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tiff" ContentType="image/tif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0490" windowHeight="7155" tabRatio="656"/>
  </bookViews>
  <sheets>
    <sheet name="DATOS" sheetId="16" r:id="rId1"/>
    <sheet name="CERTIFICADO" sheetId="13" r:id="rId2"/>
  </sheets>
  <externalReferences>
    <externalReference r:id="rId3"/>
  </externalReferences>
  <definedNames>
    <definedName name="_1" localSheetId="1">#REF!</definedName>
    <definedName name="_1">#REF!</definedName>
    <definedName name="_2" localSheetId="1">#REF!</definedName>
    <definedName name="_2">#REF!</definedName>
    <definedName name="_xlnm.Print_Area" localSheetId="1">CERTIFICADO!$A:$DO</definedName>
    <definedName name="certificadopresion" localSheetId="1">#REF!</definedName>
    <definedName name="certificadopresion">#REF!</definedName>
    <definedName name="Imprimir_área_IM" localSheetId="1">#REF!</definedName>
    <definedName name="Imprimir_área_IM">#REF!</definedName>
    <definedName name="LISTA_PRUEBA">#REF!</definedName>
    <definedName name="ñ" localSheetId="1">#REF!</definedName>
    <definedName name="ñ">#REF!</definedName>
  </definedNames>
  <calcPr calcId="152511"/>
</workbook>
</file>

<file path=xl/calcChain.xml><?xml version="1.0" encoding="utf-8"?>
<calcChain xmlns="http://schemas.openxmlformats.org/spreadsheetml/2006/main">
  <c r="BW120" i="13"/>
  <c r="AY120"/>
  <c r="BW119"/>
  <c r="AY119"/>
  <c r="BW118"/>
  <c r="AY118"/>
  <c r="BW117"/>
  <c r="AY117"/>
  <c r="BW116"/>
  <c r="AY116"/>
  <c r="BW115"/>
  <c r="AY115"/>
  <c r="BW114"/>
  <c r="AY114"/>
  <c r="BW113"/>
  <c r="AY113"/>
  <c r="BW112"/>
  <c r="AY112"/>
  <c r="BW111"/>
  <c r="AY111"/>
  <c r="BW110"/>
  <c r="AY110"/>
  <c r="BW109"/>
  <c r="AY109"/>
  <c r="D143"/>
  <c r="AR150"/>
  <c r="AR149"/>
  <c r="AR148"/>
  <c r="AR140"/>
  <c r="N95" i="16"/>
  <c r="N97"/>
  <c r="N99"/>
  <c r="N101"/>
  <c r="N103"/>
  <c r="N105"/>
  <c r="N107"/>
  <c r="N109"/>
  <c r="N111"/>
  <c r="N113"/>
  <c r="N115"/>
  <c r="N93"/>
  <c r="M95"/>
  <c r="O95" s="1"/>
  <c r="M97"/>
  <c r="M99"/>
  <c r="M101"/>
  <c r="M103"/>
  <c r="M105"/>
  <c r="M107"/>
  <c r="M109"/>
  <c r="O109" s="1"/>
  <c r="M111"/>
  <c r="M113"/>
  <c r="O113" s="1"/>
  <c r="M115"/>
  <c r="M93"/>
  <c r="O115" l="1"/>
  <c r="O111"/>
  <c r="O107"/>
  <c r="O105"/>
  <c r="O101"/>
  <c r="O99"/>
  <c r="O97"/>
  <c r="O93"/>
  <c r="O103"/>
  <c r="P93" l="1"/>
  <c r="AU147" i="13"/>
  <c r="D152"/>
  <c r="CI81"/>
  <c r="CI80"/>
  <c r="AE81"/>
  <c r="AE80"/>
  <c r="AY84"/>
  <c r="F44" i="16"/>
  <c r="F43"/>
  <c r="F42"/>
  <c r="BU75" i="13" l="1"/>
  <c r="BF7"/>
  <c r="BM128" s="1"/>
  <c r="AU38"/>
  <c r="AU37"/>
  <c r="AU31"/>
  <c r="AU43"/>
  <c r="AU40"/>
  <c r="AU25"/>
  <c r="AU34"/>
  <c r="C93" i="16"/>
  <c r="AI86" i="13" s="1"/>
  <c r="BH103"/>
  <c r="BH104"/>
  <c r="BH102"/>
  <c r="G115" i="16"/>
  <c r="G113"/>
  <c r="G111"/>
  <c r="G109"/>
  <c r="G107"/>
  <c r="G105"/>
  <c r="G103"/>
  <c r="G101"/>
  <c r="G99"/>
  <c r="G97"/>
  <c r="G95"/>
  <c r="G93"/>
  <c r="E115"/>
  <c r="E113"/>
  <c r="E111"/>
  <c r="E109"/>
  <c r="E107"/>
  <c r="E105"/>
  <c r="E103"/>
  <c r="E101"/>
  <c r="E99"/>
  <c r="E97"/>
  <c r="E95"/>
  <c r="E93"/>
  <c r="D115"/>
  <c r="D113"/>
  <c r="D111"/>
  <c r="D109"/>
  <c r="D107"/>
  <c r="D105"/>
  <c r="D103"/>
  <c r="D101"/>
  <c r="D99"/>
  <c r="D97"/>
  <c r="D95"/>
  <c r="D93"/>
  <c r="C115"/>
  <c r="CW86" i="13" s="1"/>
  <c r="C113" i="16"/>
  <c r="CQ86" i="13" s="1"/>
  <c r="C111" i="16"/>
  <c r="CK86" i="13" s="1"/>
  <c r="C109" i="16"/>
  <c r="CE86" i="13" s="1"/>
  <c r="C107" i="16"/>
  <c r="BY86" i="13" s="1"/>
  <c r="C105" i="16"/>
  <c r="BS86" i="13" s="1"/>
  <c r="C103" i="16"/>
  <c r="BM86" i="13" s="1"/>
  <c r="C101" i="16"/>
  <c r="BG86" i="13" s="1"/>
  <c r="C99" i="16"/>
  <c r="BA86" i="13" s="1"/>
  <c r="C97" i="16"/>
  <c r="AU86" i="13" s="1"/>
  <c r="C95" i="16"/>
  <c r="AO86" i="13" s="1"/>
  <c r="D18" i="16" l="1"/>
  <c r="BI96" i="13"/>
  <c r="CH96"/>
  <c r="AR141" l="1"/>
  <c r="AU139"/>
  <c r="CW133"/>
  <c r="AP116"/>
  <c r="AP115"/>
  <c r="AP114"/>
  <c r="AP113"/>
  <c r="AP112"/>
  <c r="AP111"/>
  <c r="AP110"/>
  <c r="AP109"/>
  <c r="AG116"/>
  <c r="AG115"/>
  <c r="AG114"/>
  <c r="AG113"/>
  <c r="AG112"/>
  <c r="AG111"/>
  <c r="AG110"/>
  <c r="AG109"/>
  <c r="W120"/>
  <c r="W119"/>
  <c r="W118"/>
  <c r="W117"/>
  <c r="W116"/>
  <c r="W115"/>
  <c r="W114"/>
  <c r="W113"/>
  <c r="W112"/>
  <c r="W111"/>
  <c r="W110"/>
  <c r="W109"/>
  <c r="M116"/>
  <c r="M115"/>
  <c r="M114"/>
  <c r="M113"/>
  <c r="M112"/>
  <c r="M111"/>
  <c r="M110"/>
  <c r="W132"/>
  <c r="M109"/>
  <c r="AP117" l="1"/>
  <c r="AP119"/>
  <c r="AP118"/>
  <c r="AP120"/>
  <c r="AG117"/>
  <c r="M117"/>
  <c r="AG119"/>
  <c r="M119"/>
  <c r="AG118"/>
  <c r="M118"/>
  <c r="M120"/>
  <c r="AG120"/>
  <c r="I83" i="16"/>
  <c r="I84"/>
  <c r="I82"/>
  <c r="E50"/>
  <c r="E51"/>
  <c r="E49"/>
  <c r="M82" l="1"/>
  <c r="AK156" i="13"/>
  <c r="M83" i="16"/>
  <c r="AK157" i="13"/>
  <c r="M84" i="16"/>
  <c r="AK158" i="13"/>
  <c r="D53" i="16"/>
  <c r="M53" s="1"/>
  <c r="N82" l="1"/>
  <c r="E73"/>
  <c r="E72"/>
  <c r="D66"/>
  <c r="AU28" i="13"/>
  <c r="AU22"/>
  <c r="B10" i="16"/>
  <c r="H6"/>
  <c r="Z143" i="13" l="1"/>
  <c r="M66" i="16"/>
  <c r="F72"/>
  <c r="D76" s="1"/>
  <c r="B121" l="1"/>
  <c r="B162" i="13" s="1"/>
  <c r="Z152"/>
  <c r="M76" i="16"/>
  <c r="BC171" i="13" l="1"/>
  <c r="B165"/>
  <c r="B167"/>
  <c r="CG88"/>
  <c r="BM71" l="1"/>
</calcChain>
</file>

<file path=xl/sharedStrings.xml><?xml version="1.0" encoding="utf-8"?>
<sst xmlns="http://schemas.openxmlformats.org/spreadsheetml/2006/main" count="199" uniqueCount="165">
  <si>
    <t>CERTIFICADO DE CALIBRACIÓN</t>
  </si>
  <si>
    <t>Nº Certificado:</t>
  </si>
  <si>
    <t>Fecha:</t>
  </si>
  <si>
    <t>MODELO:</t>
  </si>
  <si>
    <t>FECHA DE CALIBRACIÓN:</t>
  </si>
  <si>
    <t>Nº Certificado / Certificate Nº:</t>
  </si>
  <si>
    <r>
      <t xml:space="preserve">OBSERVACIONES / </t>
    </r>
    <r>
      <rPr>
        <i/>
        <sz val="8"/>
        <rFont val="Calibri"/>
        <family val="2"/>
        <scheme val="minor"/>
      </rPr>
      <t>REMARKS</t>
    </r>
    <r>
      <rPr>
        <b/>
        <sz val="8"/>
        <rFont val="Calibri"/>
        <family val="2"/>
        <scheme val="minor"/>
      </rPr>
      <t xml:space="preserve"> : </t>
    </r>
  </si>
  <si>
    <r>
      <t xml:space="preserve">PATRONES DIMENSIONALES UTILIZADOS </t>
    </r>
    <r>
      <rPr>
        <i/>
        <sz val="9"/>
        <rFont val="Calibri"/>
        <family val="2"/>
        <scheme val="minor"/>
      </rPr>
      <t xml:space="preserve">/ </t>
    </r>
    <r>
      <rPr>
        <i/>
        <sz val="8"/>
        <rFont val="Calibri"/>
        <family val="2"/>
        <scheme val="minor"/>
      </rPr>
      <t>DIMENSIONAL STANDARDS USED</t>
    </r>
  </si>
  <si>
    <r>
      <t xml:space="preserve">EQUIPOS UTILIZADOS </t>
    </r>
    <r>
      <rPr>
        <b/>
        <i/>
        <sz val="9"/>
        <rFont val="Calibri"/>
        <family val="2"/>
        <scheme val="minor"/>
      </rPr>
      <t xml:space="preserve">/ </t>
    </r>
    <r>
      <rPr>
        <i/>
        <sz val="8"/>
        <rFont val="Calibri"/>
        <family val="2"/>
        <scheme val="minor"/>
      </rPr>
      <t>EQUIPMENT USED</t>
    </r>
  </si>
  <si>
    <t>%</t>
  </si>
  <si>
    <t>ºC</t>
  </si>
  <si>
    <t xml:space="preserve"> </t>
  </si>
  <si>
    <t>ENVIRONMENTAL CONDITIONS DURING THE CALIBRATION</t>
  </si>
  <si>
    <t>CONDICIONES AMBIENTALES DURANTE LA CALIBRACIÓN</t>
  </si>
  <si>
    <r>
      <t xml:space="preserve">1. PROCEDIMIENTO DE CALIBRACIÓN / </t>
    </r>
    <r>
      <rPr>
        <i/>
        <sz val="10"/>
        <rFont val="Calibri"/>
        <family val="2"/>
        <scheme val="minor"/>
      </rPr>
      <t>CALIBRATION PROCEDURE</t>
    </r>
  </si>
  <si>
    <t xml:space="preserve">This certificate shows the results obtained at the moment and under the conditions herewith specified by CANAGROSA's calibration staff. With the aim of maintaining the traceability of the standards and laboratory equipment used, their corresponding calibration certificates are at the disposal of the client who requests them. CANAGROSA assumes no responsibility for the damages derived from an unsuitable use of the calibrated equipments. </t>
  </si>
  <si>
    <t>En este certificado se presentan los resultados obtenidos en el momento y condiciones que especifica CANAGROSA. Con el objeto de asegurar la trazabilidad de los patrones y equipos utilizados, los certificados correspondientes se encuentran a disposición del cliente que los solicite. CANAGROSA no se responsabiliza de los perjuicios que se deriven del uso inadecuado de los equipos calibrados.</t>
  </si>
  <si>
    <r>
      <rPr>
        <sz val="8"/>
        <rFont val="Calibri"/>
        <family val="2"/>
        <scheme val="minor"/>
      </rPr>
      <t>Revisado por</t>
    </r>
    <r>
      <rPr>
        <sz val="10"/>
        <rFont val="Calibri"/>
        <family val="2"/>
        <scheme val="minor"/>
      </rPr>
      <t xml:space="preserve"> /</t>
    </r>
    <r>
      <rPr>
        <i/>
        <sz val="8"/>
        <rFont val="Calibri"/>
        <family val="2"/>
        <scheme val="minor"/>
      </rPr>
      <t xml:space="preserve"> Reviewed by</t>
    </r>
  </si>
  <si>
    <r>
      <rPr>
        <sz val="8"/>
        <rFont val="Calibri"/>
        <family val="2"/>
        <scheme val="minor"/>
      </rPr>
      <t>Realizado por</t>
    </r>
    <r>
      <rPr>
        <sz val="10"/>
        <rFont val="Calibri"/>
        <family val="2"/>
        <scheme val="minor"/>
      </rPr>
      <t xml:space="preserve">  / </t>
    </r>
    <r>
      <rPr>
        <i/>
        <sz val="8"/>
        <rFont val="Calibri"/>
        <family val="2"/>
        <scheme val="minor"/>
      </rPr>
      <t>Performed by</t>
    </r>
  </si>
  <si>
    <t>Date of issue:</t>
  </si>
  <si>
    <t>FECHA DE EMISIÓN:</t>
  </si>
  <si>
    <t>Calibration date:</t>
  </si>
  <si>
    <t>Applicant:</t>
  </si>
  <si>
    <t>SOLICITANTE:</t>
  </si>
  <si>
    <t>Serial Number</t>
  </si>
  <si>
    <t>NÚMERO DE SERIE:</t>
  </si>
  <si>
    <t>Identification</t>
  </si>
  <si>
    <t>IDENTIFICACIÓN:</t>
  </si>
  <si>
    <t>Model:</t>
  </si>
  <si>
    <t>Mark:</t>
  </si>
  <si>
    <t>MARCA:</t>
  </si>
  <si>
    <t>Item:</t>
  </si>
  <si>
    <t>OBJETO:</t>
  </si>
  <si>
    <t>e-mail: canagrosa@canagrosa.com</t>
  </si>
  <si>
    <t>Teléf. +34 954115011 •Fax: +34 954115030</t>
  </si>
  <si>
    <t>CIF. B-41150020</t>
  </si>
  <si>
    <t>41309 La Rinconada – Sevilla</t>
  </si>
  <si>
    <t>C/ Wilbur y Orville Wright, 15</t>
  </si>
  <si>
    <t>Parque Tecnológico Aeroespacial de Andalucía.</t>
  </si>
  <si>
    <t>Aerópolis</t>
  </si>
  <si>
    <t>Number</t>
  </si>
  <si>
    <r>
      <t xml:space="preserve">Número:  </t>
    </r>
    <r>
      <rPr>
        <b/>
        <sz val="8"/>
        <rFont val="Calibri"/>
        <family val="2"/>
      </rPr>
      <t>13220/2014</t>
    </r>
  </si>
  <si>
    <t>Laboratorio de Metrología</t>
  </si>
  <si>
    <t>Nº Equipo</t>
  </si>
  <si>
    <t>Marca y Modelo</t>
  </si>
  <si>
    <t>Nº Serie</t>
  </si>
  <si>
    <t>Media</t>
  </si>
  <si>
    <t>Temperatura (ºC)</t>
  </si>
  <si>
    <t>Humedad Relativa (%)</t>
  </si>
  <si>
    <t>Nominal (in)</t>
  </si>
  <si>
    <t>EDICIÓN</t>
  </si>
  <si>
    <t>ÁREA DIMENSIONAL</t>
  </si>
  <si>
    <t>Ed.</t>
  </si>
  <si>
    <t>Temperatura Máxima</t>
  </si>
  <si>
    <t>Humedad Relativa Mínima</t>
  </si>
  <si>
    <t>Humedad Relativa Máxima</t>
  </si>
  <si>
    <t>- Antes de efectuar la calibración se mantuvieron atemperados los patrones durante 1h.</t>
  </si>
  <si>
    <t xml:space="preserve">                         Temperatura Máxima</t>
  </si>
  <si>
    <t>- Los patrones empleados gozan de la garantía de trazabilidad de certificados emitidos por laboratorios nacionales e internacionales reconocidos</t>
  </si>
  <si>
    <t>Rev.</t>
  </si>
  <si>
    <t>Valor PASA (in)</t>
  </si>
  <si>
    <t>Valor NO PASA (in)</t>
  </si>
  <si>
    <r>
      <t>PASA /</t>
    </r>
    <r>
      <rPr>
        <i/>
        <sz val="9"/>
        <rFont val="Calibri"/>
        <family val="2"/>
        <scheme val="minor"/>
      </rPr>
      <t xml:space="preserve"> GO</t>
    </r>
  </si>
  <si>
    <r>
      <t>NO PASA /</t>
    </r>
    <r>
      <rPr>
        <i/>
        <sz val="9"/>
        <rFont val="Calibri"/>
        <family val="2"/>
        <scheme val="minor"/>
      </rPr>
      <t xml:space="preserve"> NO GO</t>
    </r>
  </si>
  <si>
    <r>
      <t xml:space="preserve">ESPECIFICACIÓN DEL FABRICANTE / </t>
    </r>
    <r>
      <rPr>
        <i/>
        <sz val="8"/>
        <rFont val="Calibri"/>
        <family val="2"/>
        <scheme val="minor"/>
      </rPr>
      <t>MANUFACTURER SPECIFICATIONS</t>
    </r>
    <r>
      <rPr>
        <b/>
        <sz val="8"/>
        <rFont val="Calibri"/>
        <family val="2"/>
        <scheme val="minor"/>
      </rPr>
      <t xml:space="preserve">: </t>
    </r>
  </si>
  <si>
    <t xml:space="preserve">                         </t>
  </si>
  <si>
    <t>Termohigrómetro</t>
  </si>
  <si>
    <r>
      <t xml:space="preserve">Procedimiento / </t>
    </r>
    <r>
      <rPr>
        <i/>
        <sz val="8"/>
        <rFont val="Calibri"/>
        <family val="2"/>
        <scheme val="minor"/>
      </rPr>
      <t>Procedure</t>
    </r>
    <r>
      <rPr>
        <b/>
        <sz val="9"/>
        <rFont val="Calibri"/>
        <family val="2"/>
        <scheme val="minor"/>
      </rPr>
      <t xml:space="preserve">: </t>
    </r>
    <r>
      <rPr>
        <sz val="9"/>
        <rFont val="Calibri"/>
        <family val="2"/>
        <scheme val="minor"/>
      </rPr>
      <t xml:space="preserve">La calibración se realiza conforme al PNT C 052:                                                              </t>
    </r>
    <r>
      <rPr>
        <i/>
        <sz val="8"/>
        <rFont val="Calibri"/>
        <family val="2"/>
        <scheme val="minor"/>
      </rPr>
      <t>The calibration is performed according to the PNT C 052:</t>
    </r>
  </si>
  <si>
    <t xml:space="preserve">- Standards used in this calibration provide traceability assurance by the corresponding certificates issued by recognized national and international laboratories. </t>
  </si>
  <si>
    <t>- Before calibrating was kept tempered standards for 1h.</t>
  </si>
  <si>
    <r>
      <t xml:space="preserve">HUMEDAD RELATIVA / </t>
    </r>
    <r>
      <rPr>
        <i/>
        <sz val="8"/>
        <rFont val="Calibri"/>
        <family val="2"/>
        <scheme val="minor"/>
      </rPr>
      <t>RELATIVE HUMIDITY</t>
    </r>
  </si>
  <si>
    <r>
      <rPr>
        <b/>
        <sz val="9"/>
        <rFont val="Calibri"/>
        <family val="2"/>
        <scheme val="minor"/>
      </rPr>
      <t>TEMPERATURA</t>
    </r>
    <r>
      <rPr>
        <sz val="9"/>
        <rFont val="Calibri"/>
        <family val="2"/>
        <scheme val="minor"/>
      </rPr>
      <t xml:space="preserve"> / </t>
    </r>
    <r>
      <rPr>
        <i/>
        <sz val="9"/>
        <rFont val="Calibri"/>
        <family val="2"/>
        <scheme val="minor"/>
      </rPr>
      <t>TEMPERATURE</t>
    </r>
  </si>
  <si>
    <t>Nº</t>
  </si>
  <si>
    <t>SI</t>
  </si>
  <si>
    <t>NO</t>
  </si>
  <si>
    <t>Temperatura Mínima</t>
  </si>
  <si>
    <t>CANAGROSA Lab &amp; Services S.L.</t>
  </si>
  <si>
    <t xml:space="preserve">CANAGROSA Lab &amp; Services S.L.
Aerópolis, Parque Tecnológico Aeroespacial de Andalucía. C/ Wilbur y Orville Wright, 15 • 41300 La Rinconada – Sevilla • CIF. B-41150020
Teléf. +34 954 115 011 • Fax: +34 954 115 030 • e-mail: canagrosa@canagrosa.com
</t>
  </si>
  <si>
    <t>REGISTROS PRIMARIOS DE CALIBRACIÓN</t>
  </si>
  <si>
    <t>CARACTERÍSTICAS DEL INSTRUMENTO / DATOS CALIBRACIÓN</t>
  </si>
  <si>
    <t>Instrumento</t>
  </si>
  <si>
    <t>Fecha de Calibración</t>
  </si>
  <si>
    <t>Técnico Calibrador</t>
  </si>
  <si>
    <t>Dirección</t>
  </si>
  <si>
    <t>Cliente</t>
  </si>
  <si>
    <t>Lugar de Calibración</t>
  </si>
  <si>
    <t>Fecha de Emisión</t>
  </si>
  <si>
    <t>Laboratorio de Metrología - CANAGROSA - Área Dimensional</t>
  </si>
  <si>
    <t>ÚTIL DE GRAPADO - HERRAMIENTA</t>
  </si>
  <si>
    <t>Nº Cavidades</t>
  </si>
  <si>
    <t>CALIBRATION CERTIFICATE</t>
  </si>
  <si>
    <t>Cavidad Nº</t>
  </si>
  <si>
    <t>NO PASA / NO GO</t>
  </si>
  <si>
    <t>PASA / GO</t>
  </si>
  <si>
    <t>EVALUACIÓN LADO</t>
  </si>
  <si>
    <t>INSPECCIÓN VISUAL</t>
  </si>
  <si>
    <t>PRUEBA DEL MECANISMO DE CIERRE</t>
  </si>
  <si>
    <t>VERIFICACIÓN DE ALTURA LIBRE ENTRE MORDAZAS</t>
  </si>
  <si>
    <t>Requerimiento según especificaciones del fabricante:</t>
  </si>
  <si>
    <t>Valor Máximo (mm)</t>
  </si>
  <si>
    <t>Valor Medido (mm)</t>
  </si>
  <si>
    <t xml:space="preserve">EVALUACIÓN </t>
  </si>
  <si>
    <t>VERIFICACIÓN DE LA FUERZA DE APERTURA DE MANGOS</t>
  </si>
  <si>
    <t>Valor Máximo (lbf)</t>
  </si>
  <si>
    <t>Valor Mínimo (lbf)</t>
  </si>
  <si>
    <t>Valor Medido (lbf)</t>
  </si>
  <si>
    <t>Oxidación</t>
  </si>
  <si>
    <t>Suciedad</t>
  </si>
  <si>
    <t>Verificación de funcionamiento del dispositivo de se seguridad ante la apertura de los mangos de la herramienta hasta alcanzar el cierre total:</t>
  </si>
  <si>
    <t>CONFORME</t>
  </si>
  <si>
    <t>NO CONFORME</t>
  </si>
  <si>
    <t>VERIFICACIÓN ESPECIALES</t>
  </si>
  <si>
    <t>Altura de Grapado</t>
  </si>
  <si>
    <t>Ensayo de Tracción</t>
  </si>
  <si>
    <t>Ensayo Caída de Tensión</t>
  </si>
  <si>
    <t>ENSAYO</t>
  </si>
  <si>
    <t>EVALUACIÓN</t>
  </si>
  <si>
    <t>PROCEDIMIENTO DE CALIBRACIÓN</t>
  </si>
  <si>
    <t>Última Edición del PNT en Vigor</t>
  </si>
  <si>
    <t>Última Edición de la CASA 1128</t>
  </si>
  <si>
    <t>VERIFICACIÓN DIMENSIONAL PASA / NO PASA</t>
  </si>
  <si>
    <t>VERIFICACIÓN DE CAVIDADES</t>
  </si>
  <si>
    <r>
      <t xml:space="preserve">Calibre / </t>
    </r>
    <r>
      <rPr>
        <b/>
        <i/>
        <sz val="7"/>
        <rFont val="Calibri"/>
        <family val="2"/>
        <scheme val="minor"/>
      </rPr>
      <t>Gage</t>
    </r>
  </si>
  <si>
    <r>
      <t xml:space="preserve">Posición Nº / </t>
    </r>
    <r>
      <rPr>
        <b/>
        <i/>
        <sz val="7"/>
        <rFont val="Calibri"/>
        <family val="2"/>
        <scheme val="minor"/>
      </rPr>
      <t>Position Nº</t>
    </r>
  </si>
  <si>
    <t>Desgaste Excesivo</t>
  </si>
  <si>
    <r>
      <t>VERIFICACIÓN DIMENSIONAL PASA - NO PASA /</t>
    </r>
    <r>
      <rPr>
        <i/>
        <sz val="9"/>
        <rFont val="Calibri"/>
        <family val="2"/>
        <scheme val="minor"/>
      </rPr>
      <t xml:space="preserve"> GO - NO GO Dimensional Verification</t>
    </r>
  </si>
  <si>
    <r>
      <t xml:space="preserve">2. RESULTADOS DE VERIFICACIÓN / </t>
    </r>
    <r>
      <rPr>
        <i/>
        <sz val="10"/>
        <rFont val="Calibri"/>
        <family val="2"/>
        <scheme val="minor"/>
      </rPr>
      <t>VERIFICATION RESULTS</t>
    </r>
  </si>
  <si>
    <t>Verificación de funcionamiento del dispositivo de se seguridad ante la apertura de los mangos de la herramienta hasta alcanzar el cierre total /</t>
  </si>
  <si>
    <t>Verification of operation of the safety device before the opening of the tool handles until reaching the total closure</t>
  </si>
  <si>
    <r>
      <t>VERIFICACIÓN DEL MECANISMO DE CIERRE /</t>
    </r>
    <r>
      <rPr>
        <i/>
        <sz val="9"/>
        <rFont val="Calibri"/>
        <family val="2"/>
        <scheme val="minor"/>
      </rPr>
      <t xml:space="preserve"> Closure Mechanism Veritication</t>
    </r>
  </si>
  <si>
    <r>
      <t>VERIFICACIÓN DE ALTURA LIBRE ENTRE MORDAZAS /</t>
    </r>
    <r>
      <rPr>
        <i/>
        <sz val="9"/>
        <rFont val="Calibri"/>
        <family val="2"/>
        <scheme val="minor"/>
      </rPr>
      <t xml:space="preserve"> Free Height Veritication Between Jaws</t>
    </r>
  </si>
  <si>
    <t>Equipo Utilizado</t>
  </si>
  <si>
    <t>Modelo Calibre</t>
  </si>
  <si>
    <r>
      <t>Desgaste /</t>
    </r>
    <r>
      <rPr>
        <b/>
        <i/>
        <sz val="9"/>
        <rFont val="Calibri"/>
        <family val="2"/>
        <scheme val="minor"/>
      </rPr>
      <t xml:space="preserve"> </t>
    </r>
    <r>
      <rPr>
        <i/>
        <sz val="9"/>
        <rFont val="Calibri"/>
        <family val="2"/>
        <scheme val="minor"/>
      </rPr>
      <t>Attrition</t>
    </r>
  </si>
  <si>
    <r>
      <t>Oxidación /</t>
    </r>
    <r>
      <rPr>
        <b/>
        <i/>
        <sz val="9"/>
        <rFont val="Calibri"/>
        <family val="2"/>
        <scheme val="minor"/>
      </rPr>
      <t xml:space="preserve"> </t>
    </r>
    <r>
      <rPr>
        <i/>
        <sz val="9"/>
        <rFont val="Calibri"/>
        <family val="2"/>
        <scheme val="minor"/>
      </rPr>
      <t>Oxidation</t>
    </r>
  </si>
  <si>
    <r>
      <t>Suciedad /</t>
    </r>
    <r>
      <rPr>
        <b/>
        <i/>
        <sz val="9"/>
        <rFont val="Calibri"/>
        <family val="2"/>
        <scheme val="minor"/>
      </rPr>
      <t xml:space="preserve"> </t>
    </r>
    <r>
      <rPr>
        <i/>
        <sz val="9"/>
        <rFont val="Calibri"/>
        <family val="2"/>
        <scheme val="minor"/>
      </rPr>
      <t>Dirtiness</t>
    </r>
  </si>
  <si>
    <t>Especificación Fabricante</t>
  </si>
  <si>
    <t>CONDICIONES AMBIENTALES DE CALIBRADO</t>
  </si>
  <si>
    <t>Incial</t>
  </si>
  <si>
    <t>Final</t>
  </si>
  <si>
    <t>Presión Atmosférica (hPa)</t>
  </si>
  <si>
    <t>Calibres PASA / NO PASA</t>
  </si>
  <si>
    <r>
      <t>INSPECCIÓN VISUAL /</t>
    </r>
    <r>
      <rPr>
        <i/>
        <sz val="9"/>
        <rFont val="Calibri"/>
        <family val="2"/>
        <scheme val="minor"/>
      </rPr>
      <t xml:space="preserve"> Visual Inspection</t>
    </r>
  </si>
  <si>
    <r>
      <t xml:space="preserve">VERIFICACIÓN DE LA FUERZA DE APERTURA DE MANGOS / </t>
    </r>
    <r>
      <rPr>
        <i/>
        <sz val="9"/>
        <rFont val="Calibri"/>
        <family val="2"/>
        <scheme val="minor"/>
      </rPr>
      <t>Verification of the Opening Force of Handles</t>
    </r>
  </si>
  <si>
    <r>
      <t xml:space="preserve">VERIFICACIONES ESPECIALES / </t>
    </r>
    <r>
      <rPr>
        <i/>
        <sz val="9"/>
        <rFont val="Calibri"/>
        <family val="2"/>
        <scheme val="minor"/>
      </rPr>
      <t>Special Verification</t>
    </r>
  </si>
  <si>
    <t>Incertidumbre de Uso:</t>
  </si>
  <si>
    <t>EVALUACIÓN GLOBAL DE LA HERRAMIENTA DE GRAPADO</t>
  </si>
  <si>
    <r>
      <t xml:space="preserve">EVALUACIÓN GLOBAL DE LOS RESULTADOS/ </t>
    </r>
    <r>
      <rPr>
        <i/>
        <sz val="9"/>
        <rFont val="Calibri"/>
        <family val="2"/>
        <scheme val="minor"/>
      </rPr>
      <t>Global Evaluation of Results</t>
    </r>
  </si>
  <si>
    <r>
      <t xml:space="preserve">Requerimiento según especificaciones del fabricante / 
</t>
    </r>
    <r>
      <rPr>
        <i/>
        <sz val="8"/>
        <rFont val="Calibri"/>
        <family val="2"/>
        <scheme val="minor"/>
      </rPr>
      <t>Requirement according to manufacturer specifications:</t>
    </r>
  </si>
  <si>
    <r>
      <t xml:space="preserve">EVALUACIÓN / </t>
    </r>
    <r>
      <rPr>
        <i/>
        <sz val="8"/>
        <rFont val="Calibri"/>
        <family val="2"/>
        <scheme val="minor"/>
      </rPr>
      <t>Evaluation</t>
    </r>
  </si>
  <si>
    <r>
      <t xml:space="preserve">Valor Medido (mm) / </t>
    </r>
    <r>
      <rPr>
        <i/>
        <sz val="8"/>
        <rFont val="Calibri"/>
        <family val="2"/>
        <scheme val="minor"/>
      </rPr>
      <t>Measured Value (mm)</t>
    </r>
  </si>
  <si>
    <r>
      <t xml:space="preserve">Valor Máximo (mm) / </t>
    </r>
    <r>
      <rPr>
        <i/>
        <sz val="8"/>
        <rFont val="Calibri"/>
        <family val="2"/>
        <scheme val="minor"/>
      </rPr>
      <t>Max.Value (mm)</t>
    </r>
  </si>
  <si>
    <r>
      <t xml:space="preserve">Valor Máximo (lbf) / </t>
    </r>
    <r>
      <rPr>
        <i/>
        <sz val="8"/>
        <rFont val="Calibri"/>
        <family val="2"/>
        <scheme val="minor"/>
      </rPr>
      <t>Max.Value (lbf)</t>
    </r>
  </si>
  <si>
    <r>
      <t xml:space="preserve">Valor Medido (lbf) / </t>
    </r>
    <r>
      <rPr>
        <i/>
        <sz val="8"/>
        <rFont val="Calibri"/>
        <family val="2"/>
        <scheme val="minor"/>
      </rPr>
      <t>Measured Value (lbf)</t>
    </r>
  </si>
  <si>
    <r>
      <t xml:space="preserve">Valor Mínimo (lbf) / </t>
    </r>
    <r>
      <rPr>
        <i/>
        <sz val="8"/>
        <rFont val="Calibri"/>
        <family val="2"/>
        <scheme val="minor"/>
      </rPr>
      <t>Min.Value (lbf)</t>
    </r>
  </si>
  <si>
    <r>
      <t xml:space="preserve">Altura de Grapado / </t>
    </r>
    <r>
      <rPr>
        <i/>
        <sz val="8"/>
        <rFont val="Calibri"/>
        <family val="2"/>
        <scheme val="minor"/>
      </rPr>
      <t>Stapling height</t>
    </r>
  </si>
  <si>
    <r>
      <t xml:space="preserve">Ensayo de Tracción / </t>
    </r>
    <r>
      <rPr>
        <i/>
        <sz val="8"/>
        <rFont val="Calibri"/>
        <family val="2"/>
        <scheme val="minor"/>
      </rPr>
      <t>Traction Test</t>
    </r>
  </si>
  <si>
    <r>
      <t xml:space="preserve">Ensayo Caída de Tensión / </t>
    </r>
    <r>
      <rPr>
        <i/>
        <sz val="8"/>
        <rFont val="Calibri"/>
        <family val="2"/>
        <scheme val="minor"/>
      </rPr>
      <t>Voltage Drop Test</t>
    </r>
  </si>
  <si>
    <t>La calibración ha sido realizada conforme al procedimiento de calibración PNT C 052.</t>
  </si>
  <si>
    <t>NO APLICA</t>
  </si>
  <si>
    <t>WIRE</t>
  </si>
  <si>
    <t>INSULATION</t>
  </si>
  <si>
    <t>20-26</t>
  </si>
  <si>
    <t>16-20</t>
  </si>
  <si>
    <t>12-16</t>
  </si>
</sst>
</file>

<file path=xl/styles.xml><?xml version="1.0" encoding="utf-8"?>
<styleSheet xmlns="http://schemas.openxmlformats.org/spreadsheetml/2006/main">
  <numFmts count="6">
    <numFmt numFmtId="164" formatCode="_-* #,##0.00\ [$€]_-;\-* #,##0.00\ [$€]_-;_-* &quot;-&quot;??\ [$€]_-;_-@_-"/>
    <numFmt numFmtId="165" formatCode="[$-F800]dddd\,\ mmmm\ dd\,\ yyyy"/>
    <numFmt numFmtId="166" formatCode="0.0"/>
    <numFmt numFmtId="167" formatCode="&quot;Verdadero&quot;;&quot;Verdadero&quot;;&quot;Falso&quot;"/>
    <numFmt numFmtId="168" formatCode="0.0000"/>
    <numFmt numFmtId="169" formatCode="0.000"/>
  </numFmts>
  <fonts count="59">
    <font>
      <sz val="10"/>
      <name val="Arial"/>
    </font>
    <font>
      <sz val="11"/>
      <color theme="1"/>
      <name val="Calibri"/>
      <family val="2"/>
      <scheme val="minor"/>
    </font>
    <font>
      <sz val="10"/>
      <name val="Arial"/>
      <family val="2"/>
    </font>
    <font>
      <sz val="10"/>
      <name val="Calibri"/>
      <family val="2"/>
      <scheme val="minor"/>
    </font>
    <font>
      <i/>
      <sz val="10"/>
      <name val="Calibri"/>
      <family val="2"/>
      <scheme val="minor"/>
    </font>
    <font>
      <i/>
      <sz val="9"/>
      <name val="Calibri"/>
      <family val="2"/>
      <scheme val="minor"/>
    </font>
    <font>
      <sz val="9"/>
      <name val="Calibri"/>
      <family val="2"/>
      <scheme val="minor"/>
    </font>
    <font>
      <b/>
      <sz val="9"/>
      <name val="Calibri"/>
      <family val="2"/>
      <scheme val="minor"/>
    </font>
    <font>
      <b/>
      <sz val="10"/>
      <name val="Calibri"/>
      <family val="2"/>
      <scheme val="minor"/>
    </font>
    <font>
      <sz val="6"/>
      <name val="Calibri"/>
      <family val="2"/>
      <scheme val="minor"/>
    </font>
    <font>
      <i/>
      <sz val="6"/>
      <name val="Calibri"/>
      <family val="2"/>
      <scheme val="minor"/>
    </font>
    <font>
      <sz val="8"/>
      <name val="Calibri"/>
      <family val="2"/>
      <scheme val="minor"/>
    </font>
    <font>
      <i/>
      <sz val="8"/>
      <name val="Calibri"/>
      <family val="2"/>
      <scheme val="minor"/>
    </font>
    <font>
      <b/>
      <sz val="8"/>
      <name val="Calibri"/>
      <family val="2"/>
      <scheme val="minor"/>
    </font>
    <font>
      <b/>
      <sz val="11"/>
      <name val="Calibri"/>
      <family val="2"/>
      <scheme val="minor"/>
    </font>
    <font>
      <b/>
      <sz val="7"/>
      <name val="Calibri"/>
      <family val="2"/>
      <scheme val="minor"/>
    </font>
    <font>
      <b/>
      <sz val="8"/>
      <name val="Calibri"/>
      <family val="2"/>
    </font>
    <font>
      <b/>
      <i/>
      <sz val="9"/>
      <name val="Calibri"/>
      <family val="2"/>
      <scheme val="minor"/>
    </font>
    <font>
      <i/>
      <sz val="7"/>
      <name val="Calibri"/>
      <family val="2"/>
      <scheme val="minor"/>
    </font>
    <font>
      <i/>
      <sz val="8"/>
      <name val="Calibri"/>
      <family val="2"/>
    </font>
    <font>
      <sz val="8"/>
      <name val="Calibri"/>
      <family val="2"/>
    </font>
    <font>
      <b/>
      <i/>
      <sz val="8"/>
      <name val="Calibri"/>
      <family val="2"/>
    </font>
    <font>
      <b/>
      <sz val="18"/>
      <name val="Calibri"/>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sz val="12"/>
      <name val="Helv"/>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b/>
      <i/>
      <sz val="10"/>
      <name val="Calibri"/>
      <family val="2"/>
      <scheme val="minor"/>
    </font>
    <font>
      <b/>
      <sz val="10"/>
      <name val="Arial"/>
      <family val="2"/>
    </font>
    <font>
      <sz val="18"/>
      <name val="Arial"/>
      <family val="2"/>
    </font>
    <font>
      <b/>
      <sz val="12"/>
      <name val="Arial"/>
      <family val="2"/>
    </font>
    <font>
      <sz val="8"/>
      <name val="Arial"/>
      <family val="2"/>
    </font>
    <font>
      <sz val="9"/>
      <name val="Arial"/>
      <family val="2"/>
    </font>
    <font>
      <i/>
      <sz val="12"/>
      <name val="Arial"/>
      <family val="2"/>
    </font>
    <font>
      <b/>
      <sz val="12"/>
      <name val="Arial Unicode MS"/>
      <family val="2"/>
    </font>
    <font>
      <sz val="10"/>
      <name val="Arial Unicode MS"/>
      <family val="2"/>
    </font>
    <font>
      <b/>
      <sz val="9"/>
      <name val="Arial Unicode MS"/>
      <family val="2"/>
    </font>
    <font>
      <b/>
      <sz val="8"/>
      <name val="Arial Unicode MS"/>
      <family val="2"/>
    </font>
    <font>
      <sz val="8"/>
      <name val="Arial Unicode MS"/>
      <family val="2"/>
    </font>
    <font>
      <sz val="9"/>
      <name val="Arial Unicode MS"/>
      <family val="2"/>
    </font>
    <font>
      <b/>
      <sz val="14"/>
      <name val="Arial"/>
      <family val="2"/>
    </font>
    <font>
      <b/>
      <i/>
      <sz val="7"/>
      <name val="Calibri"/>
      <family val="2"/>
      <scheme val="minor"/>
    </font>
    <font>
      <b/>
      <i/>
      <sz val="8"/>
      <name val="Calibri"/>
      <family val="2"/>
      <scheme val="minor"/>
    </font>
    <font>
      <b/>
      <sz val="24"/>
      <name val="Arial Unicode MS"/>
      <family val="2"/>
    </font>
    <font>
      <b/>
      <i/>
      <sz val="18"/>
      <name val="Calibri"/>
      <family val="2"/>
      <scheme val="minor"/>
    </font>
  </fonts>
  <fills count="31">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7F7D7"/>
        <bgColor indexed="64"/>
      </patternFill>
    </fill>
    <fill>
      <patternFill patternType="solid">
        <fgColor theme="0" tint="-0.249977111117893"/>
        <bgColor indexed="64"/>
      </patternFill>
    </fill>
    <fill>
      <patternFill patternType="solid">
        <fgColor rgb="FFFFFFCC"/>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theme="6" tint="-0.249977111117893"/>
      </bottom>
      <diagonal/>
    </border>
    <border>
      <left/>
      <right/>
      <top style="thin">
        <color theme="6" tint="-0.24994659260841701"/>
      </top>
      <bottom/>
      <diagonal/>
    </border>
    <border>
      <left/>
      <right/>
      <top/>
      <bottom style="thin">
        <color theme="6" tint="-0.2499465926084170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theme="6" tint="-0.249977111117893"/>
      </top>
      <bottom style="thin">
        <color indexed="64"/>
      </bottom>
      <diagonal/>
    </border>
  </borders>
  <cellStyleXfs count="131">
    <xf numFmtId="0" fontId="0" fillId="0" borderId="0"/>
    <xf numFmtId="164" fontId="2" fillId="0" borderId="0" applyFont="0" applyFill="0" applyBorder="0" applyAlignment="0" applyProtection="0"/>
    <xf numFmtId="0" fontId="2" fillId="0" borderId="0"/>
    <xf numFmtId="0" fontId="1" fillId="0" borderId="0"/>
    <xf numFmtId="167" fontId="2" fillId="0" borderId="0"/>
    <xf numFmtId="165" fontId="23" fillId="4" borderId="0" applyNumberFormat="0" applyBorder="0" applyAlignment="0" applyProtection="0"/>
    <xf numFmtId="165" fontId="23" fillId="4" borderId="0" applyNumberFormat="0" applyBorder="0" applyAlignment="0" applyProtection="0"/>
    <xf numFmtId="165" fontId="23" fillId="4" borderId="0" applyNumberFormat="0" applyBorder="0" applyAlignment="0" applyProtection="0"/>
    <xf numFmtId="165" fontId="23" fillId="5" borderId="0" applyNumberFormat="0" applyBorder="0" applyAlignment="0" applyProtection="0"/>
    <xf numFmtId="165" fontId="23" fillId="5" borderId="0" applyNumberFormat="0" applyBorder="0" applyAlignment="0" applyProtection="0"/>
    <xf numFmtId="165" fontId="23" fillId="5" borderId="0" applyNumberFormat="0" applyBorder="0" applyAlignment="0" applyProtection="0"/>
    <xf numFmtId="165" fontId="23" fillId="6" borderId="0" applyNumberFormat="0" applyBorder="0" applyAlignment="0" applyProtection="0"/>
    <xf numFmtId="165" fontId="23" fillId="6" borderId="0" applyNumberFormat="0" applyBorder="0" applyAlignment="0" applyProtection="0"/>
    <xf numFmtId="165" fontId="23" fillId="6" borderId="0" applyNumberFormat="0" applyBorder="0" applyAlignment="0" applyProtection="0"/>
    <xf numFmtId="165" fontId="23" fillId="7" borderId="0" applyNumberFormat="0" applyBorder="0" applyAlignment="0" applyProtection="0"/>
    <xf numFmtId="165" fontId="23" fillId="7" borderId="0" applyNumberFormat="0" applyBorder="0" applyAlignment="0" applyProtection="0"/>
    <xf numFmtId="165" fontId="23" fillId="7" borderId="0" applyNumberFormat="0" applyBorder="0" applyAlignment="0" applyProtection="0"/>
    <xf numFmtId="165" fontId="23" fillId="8" borderId="0" applyNumberFormat="0" applyBorder="0" applyAlignment="0" applyProtection="0"/>
    <xf numFmtId="165" fontId="23" fillId="8" borderId="0" applyNumberFormat="0" applyBorder="0" applyAlignment="0" applyProtection="0"/>
    <xf numFmtId="165" fontId="23" fillId="8" borderId="0" applyNumberFormat="0" applyBorder="0" applyAlignment="0" applyProtection="0"/>
    <xf numFmtId="165" fontId="23" fillId="9" borderId="0" applyNumberFormat="0" applyBorder="0" applyAlignment="0" applyProtection="0"/>
    <xf numFmtId="165" fontId="23" fillId="9" borderId="0" applyNumberFormat="0" applyBorder="0" applyAlignment="0" applyProtection="0"/>
    <xf numFmtId="165" fontId="23" fillId="9" borderId="0" applyNumberFormat="0" applyBorder="0" applyAlignment="0" applyProtection="0"/>
    <xf numFmtId="165" fontId="23" fillId="10" borderId="0" applyNumberFormat="0" applyBorder="0" applyAlignment="0" applyProtection="0"/>
    <xf numFmtId="165" fontId="23" fillId="10" borderId="0" applyNumberFormat="0" applyBorder="0" applyAlignment="0" applyProtection="0"/>
    <xf numFmtId="165" fontId="23" fillId="10" borderId="0" applyNumberFormat="0" applyBorder="0" applyAlignment="0" applyProtection="0"/>
    <xf numFmtId="165" fontId="23" fillId="11" borderId="0" applyNumberFormat="0" applyBorder="0" applyAlignment="0" applyProtection="0"/>
    <xf numFmtId="165" fontId="23" fillId="11" borderId="0" applyNumberFormat="0" applyBorder="0" applyAlignment="0" applyProtection="0"/>
    <xf numFmtId="165" fontId="23" fillId="11" borderId="0" applyNumberFormat="0" applyBorder="0" applyAlignment="0" applyProtection="0"/>
    <xf numFmtId="165" fontId="23" fillId="12" borderId="0" applyNumberFormat="0" applyBorder="0" applyAlignment="0" applyProtection="0"/>
    <xf numFmtId="165" fontId="23" fillId="12" borderId="0" applyNumberFormat="0" applyBorder="0" applyAlignment="0" applyProtection="0"/>
    <xf numFmtId="165" fontId="23" fillId="12" borderId="0" applyNumberFormat="0" applyBorder="0" applyAlignment="0" applyProtection="0"/>
    <xf numFmtId="165" fontId="23" fillId="7" borderId="0" applyNumberFormat="0" applyBorder="0" applyAlignment="0" applyProtection="0"/>
    <xf numFmtId="165" fontId="23" fillId="7" borderId="0" applyNumberFormat="0" applyBorder="0" applyAlignment="0" applyProtection="0"/>
    <xf numFmtId="165" fontId="23" fillId="7" borderId="0" applyNumberFormat="0" applyBorder="0" applyAlignment="0" applyProtection="0"/>
    <xf numFmtId="165" fontId="23" fillId="10" borderId="0" applyNumberFormat="0" applyBorder="0" applyAlignment="0" applyProtection="0"/>
    <xf numFmtId="165" fontId="23" fillId="10" borderId="0" applyNumberFormat="0" applyBorder="0" applyAlignment="0" applyProtection="0"/>
    <xf numFmtId="165" fontId="23" fillId="10" borderId="0" applyNumberFormat="0" applyBorder="0" applyAlignment="0" applyProtection="0"/>
    <xf numFmtId="165" fontId="23" fillId="13" borderId="0" applyNumberFormat="0" applyBorder="0" applyAlignment="0" applyProtection="0"/>
    <xf numFmtId="165" fontId="23" fillId="13" borderId="0" applyNumberFormat="0" applyBorder="0" applyAlignment="0" applyProtection="0"/>
    <xf numFmtId="165" fontId="23" fillId="13" borderId="0" applyNumberFormat="0" applyBorder="0" applyAlignment="0" applyProtection="0"/>
    <xf numFmtId="165" fontId="24" fillId="14" borderId="0" applyNumberFormat="0" applyBorder="0" applyAlignment="0" applyProtection="0"/>
    <xf numFmtId="165" fontId="24" fillId="14" borderId="0" applyNumberFormat="0" applyBorder="0" applyAlignment="0" applyProtection="0"/>
    <xf numFmtId="165" fontId="24" fillId="14" borderId="0" applyNumberFormat="0" applyBorder="0" applyAlignment="0" applyProtection="0"/>
    <xf numFmtId="165" fontId="24" fillId="11" borderId="0" applyNumberFormat="0" applyBorder="0" applyAlignment="0" applyProtection="0"/>
    <xf numFmtId="165" fontId="24" fillId="11" borderId="0" applyNumberFormat="0" applyBorder="0" applyAlignment="0" applyProtection="0"/>
    <xf numFmtId="165" fontId="24" fillId="11" borderId="0" applyNumberFormat="0" applyBorder="0" applyAlignment="0" applyProtection="0"/>
    <xf numFmtId="165" fontId="24" fillId="12" borderId="0" applyNumberFormat="0" applyBorder="0" applyAlignment="0" applyProtection="0"/>
    <xf numFmtId="165" fontId="24" fillId="12" borderId="0" applyNumberFormat="0" applyBorder="0" applyAlignment="0" applyProtection="0"/>
    <xf numFmtId="165" fontId="24" fillId="12" borderId="0" applyNumberFormat="0" applyBorder="0" applyAlignment="0" applyProtection="0"/>
    <xf numFmtId="165" fontId="24" fillId="15" borderId="0" applyNumberFormat="0" applyBorder="0" applyAlignment="0" applyProtection="0"/>
    <xf numFmtId="165" fontId="24" fillId="15" borderId="0" applyNumberFormat="0" applyBorder="0" applyAlignment="0" applyProtection="0"/>
    <xf numFmtId="165" fontId="24" fillId="15" borderId="0" applyNumberFormat="0" applyBorder="0" applyAlignment="0" applyProtection="0"/>
    <xf numFmtId="165" fontId="24" fillId="16" borderId="0" applyNumberFormat="0" applyBorder="0" applyAlignment="0" applyProtection="0"/>
    <xf numFmtId="165" fontId="24" fillId="16" borderId="0" applyNumberFormat="0" applyBorder="0" applyAlignment="0" applyProtection="0"/>
    <xf numFmtId="165" fontId="24" fillId="16" borderId="0" applyNumberFormat="0" applyBorder="0" applyAlignment="0" applyProtection="0"/>
    <xf numFmtId="165" fontId="24" fillId="17" borderId="0" applyNumberFormat="0" applyBorder="0" applyAlignment="0" applyProtection="0"/>
    <xf numFmtId="165" fontId="24" fillId="17" borderId="0" applyNumberFormat="0" applyBorder="0" applyAlignment="0" applyProtection="0"/>
    <xf numFmtId="165" fontId="24" fillId="17" borderId="0" applyNumberFormat="0" applyBorder="0" applyAlignment="0" applyProtection="0"/>
    <xf numFmtId="165" fontId="25" fillId="6" borderId="0" applyNumberFormat="0" applyBorder="0" applyAlignment="0" applyProtection="0"/>
    <xf numFmtId="165" fontId="25" fillId="6" borderId="0" applyNumberFormat="0" applyBorder="0" applyAlignment="0" applyProtection="0"/>
    <xf numFmtId="165" fontId="25" fillId="6" borderId="0" applyNumberFormat="0" applyBorder="0" applyAlignment="0" applyProtection="0"/>
    <xf numFmtId="165" fontId="26" fillId="18" borderId="16" applyNumberFormat="0" applyAlignment="0" applyProtection="0"/>
    <xf numFmtId="165" fontId="26" fillId="18" borderId="16" applyNumberFormat="0" applyAlignment="0" applyProtection="0"/>
    <xf numFmtId="165" fontId="26" fillId="18" borderId="16" applyNumberFormat="0" applyAlignment="0" applyProtection="0"/>
    <xf numFmtId="165" fontId="27" fillId="19" borderId="17" applyNumberFormat="0" applyAlignment="0" applyProtection="0"/>
    <xf numFmtId="165" fontId="27" fillId="19" borderId="17" applyNumberFormat="0" applyAlignment="0" applyProtection="0"/>
    <xf numFmtId="165" fontId="27" fillId="19" borderId="17" applyNumberFormat="0" applyAlignment="0" applyProtection="0"/>
    <xf numFmtId="165" fontId="28" fillId="0" borderId="18" applyNumberFormat="0" applyFill="0" applyAlignment="0" applyProtection="0"/>
    <xf numFmtId="165" fontId="28" fillId="0" borderId="18" applyNumberFormat="0" applyFill="0" applyAlignment="0" applyProtection="0"/>
    <xf numFmtId="165" fontId="28" fillId="0" borderId="18" applyNumberFormat="0" applyFill="0" applyAlignment="0" applyProtection="0"/>
    <xf numFmtId="165" fontId="29" fillId="0" borderId="0" applyNumberFormat="0" applyFill="0" applyBorder="0" applyAlignment="0" applyProtection="0"/>
    <xf numFmtId="165" fontId="29" fillId="0" borderId="0" applyNumberFormat="0" applyFill="0" applyBorder="0" applyAlignment="0" applyProtection="0"/>
    <xf numFmtId="165" fontId="29" fillId="0" borderId="0" applyNumberFormat="0" applyFill="0" applyBorder="0" applyAlignment="0" applyProtection="0"/>
    <xf numFmtId="165" fontId="24" fillId="20" borderId="0" applyNumberFormat="0" applyBorder="0" applyAlignment="0" applyProtection="0"/>
    <xf numFmtId="165" fontId="24" fillId="20" borderId="0" applyNumberFormat="0" applyBorder="0" applyAlignment="0" applyProtection="0"/>
    <xf numFmtId="165" fontId="24" fillId="20" borderId="0" applyNumberFormat="0" applyBorder="0" applyAlignment="0" applyProtection="0"/>
    <xf numFmtId="165" fontId="24" fillId="21" borderId="0" applyNumberFormat="0" applyBorder="0" applyAlignment="0" applyProtection="0"/>
    <xf numFmtId="165" fontId="24" fillId="21" borderId="0" applyNumberFormat="0" applyBorder="0" applyAlignment="0" applyProtection="0"/>
    <xf numFmtId="165" fontId="24" fillId="21" borderId="0" applyNumberFormat="0" applyBorder="0" applyAlignment="0" applyProtection="0"/>
    <xf numFmtId="165" fontId="24" fillId="22" borderId="0" applyNumberFormat="0" applyBorder="0" applyAlignment="0" applyProtection="0"/>
    <xf numFmtId="165" fontId="24" fillId="22" borderId="0" applyNumberFormat="0" applyBorder="0" applyAlignment="0" applyProtection="0"/>
    <xf numFmtId="165" fontId="24" fillId="22" borderId="0" applyNumberFormat="0" applyBorder="0" applyAlignment="0" applyProtection="0"/>
    <xf numFmtId="165" fontId="24" fillId="15" borderId="0" applyNumberFormat="0" applyBorder="0" applyAlignment="0" applyProtection="0"/>
    <xf numFmtId="165" fontId="24" fillId="15" borderId="0" applyNumberFormat="0" applyBorder="0" applyAlignment="0" applyProtection="0"/>
    <xf numFmtId="165" fontId="24" fillId="15" borderId="0" applyNumberFormat="0" applyBorder="0" applyAlignment="0" applyProtection="0"/>
    <xf numFmtId="165" fontId="24" fillId="16" borderId="0" applyNumberFormat="0" applyBorder="0" applyAlignment="0" applyProtection="0"/>
    <xf numFmtId="165" fontId="24" fillId="16" borderId="0" applyNumberFormat="0" applyBorder="0" applyAlignment="0" applyProtection="0"/>
    <xf numFmtId="165" fontId="24" fillId="16" borderId="0" applyNumberFormat="0" applyBorder="0" applyAlignment="0" applyProtection="0"/>
    <xf numFmtId="165" fontId="24" fillId="23" borderId="0" applyNumberFormat="0" applyBorder="0" applyAlignment="0" applyProtection="0"/>
    <xf numFmtId="165" fontId="24" fillId="23" borderId="0" applyNumberFormat="0" applyBorder="0" applyAlignment="0" applyProtection="0"/>
    <xf numFmtId="165" fontId="24" fillId="23" borderId="0" applyNumberFormat="0" applyBorder="0" applyAlignment="0" applyProtection="0"/>
    <xf numFmtId="165" fontId="30" fillId="9" borderId="16" applyNumberFormat="0" applyAlignment="0" applyProtection="0"/>
    <xf numFmtId="165" fontId="30" fillId="9" borderId="16" applyNumberFormat="0" applyAlignment="0" applyProtection="0"/>
    <xf numFmtId="165" fontId="30" fillId="9" borderId="16" applyNumberFormat="0" applyAlignment="0" applyProtection="0"/>
    <xf numFmtId="165" fontId="31" fillId="5" borderId="0" applyNumberFormat="0" applyBorder="0" applyAlignment="0" applyProtection="0"/>
    <xf numFmtId="165" fontId="31" fillId="5" borderId="0" applyNumberFormat="0" applyBorder="0" applyAlignment="0" applyProtection="0"/>
    <xf numFmtId="165" fontId="31" fillId="5" borderId="0" applyNumberFormat="0" applyBorder="0" applyAlignment="0" applyProtection="0"/>
    <xf numFmtId="165" fontId="32" fillId="24" borderId="0" applyNumberFormat="0" applyBorder="0" applyAlignment="0" applyProtection="0"/>
    <xf numFmtId="165" fontId="32" fillId="24" borderId="0" applyNumberFormat="0" applyBorder="0" applyAlignment="0" applyProtection="0"/>
    <xf numFmtId="165" fontId="32" fillId="24" borderId="0" applyNumberFormat="0" applyBorder="0" applyAlignment="0" applyProtection="0"/>
    <xf numFmtId="165" fontId="2" fillId="0" borderId="0"/>
    <xf numFmtId="165" fontId="33" fillId="25" borderId="19" applyNumberFormat="0" applyFont="0" applyAlignment="0" applyProtection="0"/>
    <xf numFmtId="165" fontId="33" fillId="25" borderId="19" applyNumberFormat="0" applyFont="0" applyAlignment="0" applyProtection="0"/>
    <xf numFmtId="165" fontId="33" fillId="25" borderId="19" applyNumberFormat="0" applyFont="0" applyAlignment="0" applyProtection="0"/>
    <xf numFmtId="165" fontId="34" fillId="18" borderId="20" applyNumberFormat="0" applyAlignment="0" applyProtection="0"/>
    <xf numFmtId="165" fontId="34" fillId="18" borderId="20" applyNumberFormat="0" applyAlignment="0" applyProtection="0"/>
    <xf numFmtId="165" fontId="34" fillId="18" borderId="20" applyNumberFormat="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5"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7" fillId="0" borderId="21" applyNumberFormat="0" applyFill="0" applyAlignment="0" applyProtection="0"/>
    <xf numFmtId="165" fontId="37" fillId="0" borderId="21" applyNumberFormat="0" applyFill="0" applyAlignment="0" applyProtection="0"/>
    <xf numFmtId="165" fontId="37" fillId="0" borderId="21" applyNumberFormat="0" applyFill="0" applyAlignment="0" applyProtection="0"/>
    <xf numFmtId="165" fontId="38" fillId="0" borderId="22" applyNumberFormat="0" applyFill="0" applyAlignment="0" applyProtection="0"/>
    <xf numFmtId="165" fontId="38" fillId="0" borderId="22" applyNumberFormat="0" applyFill="0" applyAlignment="0" applyProtection="0"/>
    <xf numFmtId="165" fontId="38" fillId="0" borderId="22" applyNumberFormat="0" applyFill="0" applyAlignment="0" applyProtection="0"/>
    <xf numFmtId="165" fontId="29" fillId="0" borderId="23" applyNumberFormat="0" applyFill="0" applyAlignment="0" applyProtection="0"/>
    <xf numFmtId="165" fontId="29" fillId="0" borderId="23" applyNumberFormat="0" applyFill="0" applyAlignment="0" applyProtection="0"/>
    <xf numFmtId="165" fontId="29" fillId="0" borderId="23" applyNumberFormat="0" applyFill="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39" fillId="0" borderId="0" applyNumberFormat="0" applyFill="0" applyBorder="0" applyAlignment="0" applyProtection="0"/>
    <xf numFmtId="165" fontId="40" fillId="0" borderId="24" applyNumberFormat="0" applyFill="0" applyAlignment="0" applyProtection="0"/>
    <xf numFmtId="165" fontId="40" fillId="0" borderId="24" applyNumberFormat="0" applyFill="0" applyAlignment="0" applyProtection="0"/>
    <xf numFmtId="165" fontId="40" fillId="0" borderId="24" applyNumberFormat="0" applyFill="0" applyAlignment="0" applyProtection="0"/>
    <xf numFmtId="0" fontId="2" fillId="0" borderId="0"/>
    <xf numFmtId="9" fontId="2" fillId="0" borderId="0" applyFont="0" applyFill="0" applyBorder="0" applyAlignment="0" applyProtection="0"/>
  </cellStyleXfs>
  <cellXfs count="322">
    <xf numFmtId="0" fontId="0" fillId="0" borderId="0" xfId="0"/>
    <xf numFmtId="165" fontId="22" fillId="0" borderId="0" xfId="4" applyNumberFormat="1" applyFont="1" applyProtection="1"/>
    <xf numFmtId="165" fontId="20" fillId="0" borderId="0" xfId="4" applyNumberFormat="1" applyFont="1" applyAlignment="1" applyProtection="1"/>
    <xf numFmtId="165" fontId="3" fillId="0" borderId="15" xfId="4" applyNumberFormat="1" applyFont="1" applyBorder="1" applyAlignment="1" applyProtection="1">
      <alignment horizontal="center" vertical="center"/>
    </xf>
    <xf numFmtId="1" fontId="7" fillId="0" borderId="0" xfId="4" applyNumberFormat="1" applyFont="1" applyAlignment="1" applyProtection="1">
      <alignment horizontal="left" vertical="center"/>
    </xf>
    <xf numFmtId="165" fontId="6" fillId="0" borderId="0" xfId="4" applyNumberFormat="1" applyFont="1" applyAlignment="1" applyProtection="1">
      <alignment horizontal="center" vertical="center"/>
    </xf>
    <xf numFmtId="165" fontId="3" fillId="0" borderId="14" xfId="4" applyNumberFormat="1" applyFont="1" applyBorder="1" applyAlignment="1" applyProtection="1">
      <alignment horizontal="center" vertical="center"/>
    </xf>
    <xf numFmtId="165" fontId="11" fillId="0" borderId="0" xfId="4" applyNumberFormat="1" applyFont="1" applyBorder="1" applyAlignment="1" applyProtection="1">
      <alignment vertical="center"/>
    </xf>
    <xf numFmtId="165" fontId="3" fillId="0" borderId="11" xfId="4" applyNumberFormat="1" applyFont="1" applyBorder="1" applyAlignment="1" applyProtection="1">
      <alignment horizontal="center" vertical="center"/>
    </xf>
    <xf numFmtId="49" fontId="11" fillId="0" borderId="0" xfId="4" applyNumberFormat="1" applyFont="1" applyBorder="1" applyAlignment="1" applyProtection="1">
      <alignment vertical="center" wrapText="1"/>
    </xf>
    <xf numFmtId="1" fontId="11" fillId="0" borderId="0" xfId="4" applyNumberFormat="1" applyFont="1" applyBorder="1" applyAlignment="1" applyProtection="1">
      <alignment vertical="center" wrapText="1"/>
    </xf>
    <xf numFmtId="2" fontId="11" fillId="0" borderId="0" xfId="4" applyNumberFormat="1" applyFont="1" applyBorder="1" applyAlignment="1" applyProtection="1">
      <alignment horizontal="center" vertical="center"/>
    </xf>
    <xf numFmtId="165" fontId="11" fillId="0" borderId="0" xfId="4" applyNumberFormat="1" applyFont="1" applyBorder="1" applyAlignment="1" applyProtection="1">
      <alignment vertical="center" wrapText="1"/>
    </xf>
    <xf numFmtId="165" fontId="3" fillId="0" borderId="27" xfId="4" applyNumberFormat="1" applyFont="1" applyBorder="1" applyAlignment="1" applyProtection="1">
      <alignment horizontal="center" vertical="center"/>
    </xf>
    <xf numFmtId="168" fontId="11" fillId="0" borderId="3" xfId="4" applyNumberFormat="1" applyFont="1" applyBorder="1" applyAlignment="1" applyProtection="1">
      <alignment vertical="center"/>
    </xf>
    <xf numFmtId="2" fontId="11" fillId="0" borderId="3" xfId="4" applyNumberFormat="1" applyFont="1" applyBorder="1" applyAlignment="1" applyProtection="1">
      <alignment vertical="center"/>
    </xf>
    <xf numFmtId="0" fontId="7" fillId="0" borderId="5" xfId="4" applyNumberFormat="1" applyFont="1" applyBorder="1" applyAlignment="1" applyProtection="1">
      <alignment vertical="center" wrapText="1"/>
    </xf>
    <xf numFmtId="0" fontId="7" fillId="0" borderId="9" xfId="4" applyNumberFormat="1" applyFont="1" applyBorder="1" applyAlignment="1" applyProtection="1">
      <alignment vertical="center" wrapText="1"/>
    </xf>
    <xf numFmtId="165" fontId="3" fillId="0" borderId="3" xfId="4" applyNumberFormat="1" applyFont="1" applyBorder="1" applyAlignment="1" applyProtection="1">
      <alignment horizontal="center" vertical="center"/>
    </xf>
    <xf numFmtId="165" fontId="3" fillId="0" borderId="10" xfId="4" applyNumberFormat="1" applyFont="1" applyBorder="1" applyAlignment="1" applyProtection="1">
      <alignment horizontal="center" vertical="center"/>
    </xf>
    <xf numFmtId="165" fontId="3" fillId="0" borderId="0" xfId="4" applyNumberFormat="1" applyFont="1" applyBorder="1" applyAlignment="1" applyProtection="1">
      <alignment horizontal="center" vertical="center"/>
    </xf>
    <xf numFmtId="165" fontId="11" fillId="0" borderId="0" xfId="4" applyNumberFormat="1" applyFont="1" applyBorder="1" applyAlignment="1" applyProtection="1">
      <alignment horizontal="left" vertical="center"/>
    </xf>
    <xf numFmtId="49" fontId="10" fillId="0" borderId="0" xfId="4" applyNumberFormat="1" applyFont="1" applyBorder="1" applyAlignment="1" applyProtection="1">
      <alignment vertical="center" wrapText="1"/>
    </xf>
    <xf numFmtId="165" fontId="3" fillId="0" borderId="0" xfId="4" applyNumberFormat="1" applyFont="1" applyAlignment="1" applyProtection="1">
      <alignment horizontal="center" vertical="center"/>
    </xf>
    <xf numFmtId="165" fontId="3" fillId="0" borderId="12" xfId="4" applyNumberFormat="1" applyFont="1" applyBorder="1" applyAlignment="1" applyProtection="1">
      <alignment horizontal="center" vertical="center"/>
    </xf>
    <xf numFmtId="165" fontId="7" fillId="0" borderId="4" xfId="4" applyNumberFormat="1" applyFont="1" applyBorder="1" applyAlignment="1" applyProtection="1">
      <alignment vertical="center" wrapText="1"/>
    </xf>
    <xf numFmtId="165" fontId="11" fillId="0" borderId="0" xfId="4" applyNumberFormat="1" applyFont="1" applyBorder="1" applyAlignment="1" applyProtection="1">
      <alignment horizontal="center" vertical="center"/>
    </xf>
    <xf numFmtId="165" fontId="3" fillId="0" borderId="4" xfId="4" applyNumberFormat="1" applyFont="1" applyBorder="1" applyAlignment="1" applyProtection="1">
      <alignment horizontal="center" vertical="center"/>
    </xf>
    <xf numFmtId="0" fontId="0" fillId="0" borderId="0" xfId="0" applyAlignment="1" applyProtection="1">
      <alignment vertical="center" wrapText="1"/>
    </xf>
    <xf numFmtId="165" fontId="3" fillId="0" borderId="12" xfId="4" applyNumberFormat="1" applyFont="1" applyBorder="1" applyAlignment="1" applyProtection="1">
      <alignment horizontal="center" vertical="center"/>
    </xf>
    <xf numFmtId="168" fontId="11" fillId="0" borderId="4" xfId="4" applyNumberFormat="1" applyFont="1" applyBorder="1" applyAlignment="1" applyProtection="1">
      <alignment vertical="center"/>
    </xf>
    <xf numFmtId="168" fontId="11" fillId="0" borderId="11" xfId="4" applyNumberFormat="1" applyFont="1" applyBorder="1" applyAlignment="1" applyProtection="1">
      <alignment vertical="center"/>
    </xf>
    <xf numFmtId="168" fontId="11" fillId="0" borderId="0" xfId="4" applyNumberFormat="1" applyFont="1" applyBorder="1" applyAlignment="1" applyProtection="1">
      <alignment vertical="center"/>
    </xf>
    <xf numFmtId="168" fontId="11" fillId="0" borderId="12" xfId="4" applyNumberFormat="1" applyFont="1" applyBorder="1" applyAlignment="1" applyProtection="1">
      <alignment vertical="center"/>
    </xf>
    <xf numFmtId="1" fontId="11" fillId="0" borderId="3" xfId="4" applyNumberFormat="1" applyFont="1" applyBorder="1" applyAlignment="1" applyProtection="1">
      <alignment vertical="center" wrapText="1"/>
    </xf>
    <xf numFmtId="49" fontId="11" fillId="0" borderId="5" xfId="4" applyNumberFormat="1" applyFont="1" applyBorder="1" applyAlignment="1" applyProtection="1">
      <alignment vertical="center" wrapText="1"/>
    </xf>
    <xf numFmtId="165" fontId="3" fillId="0" borderId="5" xfId="4" applyNumberFormat="1" applyFont="1" applyBorder="1" applyAlignment="1" applyProtection="1">
      <alignment horizontal="center" vertical="center"/>
    </xf>
    <xf numFmtId="165" fontId="3" fillId="0" borderId="9" xfId="4" applyNumberFormat="1" applyFont="1" applyBorder="1" applyAlignment="1" applyProtection="1">
      <alignment horizontal="center" vertical="center"/>
    </xf>
    <xf numFmtId="165" fontId="3" fillId="0" borderId="0" xfId="4" applyNumberFormat="1" applyFont="1" applyAlignment="1" applyProtection="1">
      <alignment horizontal="center" vertical="center"/>
    </xf>
    <xf numFmtId="49" fontId="10" fillId="0" borderId="0" xfId="4" applyNumberFormat="1" applyFont="1" applyBorder="1" applyAlignment="1" applyProtection="1">
      <alignment vertical="center" wrapText="1"/>
    </xf>
    <xf numFmtId="165" fontId="3" fillId="0" borderId="0" xfId="4" applyNumberFormat="1" applyFont="1" applyBorder="1" applyAlignment="1" applyProtection="1">
      <alignment horizontal="center" vertical="center"/>
    </xf>
    <xf numFmtId="165" fontId="3" fillId="0" borderId="3" xfId="4" applyNumberFormat="1" applyFont="1" applyBorder="1" applyAlignment="1" applyProtection="1">
      <alignment horizontal="center" vertical="center"/>
    </xf>
    <xf numFmtId="165" fontId="3" fillId="0" borderId="10" xfId="4" applyNumberFormat="1" applyFont="1" applyBorder="1" applyAlignment="1" applyProtection="1">
      <alignment horizontal="center" vertical="center"/>
    </xf>
    <xf numFmtId="0" fontId="2" fillId="2" borderId="6" xfId="0" applyFont="1" applyFill="1" applyBorder="1" applyProtection="1"/>
    <xf numFmtId="0" fontId="2" fillId="2" borderId="4" xfId="0" applyFont="1" applyFill="1" applyBorder="1" applyProtection="1"/>
    <xf numFmtId="0" fontId="2" fillId="2" borderId="11" xfId="0" applyFont="1" applyFill="1" applyBorder="1" applyProtection="1"/>
    <xf numFmtId="0" fontId="2" fillId="0" borderId="0" xfId="0" applyFont="1" applyProtection="1"/>
    <xf numFmtId="0" fontId="2" fillId="2" borderId="8" xfId="0" applyFont="1" applyFill="1" applyBorder="1" applyProtection="1"/>
    <xf numFmtId="0" fontId="2" fillId="2" borderId="0" xfId="0" applyFont="1" applyFill="1" applyBorder="1" applyProtection="1"/>
    <xf numFmtId="0" fontId="43" fillId="2" borderId="12" xfId="0" applyFont="1" applyFill="1" applyBorder="1" applyProtection="1"/>
    <xf numFmtId="0" fontId="2" fillId="2" borderId="12" xfId="0" applyFont="1" applyFill="1" applyBorder="1" applyProtection="1"/>
    <xf numFmtId="0" fontId="2" fillId="0" borderId="0" xfId="0" applyFont="1" applyBorder="1" applyProtection="1"/>
    <xf numFmtId="0" fontId="2" fillId="0" borderId="0" xfId="0" applyFont="1" applyBorder="1" applyAlignment="1" applyProtection="1"/>
    <xf numFmtId="0" fontId="2" fillId="0" borderId="0" xfId="2" applyFont="1" applyProtection="1"/>
    <xf numFmtId="0" fontId="2" fillId="0" borderId="0" xfId="2" applyFont="1" applyAlignment="1" applyProtection="1">
      <alignment horizontal="center" vertical="center" wrapText="1"/>
    </xf>
    <xf numFmtId="0" fontId="2" fillId="0" borderId="0" xfId="2" applyFont="1" applyBorder="1" applyAlignment="1" applyProtection="1">
      <alignment horizontal="center" vertical="center" wrapText="1"/>
    </xf>
    <xf numFmtId="0" fontId="2" fillId="0" borderId="0" xfId="2" applyFont="1" applyFill="1" applyBorder="1" applyAlignment="1" applyProtection="1">
      <alignment horizontal="center" vertical="center" wrapText="1"/>
    </xf>
    <xf numFmtId="0" fontId="47" fillId="0" borderId="0" xfId="0" applyFont="1" applyFill="1" applyBorder="1" applyAlignment="1" applyProtection="1">
      <alignment vertical="center" wrapText="1"/>
    </xf>
    <xf numFmtId="165" fontId="49" fillId="0" borderId="0" xfId="0" applyNumberFormat="1" applyFont="1" applyProtection="1"/>
    <xf numFmtId="0" fontId="44" fillId="0" borderId="0" xfId="0" applyFont="1" applyProtection="1"/>
    <xf numFmtId="165" fontId="52" fillId="26" borderId="0" xfId="0" applyNumberFormat="1" applyFont="1" applyFill="1" applyProtection="1"/>
    <xf numFmtId="165" fontId="49" fillId="26" borderId="0" xfId="0" applyNumberFormat="1" applyFont="1" applyFill="1" applyProtection="1"/>
    <xf numFmtId="0" fontId="2" fillId="0" borderId="0" xfId="0" applyFont="1" applyAlignment="1" applyProtection="1">
      <alignment horizontal="center" vertical="center" wrapText="1"/>
    </xf>
    <xf numFmtId="0" fontId="2" fillId="0" borderId="0" xfId="0" applyFont="1" applyBorder="1" applyAlignment="1" applyProtection="1">
      <alignment horizontal="center" vertical="center" wrapText="1"/>
    </xf>
    <xf numFmtId="0" fontId="46" fillId="0" borderId="0" xfId="0" applyFont="1" applyAlignment="1" applyProtection="1">
      <alignment horizontal="center" vertical="center" wrapText="1"/>
    </xf>
    <xf numFmtId="0" fontId="46" fillId="0" borderId="0" xfId="0" applyFont="1" applyBorder="1" applyAlignment="1" applyProtection="1">
      <alignment horizontal="center" vertical="center" wrapText="1"/>
    </xf>
    <xf numFmtId="0" fontId="46" fillId="0" borderId="0" xfId="0" applyFont="1" applyProtection="1"/>
    <xf numFmtId="0" fontId="2" fillId="0" borderId="0" xfId="0" applyNumberFormat="1" applyFont="1" applyProtection="1"/>
    <xf numFmtId="0" fontId="2" fillId="0" borderId="0" xfId="0" applyNumberFormat="1" applyFont="1" applyBorder="1" applyAlignment="1" applyProtection="1">
      <alignment horizontal="center"/>
    </xf>
    <xf numFmtId="0" fontId="2" fillId="0" borderId="0" xfId="0" applyNumberFormat="1" applyFont="1" applyAlignment="1" applyProtection="1">
      <alignment horizontal="center"/>
    </xf>
    <xf numFmtId="0" fontId="2" fillId="27" borderId="0" xfId="0" applyNumberFormat="1" applyFont="1" applyFill="1" applyBorder="1" applyAlignment="1" applyProtection="1">
      <alignment horizontal="center"/>
    </xf>
    <xf numFmtId="2" fontId="2" fillId="27" borderId="0" xfId="0" applyNumberFormat="1" applyFont="1" applyFill="1" applyBorder="1" applyAlignment="1" applyProtection="1">
      <alignment horizontal="center"/>
    </xf>
    <xf numFmtId="0" fontId="2" fillId="26" borderId="3" xfId="0" applyNumberFormat="1" applyFont="1" applyFill="1" applyBorder="1" applyAlignment="1" applyProtection="1">
      <alignment horizontal="center"/>
    </xf>
    <xf numFmtId="0" fontId="2" fillId="26" borderId="10" xfId="0" applyNumberFormat="1" applyFont="1" applyFill="1" applyBorder="1" applyAlignment="1" applyProtection="1">
      <alignment horizontal="center"/>
    </xf>
    <xf numFmtId="165" fontId="3" fillId="0" borderId="0" xfId="4" applyNumberFormat="1" applyFont="1" applyAlignment="1" applyProtection="1">
      <alignment vertical="center"/>
    </xf>
    <xf numFmtId="165" fontId="11" fillId="0" borderId="3" xfId="4" applyNumberFormat="1" applyFont="1" applyBorder="1" applyAlignment="1" applyProtection="1">
      <alignment vertical="center"/>
    </xf>
    <xf numFmtId="0" fontId="53" fillId="28" borderId="0" xfId="0" applyFont="1" applyFill="1" applyBorder="1" applyAlignment="1" applyProtection="1">
      <alignment horizontal="left" vertical="center" wrapText="1"/>
    </xf>
    <xf numFmtId="0" fontId="53" fillId="28" borderId="0" xfId="0" applyFont="1" applyFill="1" applyBorder="1" applyAlignment="1" applyProtection="1">
      <alignment horizontal="left"/>
    </xf>
    <xf numFmtId="0" fontId="46" fillId="27" borderId="0" xfId="0" applyFont="1" applyFill="1" applyBorder="1" applyAlignment="1" applyProtection="1">
      <alignment horizontal="left" vertical="center" wrapText="1"/>
    </xf>
    <xf numFmtId="0" fontId="0" fillId="0" borderId="0" xfId="0" applyProtection="1"/>
    <xf numFmtId="49" fontId="2" fillId="0" borderId="0" xfId="0" applyNumberFormat="1" applyFont="1" applyProtection="1"/>
    <xf numFmtId="0" fontId="0" fillId="27" borderId="1" xfId="0" applyFill="1" applyBorder="1" applyProtection="1"/>
    <xf numFmtId="0" fontId="0" fillId="0" borderId="0" xfId="0" applyAlignment="1" applyProtection="1">
      <alignment horizontal="center" vertical="center" wrapText="1"/>
    </xf>
    <xf numFmtId="0" fontId="0" fillId="0" borderId="0" xfId="0" applyAlignment="1" applyProtection="1">
      <alignment horizontal="center"/>
    </xf>
    <xf numFmtId="0" fontId="45" fillId="27" borderId="1" xfId="0" applyFont="1" applyFill="1" applyBorder="1" applyProtection="1"/>
    <xf numFmtId="166" fontId="2" fillId="27" borderId="0" xfId="0" applyNumberFormat="1" applyFont="1" applyFill="1" applyBorder="1" applyAlignment="1" applyProtection="1">
      <alignment horizontal="center"/>
      <protection locked="0"/>
    </xf>
    <xf numFmtId="166" fontId="2" fillId="27" borderId="12" xfId="0" applyNumberFormat="1" applyFont="1" applyFill="1" applyBorder="1" applyAlignment="1" applyProtection="1">
      <alignment horizontal="center"/>
      <protection locked="0"/>
    </xf>
    <xf numFmtId="2" fontId="0" fillId="27" borderId="1" xfId="0" applyNumberFormat="1" applyFill="1" applyBorder="1" applyAlignment="1" applyProtection="1">
      <alignment horizontal="center"/>
      <protection locked="0"/>
    </xf>
    <xf numFmtId="0" fontId="42" fillId="27" borderId="1" xfId="0" applyFont="1" applyFill="1" applyBorder="1" applyAlignment="1" applyProtection="1">
      <alignment horizontal="left"/>
    </xf>
    <xf numFmtId="0" fontId="53" fillId="28" borderId="1" xfId="0" applyFont="1" applyFill="1" applyBorder="1" applyAlignment="1" applyProtection="1">
      <alignment horizontal="left" vertical="center" wrapText="1"/>
    </xf>
    <xf numFmtId="0" fontId="53" fillId="28" borderId="1" xfId="0" applyFont="1" applyFill="1" applyBorder="1" applyAlignment="1" applyProtection="1">
      <alignment horizontal="left"/>
    </xf>
    <xf numFmtId="0" fontId="0" fillId="0" borderId="0" xfId="0" applyAlignment="1" applyProtection="1">
      <alignment horizontal="center" vertical="center" wrapText="1"/>
    </xf>
    <xf numFmtId="0" fontId="2" fillId="27" borderId="3" xfId="2" applyFont="1" applyFill="1" applyBorder="1" applyAlignment="1" applyProtection="1">
      <alignment horizontal="left"/>
    </xf>
    <xf numFmtId="168" fontId="42" fillId="27" borderId="8" xfId="2" applyNumberFormat="1" applyFont="1" applyFill="1" applyBorder="1" applyAlignment="1" applyProtection="1">
      <alignment horizontal="center" vertical="center" wrapText="1"/>
      <protection locked="0"/>
    </xf>
    <xf numFmtId="168" fontId="42" fillId="27" borderId="12" xfId="2" applyNumberFormat="1" applyFont="1" applyFill="1" applyBorder="1" applyAlignment="1" applyProtection="1">
      <alignment horizontal="center" vertical="center" wrapText="1"/>
      <protection locked="0"/>
    </xf>
    <xf numFmtId="168" fontId="42" fillId="27" borderId="7" xfId="2" applyNumberFormat="1" applyFont="1" applyFill="1" applyBorder="1" applyAlignment="1" applyProtection="1">
      <alignment horizontal="center" vertical="center" wrapText="1"/>
      <protection locked="0"/>
    </xf>
    <xf numFmtId="168" fontId="42" fillId="27" borderId="10" xfId="2" applyNumberFormat="1" applyFont="1" applyFill="1" applyBorder="1" applyAlignment="1" applyProtection="1">
      <alignment horizontal="center" vertical="center" wrapText="1"/>
      <protection locked="0"/>
    </xf>
    <xf numFmtId="169" fontId="46" fillId="27" borderId="6" xfId="2" applyNumberFormat="1" applyFont="1" applyFill="1" applyBorder="1" applyAlignment="1" applyProtection="1">
      <alignment horizontal="center" vertical="center" wrapText="1"/>
    </xf>
    <xf numFmtId="169" fontId="46" fillId="27" borderId="11" xfId="2" applyNumberFormat="1" applyFont="1" applyFill="1" applyBorder="1" applyAlignment="1" applyProtection="1">
      <alignment horizontal="center" vertical="center" wrapText="1"/>
    </xf>
    <xf numFmtId="169" fontId="46" fillId="27" borderId="7" xfId="2" applyNumberFormat="1" applyFont="1" applyFill="1" applyBorder="1" applyAlignment="1" applyProtection="1">
      <alignment horizontal="center" vertical="center" wrapText="1"/>
    </xf>
    <xf numFmtId="169" fontId="46" fillId="27" borderId="10" xfId="2" applyNumberFormat="1" applyFont="1" applyFill="1" applyBorder="1" applyAlignment="1" applyProtection="1">
      <alignment horizontal="center" vertical="center" wrapText="1"/>
    </xf>
    <xf numFmtId="0" fontId="50" fillId="28" borderId="2" xfId="0" applyFont="1" applyFill="1" applyBorder="1" applyAlignment="1" applyProtection="1">
      <alignment horizontal="center" vertical="center" wrapText="1"/>
    </xf>
    <xf numFmtId="0" fontId="50" fillId="28" borderId="5" xfId="0" applyFont="1" applyFill="1" applyBorder="1" applyAlignment="1" applyProtection="1">
      <alignment horizontal="center" vertical="center" wrapText="1"/>
    </xf>
    <xf numFmtId="1" fontId="46" fillId="27" borderId="25" xfId="2" applyNumberFormat="1" applyFont="1" applyFill="1" applyBorder="1" applyAlignment="1" applyProtection="1">
      <alignment horizontal="center" vertical="center" wrapText="1"/>
    </xf>
    <xf numFmtId="1" fontId="46" fillId="27" borderId="26" xfId="2" applyNumberFormat="1" applyFont="1" applyFill="1" applyBorder="1" applyAlignment="1" applyProtection="1">
      <alignment horizontal="center" vertical="center" wrapText="1"/>
    </xf>
    <xf numFmtId="1" fontId="46" fillId="27" borderId="25" xfId="2" applyNumberFormat="1" applyFont="1" applyFill="1" applyBorder="1" applyAlignment="1" applyProtection="1">
      <alignment horizontal="center" vertical="center" wrapText="1"/>
      <protection locked="0"/>
    </xf>
    <xf numFmtId="1" fontId="46" fillId="27" borderId="26" xfId="2" applyNumberFormat="1" applyFont="1" applyFill="1" applyBorder="1" applyAlignment="1" applyProtection="1">
      <alignment horizontal="center" vertical="center" wrapText="1"/>
      <protection locked="0"/>
    </xf>
    <xf numFmtId="0" fontId="50" fillId="28" borderId="25" xfId="0" applyFont="1" applyFill="1" applyBorder="1" applyAlignment="1" applyProtection="1">
      <alignment horizontal="center" vertical="center" wrapText="1"/>
    </xf>
    <xf numFmtId="0" fontId="50" fillId="28" borderId="26" xfId="0" applyFont="1" applyFill="1" applyBorder="1" applyAlignment="1" applyProtection="1">
      <alignment horizontal="center" vertical="center" wrapText="1"/>
    </xf>
    <xf numFmtId="0" fontId="50" fillId="28" borderId="9" xfId="0" applyFont="1" applyFill="1" applyBorder="1" applyAlignment="1" applyProtection="1">
      <alignment horizontal="center" vertical="center" wrapText="1"/>
    </xf>
    <xf numFmtId="0" fontId="53" fillId="28" borderId="2" xfId="0" applyFont="1" applyFill="1" applyBorder="1" applyAlignment="1" applyProtection="1">
      <alignment horizontal="center" vertical="center" wrapText="1"/>
    </xf>
    <xf numFmtId="0" fontId="53" fillId="28" borderId="9" xfId="0" applyFont="1" applyFill="1" applyBorder="1" applyAlignment="1" applyProtection="1">
      <alignment horizontal="center" vertical="center" wrapText="1"/>
    </xf>
    <xf numFmtId="0" fontId="45" fillId="27" borderId="0" xfId="0" applyFont="1" applyFill="1" applyBorder="1" applyAlignment="1" applyProtection="1">
      <alignment horizontal="left" vertical="center" wrapText="1"/>
    </xf>
    <xf numFmtId="0" fontId="53" fillId="28" borderId="0" xfId="0" applyFont="1" applyFill="1" applyBorder="1" applyAlignment="1" applyProtection="1">
      <alignment horizontal="left" vertical="center" wrapText="1"/>
    </xf>
    <xf numFmtId="0" fontId="53" fillId="28" borderId="0" xfId="0" applyFont="1" applyFill="1" applyBorder="1" applyAlignment="1" applyProtection="1">
      <alignment horizontal="left"/>
    </xf>
    <xf numFmtId="14" fontId="46" fillId="27" borderId="0" xfId="0" applyNumberFormat="1" applyFont="1" applyFill="1" applyBorder="1" applyAlignment="1" applyProtection="1">
      <alignment horizontal="left" vertical="center" wrapText="1"/>
      <protection locked="0"/>
    </xf>
    <xf numFmtId="0" fontId="53" fillId="28" borderId="5" xfId="0" applyFont="1" applyFill="1" applyBorder="1" applyAlignment="1" applyProtection="1">
      <alignment horizontal="center" vertical="center" wrapText="1"/>
    </xf>
    <xf numFmtId="0" fontId="46" fillId="27" borderId="0" xfId="0" applyFont="1" applyFill="1" applyBorder="1" applyAlignment="1" applyProtection="1">
      <alignment horizontal="left" vertical="center" wrapText="1"/>
      <protection locked="0"/>
    </xf>
    <xf numFmtId="1" fontId="46" fillId="27" borderId="0" xfId="0" applyNumberFormat="1" applyFont="1" applyFill="1" applyBorder="1" applyAlignment="1" applyProtection="1">
      <alignment horizontal="left" vertical="center" wrapText="1"/>
    </xf>
    <xf numFmtId="0" fontId="46" fillId="27" borderId="0" xfId="0" applyFont="1" applyFill="1" applyBorder="1" applyAlignment="1" applyProtection="1">
      <alignment horizontal="left" vertical="center" wrapText="1"/>
    </xf>
    <xf numFmtId="0" fontId="42" fillId="2" borderId="7" xfId="0" applyFont="1" applyFill="1" applyBorder="1" applyAlignment="1" applyProtection="1">
      <alignment horizontal="center"/>
    </xf>
    <xf numFmtId="0" fontId="42" fillId="2" borderId="3" xfId="0" applyFont="1" applyFill="1" applyBorder="1" applyAlignment="1" applyProtection="1">
      <alignment horizontal="center"/>
    </xf>
    <xf numFmtId="0" fontId="42" fillId="2" borderId="10" xfId="0" applyFont="1" applyFill="1" applyBorder="1" applyAlignment="1" applyProtection="1">
      <alignment horizontal="center"/>
    </xf>
    <xf numFmtId="165" fontId="48" fillId="27" borderId="6" xfId="0" applyNumberFormat="1" applyFont="1" applyFill="1" applyBorder="1" applyAlignment="1" applyProtection="1">
      <alignment horizontal="center" vertical="center" wrapText="1"/>
    </xf>
    <xf numFmtId="165" fontId="48" fillId="27" borderId="11" xfId="0" applyNumberFormat="1" applyFont="1" applyFill="1" applyBorder="1" applyAlignment="1" applyProtection="1">
      <alignment horizontal="center" vertical="center" wrapText="1"/>
    </xf>
    <xf numFmtId="165" fontId="48" fillId="27" borderId="7" xfId="0" applyNumberFormat="1" applyFont="1" applyFill="1" applyBorder="1" applyAlignment="1" applyProtection="1">
      <alignment horizontal="center" vertical="center" wrapText="1"/>
    </xf>
    <xf numFmtId="165" fontId="48" fillId="27" borderId="10" xfId="0" applyNumberFormat="1" applyFont="1" applyFill="1" applyBorder="1" applyAlignment="1" applyProtection="1">
      <alignment horizontal="center" vertical="center" wrapText="1"/>
    </xf>
    <xf numFmtId="1" fontId="48" fillId="27" borderId="4" xfId="0" applyNumberFormat="1" applyFont="1" applyFill="1" applyBorder="1" applyAlignment="1" applyProtection="1">
      <alignment horizontal="center" vertical="center" wrapText="1"/>
      <protection locked="0"/>
    </xf>
    <xf numFmtId="1" fontId="48" fillId="27" borderId="11" xfId="0" applyNumberFormat="1" applyFont="1" applyFill="1" applyBorder="1" applyAlignment="1" applyProtection="1">
      <alignment horizontal="center" vertical="center" wrapText="1"/>
      <protection locked="0"/>
    </xf>
    <xf numFmtId="1" fontId="48" fillId="27" borderId="3" xfId="0" applyNumberFormat="1" applyFont="1" applyFill="1" applyBorder="1" applyAlignment="1" applyProtection="1">
      <alignment horizontal="center" vertical="center" wrapText="1"/>
      <protection locked="0"/>
    </xf>
    <xf numFmtId="1" fontId="48" fillId="27" borderId="10" xfId="0" applyNumberFormat="1" applyFont="1" applyFill="1" applyBorder="1" applyAlignment="1" applyProtection="1">
      <alignment horizontal="center" vertical="center" wrapText="1"/>
      <protection locked="0"/>
    </xf>
    <xf numFmtId="0" fontId="2" fillId="27" borderId="3" xfId="0" applyFont="1" applyFill="1" applyBorder="1" applyAlignment="1" applyProtection="1">
      <alignment horizontal="left"/>
    </xf>
    <xf numFmtId="165" fontId="48" fillId="0" borderId="6" xfId="0" applyNumberFormat="1" applyFont="1" applyBorder="1" applyAlignment="1" applyProtection="1">
      <alignment horizontal="center" wrapText="1"/>
    </xf>
    <xf numFmtId="165" fontId="48" fillId="0" borderId="4" xfId="0" applyNumberFormat="1" applyFont="1" applyBorder="1" applyAlignment="1" applyProtection="1">
      <alignment horizontal="center" wrapText="1"/>
    </xf>
    <xf numFmtId="165" fontId="48" fillId="0" borderId="11" xfId="0" applyNumberFormat="1" applyFont="1" applyBorder="1" applyAlignment="1" applyProtection="1">
      <alignment horizontal="center" wrapText="1"/>
    </xf>
    <xf numFmtId="165" fontId="48" fillId="0" borderId="7" xfId="0" applyNumberFormat="1" applyFont="1" applyBorder="1" applyAlignment="1" applyProtection="1">
      <alignment horizontal="center" wrapText="1"/>
    </xf>
    <xf numFmtId="165" fontId="48" fillId="0" borderId="3" xfId="0" applyNumberFormat="1" applyFont="1" applyBorder="1" applyAlignment="1" applyProtection="1">
      <alignment horizontal="center" wrapText="1"/>
    </xf>
    <xf numFmtId="165" fontId="48" fillId="0" borderId="10" xfId="0" applyNumberFormat="1" applyFont="1" applyBorder="1" applyAlignment="1" applyProtection="1">
      <alignment horizontal="center" wrapText="1"/>
    </xf>
    <xf numFmtId="165" fontId="50" fillId="27" borderId="6" xfId="0" applyNumberFormat="1" applyFont="1" applyFill="1" applyBorder="1" applyAlignment="1" applyProtection="1">
      <alignment horizontal="center"/>
    </xf>
    <xf numFmtId="165" fontId="50" fillId="27" borderId="11" xfId="0" applyNumberFormat="1" applyFont="1" applyFill="1" applyBorder="1" applyAlignment="1" applyProtection="1">
      <alignment horizontal="center"/>
    </xf>
    <xf numFmtId="0" fontId="51" fillId="27" borderId="4" xfId="0" applyNumberFormat="1" applyFont="1" applyFill="1" applyBorder="1" applyAlignment="1" applyProtection="1">
      <alignment horizontal="center"/>
      <protection locked="0"/>
    </xf>
    <xf numFmtId="0" fontId="51" fillId="27" borderId="11" xfId="0" applyNumberFormat="1" applyFont="1" applyFill="1" applyBorder="1" applyAlignment="1" applyProtection="1">
      <alignment horizontal="center"/>
      <protection locked="0"/>
    </xf>
    <xf numFmtId="0" fontId="42" fillId="2" borderId="6" xfId="0" applyFont="1" applyFill="1" applyBorder="1" applyAlignment="1" applyProtection="1">
      <alignment horizontal="center"/>
    </xf>
    <xf numFmtId="0" fontId="42" fillId="2" borderId="4" xfId="0" applyFont="1" applyFill="1" applyBorder="1" applyAlignment="1" applyProtection="1">
      <alignment horizontal="center"/>
    </xf>
    <xf numFmtId="0" fontId="42" fillId="2" borderId="11" xfId="0" applyFont="1" applyFill="1" applyBorder="1" applyAlignment="1" applyProtection="1">
      <alignment horizontal="center"/>
    </xf>
    <xf numFmtId="165" fontId="50" fillId="27" borderId="8" xfId="0" applyNumberFormat="1" applyFont="1" applyFill="1" applyBorder="1" applyAlignment="1" applyProtection="1">
      <alignment horizontal="center"/>
    </xf>
    <xf numFmtId="165" fontId="50" fillId="27" borderId="12" xfId="0" applyNumberFormat="1" applyFont="1" applyFill="1" applyBorder="1" applyAlignment="1" applyProtection="1">
      <alignment horizontal="center"/>
    </xf>
    <xf numFmtId="14" fontId="51" fillId="27" borderId="0" xfId="0" applyNumberFormat="1" applyFont="1" applyFill="1" applyBorder="1" applyAlignment="1" applyProtection="1">
      <alignment horizontal="center"/>
    </xf>
    <xf numFmtId="14" fontId="51" fillId="27" borderId="12" xfId="0" applyNumberFormat="1" applyFont="1" applyFill="1" applyBorder="1" applyAlignment="1" applyProtection="1">
      <alignment horizontal="center"/>
    </xf>
    <xf numFmtId="165" fontId="44" fillId="27" borderId="2" xfId="0" applyNumberFormat="1" applyFont="1" applyFill="1" applyBorder="1" applyAlignment="1" applyProtection="1">
      <alignment horizontal="left" vertical="center" wrapText="1"/>
    </xf>
    <xf numFmtId="165" fontId="44" fillId="27" borderId="5" xfId="0" applyNumberFormat="1" applyFont="1" applyFill="1" applyBorder="1" applyAlignment="1" applyProtection="1">
      <alignment horizontal="left" vertical="center" wrapText="1"/>
    </xf>
    <xf numFmtId="165" fontId="44" fillId="27" borderId="9" xfId="0" applyNumberFormat="1" applyFont="1" applyFill="1" applyBorder="1" applyAlignment="1" applyProtection="1">
      <alignment horizontal="left" vertical="center" wrapText="1"/>
    </xf>
    <xf numFmtId="1" fontId="54" fillId="0" borderId="2" xfId="0" applyNumberFormat="1" applyFont="1" applyFill="1" applyBorder="1" applyAlignment="1" applyProtection="1">
      <alignment horizontal="center" vertical="center" wrapText="1"/>
      <protection locked="0"/>
    </xf>
    <xf numFmtId="1" fontId="54" fillId="0" borderId="5" xfId="0" applyNumberFormat="1" applyFont="1" applyFill="1" applyBorder="1" applyAlignment="1" applyProtection="1">
      <alignment horizontal="center" vertical="center" wrapText="1"/>
      <protection locked="0"/>
    </xf>
    <xf numFmtId="1" fontId="54" fillId="0" borderId="9" xfId="0" applyNumberFormat="1" applyFont="1" applyFill="1" applyBorder="1" applyAlignment="1" applyProtection="1">
      <alignment horizontal="center" vertical="center" wrapText="1"/>
      <protection locked="0"/>
    </xf>
    <xf numFmtId="0" fontId="50" fillId="27" borderId="2" xfId="0" applyFont="1" applyFill="1" applyBorder="1" applyAlignment="1" applyProtection="1">
      <alignment horizontal="left" vertical="center" wrapText="1"/>
    </xf>
    <xf numFmtId="0" fontId="50" fillId="27" borderId="9" xfId="0" applyFont="1" applyFill="1" applyBorder="1" applyAlignment="1" applyProtection="1">
      <alignment horizontal="left"/>
    </xf>
    <xf numFmtId="0" fontId="50" fillId="27" borderId="5" xfId="0" applyFont="1" applyFill="1" applyBorder="1" applyAlignment="1" applyProtection="1">
      <alignment horizontal="left" vertical="center" wrapText="1"/>
    </xf>
    <xf numFmtId="0" fontId="50" fillId="27" borderId="9" xfId="0" applyFont="1" applyFill="1" applyBorder="1" applyAlignment="1" applyProtection="1">
      <alignment horizontal="left" vertical="center" wrapText="1"/>
    </xf>
    <xf numFmtId="0" fontId="53" fillId="28" borderId="3" xfId="0" applyFont="1" applyFill="1" applyBorder="1" applyAlignment="1" applyProtection="1">
      <alignment horizontal="left" vertical="center" wrapText="1"/>
    </xf>
    <xf numFmtId="165" fontId="44" fillId="27" borderId="6" xfId="0" applyNumberFormat="1" applyFont="1" applyFill="1" applyBorder="1" applyAlignment="1" applyProtection="1">
      <alignment horizontal="left" vertical="center" wrapText="1"/>
    </xf>
    <xf numFmtId="165" fontId="44" fillId="27" borderId="4" xfId="0" applyNumberFormat="1" applyFont="1" applyFill="1" applyBorder="1" applyAlignment="1" applyProtection="1">
      <alignment horizontal="left" vertical="center" wrapText="1"/>
    </xf>
    <xf numFmtId="165" fontId="44" fillId="27" borderId="11" xfId="0" applyNumberFormat="1" applyFont="1" applyFill="1" applyBorder="1" applyAlignment="1" applyProtection="1">
      <alignment horizontal="left" vertical="center" wrapText="1"/>
    </xf>
    <xf numFmtId="165" fontId="44" fillId="27" borderId="7" xfId="0" applyNumberFormat="1" applyFont="1" applyFill="1" applyBorder="1" applyAlignment="1" applyProtection="1">
      <alignment horizontal="left" vertical="center" wrapText="1"/>
    </xf>
    <xf numFmtId="165" fontId="44" fillId="27" borderId="3" xfId="0" applyNumberFormat="1" applyFont="1" applyFill="1" applyBorder="1" applyAlignment="1" applyProtection="1">
      <alignment horizontal="left" vertical="center" wrapText="1"/>
    </xf>
    <xf numFmtId="165" fontId="44" fillId="27" borderId="10" xfId="0" applyNumberFormat="1" applyFont="1" applyFill="1" applyBorder="1" applyAlignment="1" applyProtection="1">
      <alignment horizontal="left" vertical="center" wrapText="1"/>
    </xf>
    <xf numFmtId="1" fontId="54" fillId="0" borderId="6" xfId="0" applyNumberFormat="1" applyFont="1" applyFill="1" applyBorder="1" applyAlignment="1" applyProtection="1">
      <alignment horizontal="center" vertical="center" wrapText="1"/>
      <protection locked="0"/>
    </xf>
    <xf numFmtId="1" fontId="54" fillId="0" borderId="4" xfId="0" applyNumberFormat="1" applyFont="1" applyFill="1" applyBorder="1" applyAlignment="1" applyProtection="1">
      <alignment horizontal="center" vertical="center" wrapText="1"/>
      <protection locked="0"/>
    </xf>
    <xf numFmtId="1" fontId="54" fillId="0" borderId="11" xfId="0" applyNumberFormat="1" applyFont="1" applyFill="1" applyBorder="1" applyAlignment="1" applyProtection="1">
      <alignment horizontal="center" vertical="center" wrapText="1"/>
      <protection locked="0"/>
    </xf>
    <xf numFmtId="1" fontId="54" fillId="0" borderId="7" xfId="0" applyNumberFormat="1" applyFont="1" applyFill="1" applyBorder="1" applyAlignment="1" applyProtection="1">
      <alignment horizontal="center" vertical="center" wrapText="1"/>
      <protection locked="0"/>
    </xf>
    <xf numFmtId="1" fontId="54" fillId="0" borderId="3" xfId="0" applyNumberFormat="1" applyFont="1" applyFill="1" applyBorder="1" applyAlignment="1" applyProtection="1">
      <alignment horizontal="center" vertical="center" wrapText="1"/>
      <protection locked="0"/>
    </xf>
    <xf numFmtId="1" fontId="54" fillId="0" borderId="10" xfId="0" applyNumberFormat="1" applyFont="1" applyFill="1" applyBorder="1" applyAlignment="1" applyProtection="1">
      <alignment horizontal="center" vertical="center" wrapText="1"/>
      <protection locked="0"/>
    </xf>
    <xf numFmtId="0" fontId="0" fillId="29" borderId="0" xfId="0" applyFill="1" applyAlignment="1" applyProtection="1">
      <alignment horizontal="center"/>
    </xf>
    <xf numFmtId="0" fontId="46" fillId="30" borderId="0" xfId="0" applyNumberFormat="1" applyFont="1" applyFill="1" applyBorder="1" applyAlignment="1" applyProtection="1">
      <alignment horizontal="left" vertical="center" wrapText="1"/>
    </xf>
    <xf numFmtId="0" fontId="46" fillId="30" borderId="0" xfId="0" applyNumberFormat="1" applyFont="1" applyFill="1" applyBorder="1" applyAlignment="1" applyProtection="1">
      <alignment horizontal="left"/>
    </xf>
    <xf numFmtId="0" fontId="46" fillId="27" borderId="0" xfId="0" applyNumberFormat="1" applyFont="1" applyFill="1" applyBorder="1" applyAlignment="1" applyProtection="1">
      <alignment horizontal="center" vertical="center" wrapText="1"/>
      <protection locked="0"/>
    </xf>
    <xf numFmtId="1" fontId="0" fillId="0" borderId="1" xfId="0" applyNumberFormat="1" applyBorder="1" applyAlignment="1" applyProtection="1">
      <alignment horizontal="center" vertical="center" wrapText="1"/>
    </xf>
    <xf numFmtId="0" fontId="50" fillId="28" borderId="6" xfId="0" applyFont="1" applyFill="1" applyBorder="1" applyAlignment="1" applyProtection="1">
      <alignment horizontal="center" vertical="center" wrapText="1"/>
    </xf>
    <xf numFmtId="0" fontId="50" fillId="28" borderId="11" xfId="0" applyFont="1" applyFill="1" applyBorder="1" applyAlignment="1" applyProtection="1">
      <alignment horizontal="center" vertical="center" wrapText="1"/>
    </xf>
    <xf numFmtId="0" fontId="50" fillId="28" borderId="7" xfId="0" applyFont="1" applyFill="1" applyBorder="1" applyAlignment="1" applyProtection="1">
      <alignment horizontal="center" vertical="center" wrapText="1"/>
    </xf>
    <xf numFmtId="0" fontId="50" fillId="28" borderId="10" xfId="0" applyFont="1" applyFill="1" applyBorder="1" applyAlignment="1" applyProtection="1">
      <alignment horizontal="center" vertical="center" wrapText="1"/>
    </xf>
    <xf numFmtId="0" fontId="53" fillId="28" borderId="2" xfId="0" applyFont="1" applyFill="1" applyBorder="1" applyAlignment="1" applyProtection="1">
      <alignment horizontal="left" vertical="center" wrapText="1"/>
    </xf>
    <xf numFmtId="0" fontId="53" fillId="28" borderId="5" xfId="0" applyFont="1" applyFill="1" applyBorder="1" applyAlignment="1" applyProtection="1">
      <alignment horizontal="left" vertical="center" wrapText="1"/>
    </xf>
    <xf numFmtId="0" fontId="53" fillId="28" borderId="9" xfId="0" applyFont="1" applyFill="1" applyBorder="1" applyAlignment="1" applyProtection="1">
      <alignment horizontal="left" vertical="center" wrapText="1"/>
    </xf>
    <xf numFmtId="0" fontId="42" fillId="27" borderId="2" xfId="2" applyFont="1" applyFill="1" applyBorder="1" applyAlignment="1" applyProtection="1">
      <alignment horizontal="center" vertical="center" wrapText="1"/>
    </xf>
    <xf numFmtId="0" fontId="42" fillId="27" borderId="5" xfId="2" applyFont="1" applyFill="1" applyBorder="1" applyAlignment="1" applyProtection="1">
      <alignment horizontal="center" vertical="center" wrapText="1"/>
    </xf>
    <xf numFmtId="0" fontId="42" fillId="27" borderId="9" xfId="2" applyFont="1" applyFill="1" applyBorder="1" applyAlignment="1" applyProtection="1">
      <alignment horizontal="center" vertical="center" wrapText="1"/>
    </xf>
    <xf numFmtId="0" fontId="0" fillId="0" borderId="1" xfId="0" applyBorder="1" applyAlignment="1" applyProtection="1">
      <alignment horizontal="center" vertical="center" wrapText="1"/>
    </xf>
    <xf numFmtId="0" fontId="2" fillId="0" borderId="0" xfId="0" applyFont="1" applyAlignment="1" applyProtection="1">
      <alignment horizontal="center" vertical="center"/>
    </xf>
    <xf numFmtId="0" fontId="0" fillId="0" borderId="0" xfId="0" applyAlignment="1" applyProtection="1">
      <alignment horizontal="center" vertical="center"/>
    </xf>
    <xf numFmtId="0" fontId="57" fillId="28" borderId="1" xfId="0" applyFont="1" applyFill="1" applyBorder="1" applyAlignment="1" applyProtection="1">
      <alignment horizontal="center" vertical="center" wrapText="1"/>
    </xf>
    <xf numFmtId="165" fontId="9" fillId="0" borderId="0" xfId="4" applyNumberFormat="1" applyFont="1" applyAlignment="1" applyProtection="1">
      <alignment horizontal="center" vertical="top" wrapText="1"/>
    </xf>
    <xf numFmtId="165" fontId="41" fillId="0" borderId="1" xfId="4" applyNumberFormat="1" applyFont="1" applyFill="1" applyBorder="1" applyAlignment="1" applyProtection="1">
      <alignment horizontal="center" vertical="center" wrapText="1"/>
    </xf>
    <xf numFmtId="165" fontId="41" fillId="27" borderId="2" xfId="4" applyNumberFormat="1" applyFont="1" applyFill="1" applyBorder="1" applyAlignment="1" applyProtection="1">
      <alignment horizontal="center" vertical="center" wrapText="1"/>
    </xf>
    <xf numFmtId="165" fontId="41" fillId="27" borderId="5" xfId="4" applyNumberFormat="1" applyFont="1" applyFill="1" applyBorder="1" applyAlignment="1" applyProtection="1">
      <alignment horizontal="center" vertical="center" wrapText="1"/>
    </xf>
    <xf numFmtId="165" fontId="41" fillId="27" borderId="9" xfId="4" applyNumberFormat="1" applyFont="1" applyFill="1" applyBorder="1" applyAlignment="1" applyProtection="1">
      <alignment horizontal="center" vertical="center" wrapText="1"/>
    </xf>
    <xf numFmtId="165" fontId="17" fillId="0" borderId="0" xfId="4" applyNumberFormat="1" applyFont="1" applyFill="1" applyBorder="1" applyAlignment="1" applyProtection="1">
      <alignment horizontal="center" vertical="center" wrapText="1"/>
    </xf>
    <xf numFmtId="0" fontId="7" fillId="0" borderId="5" xfId="4" applyNumberFormat="1" applyFont="1" applyBorder="1" applyAlignment="1" applyProtection="1">
      <alignment horizontal="right" vertical="center" wrapText="1"/>
    </xf>
    <xf numFmtId="0" fontId="7" fillId="0" borderId="5" xfId="4" applyNumberFormat="1" applyFont="1" applyBorder="1" applyAlignment="1" applyProtection="1">
      <alignment horizontal="center" vertical="center" wrapText="1"/>
    </xf>
    <xf numFmtId="0" fontId="7" fillId="0" borderId="5" xfId="4" applyNumberFormat="1" applyFont="1" applyBorder="1" applyAlignment="1" applyProtection="1">
      <alignment horizontal="left" vertical="center" wrapText="1"/>
    </xf>
    <xf numFmtId="165" fontId="14" fillId="0" borderId="13" xfId="4" applyNumberFormat="1" applyFont="1" applyBorder="1" applyAlignment="1" applyProtection="1">
      <alignment horizontal="left" vertical="center" wrapText="1"/>
    </xf>
    <xf numFmtId="165" fontId="7" fillId="0" borderId="8" xfId="4" applyNumberFormat="1" applyFont="1" applyBorder="1" applyAlignment="1" applyProtection="1">
      <alignment horizontal="left" vertical="center" wrapText="1"/>
    </xf>
    <xf numFmtId="165" fontId="7" fillId="0" borderId="0" xfId="4" applyNumberFormat="1" applyFont="1" applyBorder="1" applyAlignment="1" applyProtection="1">
      <alignment horizontal="left" vertical="center" wrapText="1"/>
    </xf>
    <xf numFmtId="165" fontId="3" fillId="0" borderId="8" xfId="4" applyNumberFormat="1" applyFont="1" applyBorder="1" applyAlignment="1" applyProtection="1">
      <alignment horizontal="center" vertical="center"/>
    </xf>
    <xf numFmtId="165" fontId="3" fillId="0" borderId="0" xfId="4" applyNumberFormat="1" applyFont="1" applyBorder="1" applyAlignment="1" applyProtection="1">
      <alignment horizontal="center" vertical="center"/>
    </xf>
    <xf numFmtId="49" fontId="11" fillId="0" borderId="8" xfId="4" applyNumberFormat="1" applyFont="1" applyBorder="1" applyAlignment="1" applyProtection="1">
      <alignment horizontal="left" vertical="center" wrapText="1"/>
    </xf>
    <xf numFmtId="49" fontId="11" fillId="0" borderId="0" xfId="4" applyNumberFormat="1" applyFont="1" applyBorder="1" applyAlignment="1" applyProtection="1">
      <alignment horizontal="left" vertical="center" wrapText="1"/>
    </xf>
    <xf numFmtId="49" fontId="11" fillId="0" borderId="12" xfId="4" applyNumberFormat="1" applyFont="1" applyBorder="1" applyAlignment="1" applyProtection="1">
      <alignment horizontal="left" vertical="center" wrapText="1"/>
    </xf>
    <xf numFmtId="1" fontId="11" fillId="0" borderId="0" xfId="4" applyNumberFormat="1" applyFont="1" applyFill="1" applyBorder="1" applyAlignment="1" applyProtection="1">
      <alignment horizontal="center" vertical="center" wrapText="1"/>
    </xf>
    <xf numFmtId="168" fontId="11" fillId="0" borderId="0" xfId="4" applyNumberFormat="1" applyFont="1" applyFill="1" applyBorder="1" applyAlignment="1" applyProtection="1">
      <alignment horizontal="center" vertical="center" wrapText="1"/>
    </xf>
    <xf numFmtId="49" fontId="10" fillId="0" borderId="8" xfId="4" applyNumberFormat="1" applyFont="1" applyBorder="1" applyAlignment="1" applyProtection="1">
      <alignment vertical="center" wrapText="1"/>
    </xf>
    <xf numFmtId="49" fontId="10" fillId="0" borderId="0" xfId="4" applyNumberFormat="1" applyFont="1" applyBorder="1" applyAlignment="1" applyProtection="1">
      <alignment vertical="center" wrapText="1"/>
    </xf>
    <xf numFmtId="165" fontId="3" fillId="0" borderId="7" xfId="4" applyNumberFormat="1" applyFont="1" applyBorder="1" applyAlignment="1" applyProtection="1">
      <alignment horizontal="center" vertical="center"/>
    </xf>
    <xf numFmtId="165" fontId="3" fillId="0" borderId="3" xfId="4" applyNumberFormat="1" applyFont="1" applyBorder="1" applyAlignment="1" applyProtection="1">
      <alignment horizontal="center" vertical="center"/>
    </xf>
    <xf numFmtId="165" fontId="8" fillId="0" borderId="0" xfId="4" applyNumberFormat="1" applyFont="1" applyBorder="1" applyAlignment="1" applyProtection="1">
      <alignment horizontal="left" vertical="center" wrapText="1"/>
    </xf>
    <xf numFmtId="165" fontId="8" fillId="27" borderId="6" xfId="4" applyNumberFormat="1" applyFont="1" applyFill="1" applyBorder="1" applyAlignment="1" applyProtection="1">
      <alignment horizontal="center" vertical="center" wrapText="1"/>
    </xf>
    <xf numFmtId="165" fontId="8" fillId="27" borderId="4" xfId="4" applyNumberFormat="1" applyFont="1" applyFill="1" applyBorder="1" applyAlignment="1" applyProtection="1">
      <alignment horizontal="center" vertical="center" wrapText="1"/>
    </xf>
    <xf numFmtId="165" fontId="8" fillId="27" borderId="11" xfId="4" applyNumberFormat="1" applyFont="1" applyFill="1" applyBorder="1" applyAlignment="1" applyProtection="1">
      <alignment horizontal="center" vertical="center" wrapText="1"/>
    </xf>
    <xf numFmtId="165" fontId="15" fillId="27" borderId="2" xfId="4" applyNumberFormat="1" applyFont="1" applyFill="1" applyBorder="1" applyAlignment="1" applyProtection="1">
      <alignment horizontal="center" vertical="center" wrapText="1"/>
    </xf>
    <xf numFmtId="165" fontId="15" fillId="27" borderId="5" xfId="4" applyNumberFormat="1" applyFont="1" applyFill="1" applyBorder="1" applyAlignment="1" applyProtection="1">
      <alignment horizontal="center" vertical="center" wrapText="1"/>
    </xf>
    <xf numFmtId="165" fontId="15" fillId="27" borderId="9" xfId="4" applyNumberFormat="1" applyFont="1" applyFill="1" applyBorder="1" applyAlignment="1" applyProtection="1">
      <alignment horizontal="center" vertical="center" wrapText="1"/>
    </xf>
    <xf numFmtId="0" fontId="15" fillId="27" borderId="2" xfId="4" applyNumberFormat="1" applyFont="1" applyFill="1" applyBorder="1" applyAlignment="1" applyProtection="1">
      <alignment horizontal="center" vertical="center" wrapText="1"/>
    </xf>
    <xf numFmtId="0" fontId="15" fillId="27" borderId="5" xfId="4" applyNumberFormat="1" applyFont="1" applyFill="1" applyBorder="1" applyAlignment="1" applyProtection="1">
      <alignment horizontal="center" vertical="center" wrapText="1"/>
    </xf>
    <xf numFmtId="0" fontId="15" fillId="27" borderId="9" xfId="4" applyNumberFormat="1" applyFont="1" applyFill="1" applyBorder="1" applyAlignment="1" applyProtection="1">
      <alignment horizontal="center" vertical="center" wrapText="1"/>
    </xf>
    <xf numFmtId="49" fontId="10" fillId="0" borderId="7" xfId="4" applyNumberFormat="1" applyFont="1" applyBorder="1" applyAlignment="1" applyProtection="1">
      <alignment vertical="center" wrapText="1"/>
    </xf>
    <xf numFmtId="49" fontId="10" fillId="0" borderId="3" xfId="4" applyNumberFormat="1" applyFont="1" applyBorder="1" applyAlignment="1" applyProtection="1">
      <alignment vertical="center" wrapText="1"/>
    </xf>
    <xf numFmtId="165" fontId="7" fillId="0" borderId="2" xfId="4" applyNumberFormat="1" applyFont="1" applyBorder="1" applyAlignment="1" applyProtection="1">
      <alignment horizontal="center" vertical="center" wrapText="1"/>
    </xf>
    <xf numFmtId="165" fontId="7" fillId="0" borderId="5" xfId="4" applyNumberFormat="1" applyFont="1" applyBorder="1" applyAlignment="1" applyProtection="1">
      <alignment horizontal="center" vertical="center" wrapText="1"/>
    </xf>
    <xf numFmtId="1" fontId="11" fillId="0" borderId="0" xfId="4" applyNumberFormat="1" applyFont="1" applyBorder="1" applyAlignment="1" applyProtection="1">
      <alignment horizontal="center" vertical="center" wrapText="1"/>
    </xf>
    <xf numFmtId="165" fontId="11" fillId="0" borderId="0" xfId="4" applyNumberFormat="1" applyFont="1" applyBorder="1" applyAlignment="1" applyProtection="1">
      <alignment horizontal="center" vertical="center"/>
    </xf>
    <xf numFmtId="1" fontId="11" fillId="0" borderId="0" xfId="4" applyNumberFormat="1" applyFont="1" applyBorder="1" applyAlignment="1" applyProtection="1">
      <alignment horizontal="center" vertical="center"/>
    </xf>
    <xf numFmtId="1" fontId="11" fillId="0" borderId="3" xfId="4" applyNumberFormat="1" applyFont="1" applyBorder="1" applyAlignment="1" applyProtection="1">
      <alignment horizontal="center" vertical="center" wrapText="1"/>
    </xf>
    <xf numFmtId="165" fontId="11" fillId="0" borderId="3" xfId="4" applyNumberFormat="1" applyFont="1" applyBorder="1" applyAlignment="1" applyProtection="1">
      <alignment horizontal="center" vertical="center"/>
    </xf>
    <xf numFmtId="165" fontId="7" fillId="0" borderId="6" xfId="4" applyNumberFormat="1" applyFont="1" applyBorder="1" applyAlignment="1" applyProtection="1">
      <alignment horizontal="center" vertical="center" wrapText="1"/>
    </xf>
    <xf numFmtId="165" fontId="7" fillId="0" borderId="4" xfId="4" applyNumberFormat="1" applyFont="1" applyBorder="1" applyAlignment="1" applyProtection="1">
      <alignment horizontal="center" vertical="center" wrapText="1"/>
    </xf>
    <xf numFmtId="165" fontId="7" fillId="0" borderId="11" xfId="4" applyNumberFormat="1" applyFont="1" applyBorder="1" applyAlignment="1" applyProtection="1">
      <alignment horizontal="center" vertical="center" wrapText="1"/>
    </xf>
    <xf numFmtId="165" fontId="11" fillId="0" borderId="8" xfId="4" applyNumberFormat="1" applyFont="1" applyBorder="1" applyAlignment="1" applyProtection="1">
      <alignment horizontal="center" vertical="center" wrapText="1"/>
    </xf>
    <xf numFmtId="165" fontId="11" fillId="0" borderId="0" xfId="4" applyNumberFormat="1" applyFont="1" applyBorder="1" applyAlignment="1" applyProtection="1">
      <alignment horizontal="center" vertical="center" wrapText="1"/>
    </xf>
    <xf numFmtId="1" fontId="11" fillId="0" borderId="5" xfId="4" applyNumberFormat="1" applyFont="1" applyBorder="1" applyAlignment="1" applyProtection="1">
      <alignment horizontal="left" vertical="center" wrapText="1"/>
    </xf>
    <xf numFmtId="165" fontId="3" fillId="0" borderId="6" xfId="4" applyNumberFormat="1" applyFont="1" applyBorder="1" applyAlignment="1" applyProtection="1">
      <alignment horizontal="center" vertical="center"/>
    </xf>
    <xf numFmtId="165" fontId="3" fillId="0" borderId="4" xfId="4" applyNumberFormat="1" applyFont="1" applyBorder="1" applyAlignment="1" applyProtection="1">
      <alignment horizontal="center" vertical="center"/>
    </xf>
    <xf numFmtId="165" fontId="11" fillId="0" borderId="2" xfId="4" applyNumberFormat="1" applyFont="1" applyBorder="1" applyAlignment="1" applyProtection="1">
      <alignment horizontal="center" vertical="center" wrapText="1"/>
    </xf>
    <xf numFmtId="165" fontId="11" fillId="0" borderId="5" xfId="4" applyNumberFormat="1" applyFont="1" applyBorder="1" applyAlignment="1" applyProtection="1">
      <alignment horizontal="center" vertical="center" wrapText="1"/>
    </xf>
    <xf numFmtId="165" fontId="11" fillId="0" borderId="5" xfId="4" applyNumberFormat="1" applyFont="1" applyBorder="1" applyAlignment="1" applyProtection="1">
      <alignment horizontal="left" vertical="center" wrapText="1"/>
    </xf>
    <xf numFmtId="1" fontId="11" fillId="0" borderId="4" xfId="4" applyNumberFormat="1" applyFont="1" applyBorder="1" applyAlignment="1" applyProtection="1">
      <alignment horizontal="center" vertical="center" wrapText="1"/>
    </xf>
    <xf numFmtId="165" fontId="11" fillId="0" borderId="4" xfId="4" applyNumberFormat="1" applyFont="1" applyBorder="1" applyAlignment="1" applyProtection="1">
      <alignment horizontal="center" vertical="center"/>
    </xf>
    <xf numFmtId="1" fontId="11" fillId="0" borderId="4" xfId="4" applyNumberFormat="1" applyFont="1" applyBorder="1" applyAlignment="1" applyProtection="1">
      <alignment horizontal="center" vertical="center"/>
    </xf>
    <xf numFmtId="165" fontId="11" fillId="0" borderId="0" xfId="4" applyNumberFormat="1" applyFont="1" applyBorder="1" applyAlignment="1" applyProtection="1">
      <alignment horizontal="left" vertical="center" wrapText="1"/>
    </xf>
    <xf numFmtId="0" fontId="6" fillId="0" borderId="2" xfId="4" applyNumberFormat="1" applyFont="1" applyBorder="1" applyAlignment="1" applyProtection="1">
      <alignment horizontal="left" vertical="center" wrapText="1"/>
    </xf>
    <xf numFmtId="0" fontId="6" fillId="0" borderId="5" xfId="4" applyNumberFormat="1" applyFont="1" applyBorder="1" applyAlignment="1" applyProtection="1">
      <alignment horizontal="left" vertical="center" wrapText="1"/>
    </xf>
    <xf numFmtId="1" fontId="6" fillId="0" borderId="2" xfId="4" applyNumberFormat="1" applyFont="1" applyBorder="1" applyAlignment="1" applyProtection="1">
      <alignment horizontal="left" vertical="center" wrapText="1"/>
    </xf>
    <xf numFmtId="0" fontId="6" fillId="0" borderId="9" xfId="4" applyNumberFormat="1" applyFont="1" applyBorder="1" applyAlignment="1" applyProtection="1">
      <alignment horizontal="left" vertical="center" wrapText="1"/>
    </xf>
    <xf numFmtId="165" fontId="7" fillId="0" borderId="3" xfId="4" applyNumberFormat="1" applyFont="1" applyBorder="1" applyAlignment="1" applyProtection="1">
      <alignment horizontal="center" vertical="center" wrapText="1"/>
    </xf>
    <xf numFmtId="165" fontId="7" fillId="0" borderId="9" xfId="4" applyNumberFormat="1" applyFont="1" applyBorder="1" applyAlignment="1" applyProtection="1">
      <alignment horizontal="center" vertical="center" wrapText="1"/>
    </xf>
    <xf numFmtId="165" fontId="12" fillId="0" borderId="6" xfId="4" applyNumberFormat="1" applyFont="1" applyBorder="1" applyAlignment="1" applyProtection="1">
      <alignment horizontal="center" vertical="center" wrapText="1"/>
    </xf>
    <xf numFmtId="165" fontId="12" fillId="0" borderId="4" xfId="4" applyNumberFormat="1" applyFont="1" applyBorder="1" applyAlignment="1" applyProtection="1">
      <alignment horizontal="center" vertical="center" wrapText="1"/>
    </xf>
    <xf numFmtId="165" fontId="12" fillId="0" borderId="11" xfId="4" applyNumberFormat="1" applyFont="1" applyBorder="1" applyAlignment="1" applyProtection="1">
      <alignment horizontal="center" vertical="center" wrapText="1"/>
    </xf>
    <xf numFmtId="165" fontId="7" fillId="0" borderId="4" xfId="4" applyNumberFormat="1" applyFont="1" applyBorder="1" applyAlignment="1" applyProtection="1">
      <alignment horizontal="left" vertical="center" wrapText="1"/>
    </xf>
    <xf numFmtId="165" fontId="11" fillId="0" borderId="6" xfId="4" applyNumberFormat="1" applyFont="1" applyBorder="1" applyAlignment="1" applyProtection="1">
      <alignment horizontal="center" vertical="center" wrapText="1"/>
    </xf>
    <xf numFmtId="165" fontId="11" fillId="0" borderId="4" xfId="4" applyNumberFormat="1" applyFont="1" applyBorder="1" applyAlignment="1" applyProtection="1">
      <alignment horizontal="center" vertical="center" wrapText="1"/>
    </xf>
    <xf numFmtId="166" fontId="11" fillId="0" borderId="0" xfId="4" applyNumberFormat="1" applyFont="1" applyBorder="1" applyAlignment="1" applyProtection="1">
      <alignment horizontal="right" vertical="center"/>
    </xf>
    <xf numFmtId="165" fontId="11" fillId="0" borderId="0" xfId="4" applyNumberFormat="1" applyFont="1" applyBorder="1" applyAlignment="1" applyProtection="1">
      <alignment horizontal="left" vertical="center"/>
    </xf>
    <xf numFmtId="165" fontId="11" fillId="3" borderId="0" xfId="4" applyNumberFormat="1" applyFont="1" applyFill="1" applyAlignment="1" applyProtection="1">
      <alignment horizontal="left" vertical="center" wrapText="1"/>
    </xf>
    <xf numFmtId="165" fontId="12" fillId="3" borderId="0" xfId="4" applyNumberFormat="1" applyFont="1" applyFill="1" applyAlignment="1" applyProtection="1">
      <alignment horizontal="left" vertical="center" wrapText="1"/>
    </xf>
    <xf numFmtId="165" fontId="7" fillId="0" borderId="0" xfId="4" applyNumberFormat="1" applyFont="1" applyAlignment="1" applyProtection="1">
      <alignment horizontal="center" vertical="center"/>
    </xf>
    <xf numFmtId="0" fontId="16" fillId="0" borderId="0" xfId="4" applyNumberFormat="1" applyFont="1" applyAlignment="1" applyProtection="1">
      <alignment horizontal="left"/>
    </xf>
    <xf numFmtId="165" fontId="12" fillId="0" borderId="0" xfId="4" applyNumberFormat="1" applyFont="1" applyAlignment="1" applyProtection="1">
      <alignment horizontal="right" vertical="center"/>
    </xf>
    <xf numFmtId="165" fontId="8" fillId="0" borderId="0" xfId="4" applyNumberFormat="1" applyFont="1" applyAlignment="1" applyProtection="1">
      <alignment horizontal="left" vertical="center"/>
    </xf>
    <xf numFmtId="165" fontId="3" fillId="0" borderId="0" xfId="4" applyNumberFormat="1" applyFont="1" applyAlignment="1" applyProtection="1">
      <alignment horizontal="right" vertical="center"/>
    </xf>
    <xf numFmtId="165" fontId="3" fillId="0" borderId="0" xfId="4" applyNumberFormat="1" applyFont="1" applyAlignment="1" applyProtection="1">
      <alignment horizontal="center" vertical="center"/>
    </xf>
    <xf numFmtId="14" fontId="8" fillId="0" borderId="0" xfId="4" applyNumberFormat="1" applyFont="1" applyAlignment="1" applyProtection="1">
      <alignment horizontal="left" vertical="center"/>
    </xf>
    <xf numFmtId="0" fontId="7" fillId="0" borderId="0" xfId="4" applyNumberFormat="1" applyFont="1" applyAlignment="1" applyProtection="1">
      <alignment horizontal="left" wrapText="1"/>
    </xf>
    <xf numFmtId="165" fontId="7" fillId="0" borderId="0" xfId="4" applyNumberFormat="1" applyFont="1" applyAlignment="1" applyProtection="1">
      <alignment horizontal="left" vertical="center"/>
    </xf>
    <xf numFmtId="0" fontId="8" fillId="0" borderId="0" xfId="4" applyNumberFormat="1" applyFont="1" applyAlignment="1" applyProtection="1">
      <alignment horizontal="left" vertical="center"/>
    </xf>
    <xf numFmtId="0" fontId="8" fillId="0" borderId="0" xfId="4" applyNumberFormat="1" applyFont="1" applyAlignment="1" applyProtection="1">
      <alignment horizontal="left" wrapText="1"/>
    </xf>
    <xf numFmtId="165" fontId="18" fillId="0" borderId="0" xfId="4" applyNumberFormat="1" applyFont="1" applyAlignment="1" applyProtection="1">
      <alignment horizontal="center" vertical="center"/>
    </xf>
    <xf numFmtId="165" fontId="6" fillId="0" borderId="4" xfId="4" applyNumberFormat="1" applyFont="1" applyBorder="1" applyAlignment="1" applyProtection="1">
      <alignment horizontal="left" vertical="center" wrapText="1"/>
    </xf>
    <xf numFmtId="165" fontId="11" fillId="0" borderId="5" xfId="4" applyNumberFormat="1" applyFont="1" applyBorder="1" applyAlignment="1" applyProtection="1">
      <alignment horizontal="center" vertical="center"/>
    </xf>
    <xf numFmtId="165" fontId="21" fillId="0" borderId="0" xfId="4" applyNumberFormat="1" applyFont="1" applyAlignment="1" applyProtection="1">
      <alignment horizontal="left" vertical="top" wrapText="1"/>
    </xf>
    <xf numFmtId="165" fontId="19" fillId="0" borderId="0" xfId="4" applyNumberFormat="1" applyFont="1" applyAlignment="1" applyProtection="1">
      <alignment horizontal="left" vertical="top" wrapText="1"/>
    </xf>
    <xf numFmtId="0" fontId="10" fillId="0" borderId="2" xfId="4" applyNumberFormat="1" applyFont="1" applyBorder="1" applyAlignment="1" applyProtection="1">
      <alignment horizontal="center" vertical="center" wrapText="1"/>
    </xf>
    <xf numFmtId="0" fontId="10" fillId="0" borderId="5" xfId="4" applyNumberFormat="1" applyFont="1" applyBorder="1" applyAlignment="1" applyProtection="1">
      <alignment horizontal="center" vertical="center" wrapText="1"/>
    </xf>
    <xf numFmtId="0" fontId="10" fillId="0" borderId="9" xfId="4" applyNumberFormat="1" applyFont="1" applyBorder="1" applyAlignment="1" applyProtection="1">
      <alignment horizontal="center" vertical="center" wrapText="1"/>
    </xf>
    <xf numFmtId="2" fontId="10" fillId="0" borderId="8" xfId="4" applyNumberFormat="1" applyFont="1" applyBorder="1" applyAlignment="1" applyProtection="1">
      <alignment horizontal="center" vertical="center" wrapText="1"/>
    </xf>
    <xf numFmtId="0" fontId="10" fillId="0" borderId="0" xfId="4" applyNumberFormat="1" applyFont="1" applyBorder="1" applyAlignment="1" applyProtection="1">
      <alignment horizontal="center" vertical="center" wrapText="1"/>
    </xf>
    <xf numFmtId="0" fontId="10" fillId="0" borderId="12" xfId="4" applyNumberFormat="1" applyFont="1" applyBorder="1" applyAlignment="1" applyProtection="1">
      <alignment horizontal="center" vertical="center" wrapText="1"/>
    </xf>
    <xf numFmtId="2" fontId="10" fillId="0" borderId="2" xfId="4" applyNumberFormat="1" applyFont="1" applyBorder="1" applyAlignment="1" applyProtection="1">
      <alignment horizontal="center" vertical="center" wrapText="1"/>
    </xf>
    <xf numFmtId="165" fontId="13" fillId="27" borderId="2" xfId="4" applyNumberFormat="1" applyFont="1" applyFill="1" applyBorder="1" applyAlignment="1" applyProtection="1">
      <alignment horizontal="center" vertical="center" wrapText="1"/>
    </xf>
    <xf numFmtId="0" fontId="0" fillId="0" borderId="5" xfId="0" applyBorder="1"/>
    <xf numFmtId="0" fontId="0" fillId="0" borderId="9" xfId="0" applyBorder="1"/>
    <xf numFmtId="165" fontId="13" fillId="27" borderId="2" xfId="4" applyNumberFormat="1" applyFont="1" applyFill="1" applyBorder="1" applyAlignment="1" applyProtection="1">
      <alignment horizontal="left" vertical="center" wrapText="1"/>
    </xf>
    <xf numFmtId="165" fontId="13" fillId="27" borderId="5" xfId="4" applyNumberFormat="1" applyFont="1" applyFill="1" applyBorder="1" applyAlignment="1" applyProtection="1">
      <alignment horizontal="left" vertical="center" wrapText="1"/>
    </xf>
    <xf numFmtId="165" fontId="13" fillId="27" borderId="9" xfId="4" applyNumberFormat="1" applyFont="1" applyFill="1" applyBorder="1" applyAlignment="1" applyProtection="1">
      <alignment horizontal="left" vertical="center" wrapText="1"/>
    </xf>
    <xf numFmtId="165" fontId="8" fillId="27" borderId="2" xfId="4" applyNumberFormat="1" applyFont="1" applyFill="1" applyBorder="1" applyAlignment="1" applyProtection="1">
      <alignment horizontal="center" vertical="center" wrapText="1"/>
    </xf>
    <xf numFmtId="165" fontId="8" fillId="27" borderId="5" xfId="4" applyNumberFormat="1" applyFont="1" applyFill="1" applyBorder="1" applyAlignment="1" applyProtection="1">
      <alignment horizontal="center" vertical="center" wrapText="1"/>
    </xf>
    <xf numFmtId="165" fontId="8" fillId="27" borderId="9" xfId="4" applyNumberFormat="1" applyFont="1" applyFill="1" applyBorder="1" applyAlignment="1" applyProtection="1">
      <alignment horizontal="center" vertical="center" wrapText="1"/>
    </xf>
    <xf numFmtId="165" fontId="13" fillId="27" borderId="6" xfId="4" applyNumberFormat="1" applyFont="1" applyFill="1" applyBorder="1" applyAlignment="1" applyProtection="1">
      <alignment horizontal="center" vertical="center" wrapText="1"/>
    </xf>
    <xf numFmtId="165" fontId="13" fillId="27" borderId="4" xfId="4" applyNumberFormat="1" applyFont="1" applyFill="1" applyBorder="1" applyAlignment="1" applyProtection="1">
      <alignment horizontal="center" vertical="center" wrapText="1"/>
    </xf>
    <xf numFmtId="165" fontId="13" fillId="27" borderId="11" xfId="4" applyNumberFormat="1" applyFont="1" applyFill="1" applyBorder="1" applyAlignment="1" applyProtection="1">
      <alignment horizontal="center" vertical="center" wrapText="1"/>
    </xf>
    <xf numFmtId="165" fontId="12" fillId="27" borderId="7" xfId="4" applyNumberFormat="1" applyFont="1" applyFill="1" applyBorder="1" applyAlignment="1" applyProtection="1">
      <alignment horizontal="center" vertical="center" wrapText="1"/>
    </xf>
    <xf numFmtId="165" fontId="12" fillId="27" borderId="3" xfId="4" applyNumberFormat="1" applyFont="1" applyFill="1" applyBorder="1" applyAlignment="1" applyProtection="1">
      <alignment horizontal="center" vertical="center" wrapText="1"/>
    </xf>
    <xf numFmtId="165" fontId="12" fillId="27" borderId="10" xfId="4" applyNumberFormat="1" applyFont="1" applyFill="1" applyBorder="1" applyAlignment="1" applyProtection="1">
      <alignment horizontal="center" vertical="center" wrapText="1"/>
    </xf>
    <xf numFmtId="165" fontId="56" fillId="2" borderId="6" xfId="4" applyNumberFormat="1" applyFont="1" applyFill="1" applyBorder="1" applyAlignment="1" applyProtection="1">
      <alignment horizontal="center" vertical="center" wrapText="1"/>
    </xf>
    <xf numFmtId="165" fontId="56" fillId="2" borderId="4" xfId="4" applyNumberFormat="1" applyFont="1" applyFill="1" applyBorder="1" applyAlignment="1" applyProtection="1">
      <alignment horizontal="center" vertical="center" wrapText="1"/>
    </xf>
    <xf numFmtId="165" fontId="56" fillId="2" borderId="11" xfId="4" applyNumberFormat="1" applyFont="1" applyFill="1" applyBorder="1" applyAlignment="1" applyProtection="1">
      <alignment horizontal="center" vertical="center" wrapText="1"/>
    </xf>
    <xf numFmtId="165" fontId="56" fillId="2" borderId="7" xfId="4" applyNumberFormat="1" applyFont="1" applyFill="1" applyBorder="1" applyAlignment="1" applyProtection="1">
      <alignment horizontal="center" vertical="center" wrapText="1"/>
    </xf>
    <xf numFmtId="165" fontId="56" fillId="2" borderId="3" xfId="4" applyNumberFormat="1" applyFont="1" applyFill="1" applyBorder="1" applyAlignment="1" applyProtection="1">
      <alignment horizontal="center" vertical="center" wrapText="1"/>
    </xf>
    <xf numFmtId="165" fontId="56" fillId="2" borderId="10" xfId="4" applyNumberFormat="1" applyFont="1" applyFill="1" applyBorder="1" applyAlignment="1" applyProtection="1">
      <alignment horizontal="center" vertical="center" wrapText="1"/>
    </xf>
    <xf numFmtId="1" fontId="11" fillId="0" borderId="3" xfId="4" applyNumberFormat="1" applyFont="1" applyBorder="1" applyAlignment="1" applyProtection="1">
      <alignment horizontal="center" vertical="center"/>
    </xf>
    <xf numFmtId="165" fontId="13" fillId="27" borderId="6" xfId="4" applyNumberFormat="1" applyFont="1" applyFill="1" applyBorder="1" applyAlignment="1" applyProtection="1">
      <alignment horizontal="left" vertical="center" wrapText="1"/>
    </xf>
    <xf numFmtId="165" fontId="13" fillId="27" borderId="4" xfId="4" applyNumberFormat="1" applyFont="1" applyFill="1" applyBorder="1" applyAlignment="1" applyProtection="1">
      <alignment horizontal="left" vertical="center" wrapText="1"/>
    </xf>
    <xf numFmtId="165" fontId="13" fillId="27" borderId="11" xfId="4" applyNumberFormat="1" applyFont="1" applyFill="1" applyBorder="1" applyAlignment="1" applyProtection="1">
      <alignment horizontal="left" vertical="center" wrapText="1"/>
    </xf>
    <xf numFmtId="165" fontId="13" fillId="27" borderId="1" xfId="4" applyNumberFormat="1" applyFont="1" applyFill="1" applyBorder="1" applyAlignment="1" applyProtection="1">
      <alignment horizontal="left" vertical="center" wrapText="1"/>
    </xf>
    <xf numFmtId="0" fontId="10" fillId="0" borderId="1" xfId="4" applyNumberFormat="1" applyFont="1" applyBorder="1" applyAlignment="1" applyProtection="1">
      <alignment horizontal="center" vertical="center" wrapText="1"/>
    </xf>
    <xf numFmtId="2" fontId="10" fillId="0" borderId="6" xfId="4" applyNumberFormat="1" applyFont="1" applyBorder="1" applyAlignment="1" applyProtection="1">
      <alignment horizontal="center" vertical="center" wrapText="1"/>
    </xf>
    <xf numFmtId="0" fontId="10" fillId="0" borderId="4" xfId="4" applyNumberFormat="1" applyFont="1" applyBorder="1" applyAlignment="1" applyProtection="1">
      <alignment horizontal="center" vertical="center" wrapText="1"/>
    </xf>
    <xf numFmtId="0" fontId="10" fillId="0" borderId="11" xfId="4" applyNumberFormat="1" applyFont="1" applyBorder="1" applyAlignment="1" applyProtection="1">
      <alignment horizontal="center" vertical="center" wrapText="1"/>
    </xf>
    <xf numFmtId="0" fontId="7" fillId="27" borderId="0" xfId="129" applyFont="1" applyFill="1" applyBorder="1" applyAlignment="1">
      <alignment horizontal="center" vertical="center" wrapText="1"/>
    </xf>
    <xf numFmtId="0" fontId="13" fillId="27" borderId="0" xfId="129" applyNumberFormat="1" applyFont="1" applyFill="1" applyBorder="1" applyAlignment="1">
      <alignment horizontal="center" vertical="center" wrapText="1"/>
    </xf>
    <xf numFmtId="165" fontId="58" fillId="2" borderId="1" xfId="4" applyNumberFormat="1" applyFont="1" applyFill="1" applyBorder="1" applyAlignment="1" applyProtection="1">
      <alignment horizontal="center" vertical="center" wrapText="1"/>
    </xf>
    <xf numFmtId="165" fontId="11" fillId="0" borderId="0" xfId="4" applyNumberFormat="1" applyFont="1" applyAlignment="1" applyProtection="1">
      <alignment horizontal="left" vertical="center" wrapText="1"/>
    </xf>
    <xf numFmtId="165" fontId="13" fillId="27" borderId="1" xfId="4" applyNumberFormat="1" applyFont="1" applyFill="1" applyBorder="1" applyAlignment="1" applyProtection="1">
      <alignment horizontal="center" vertical="center" wrapText="1"/>
    </xf>
  </cellXfs>
  <cellStyles count="131">
    <cellStyle name="20% - Énfasis1 2" xfId="5"/>
    <cellStyle name="20% - Énfasis1 3" xfId="6"/>
    <cellStyle name="20% - Énfasis1 4" xfId="7"/>
    <cellStyle name="20% - Énfasis2 2" xfId="8"/>
    <cellStyle name="20% - Énfasis2 3" xfId="9"/>
    <cellStyle name="20% - Énfasis2 4" xfId="10"/>
    <cellStyle name="20% - Énfasis3 2" xfId="11"/>
    <cellStyle name="20% - Énfasis3 3" xfId="12"/>
    <cellStyle name="20% - Énfasis3 4" xfId="13"/>
    <cellStyle name="20% - Énfasis4 2" xfId="14"/>
    <cellStyle name="20% - Énfasis4 3" xfId="15"/>
    <cellStyle name="20% - Énfasis4 4" xfId="16"/>
    <cellStyle name="20% - Énfasis5 2" xfId="17"/>
    <cellStyle name="20% - Énfasis5 3" xfId="18"/>
    <cellStyle name="20% - Énfasis5 4" xfId="19"/>
    <cellStyle name="20% - Énfasis6 2" xfId="20"/>
    <cellStyle name="20% - Énfasis6 3" xfId="21"/>
    <cellStyle name="20% - Énfasis6 4" xfId="22"/>
    <cellStyle name="40% - Énfasis1 2" xfId="23"/>
    <cellStyle name="40% - Énfasis1 3" xfId="24"/>
    <cellStyle name="40% - Énfasis1 4" xfId="25"/>
    <cellStyle name="40% - Énfasis2 2" xfId="26"/>
    <cellStyle name="40% - Énfasis2 3" xfId="27"/>
    <cellStyle name="40% - Énfasis2 4" xfId="28"/>
    <cellStyle name="40% - Énfasis3 2" xfId="29"/>
    <cellStyle name="40% - Énfasis3 3" xfId="30"/>
    <cellStyle name="40% - Énfasis3 4" xfId="31"/>
    <cellStyle name="40% - Énfasis4 2" xfId="32"/>
    <cellStyle name="40% - Énfasis4 3" xfId="33"/>
    <cellStyle name="40% - Énfasis4 4" xfId="34"/>
    <cellStyle name="40% - Énfasis5 2" xfId="35"/>
    <cellStyle name="40% - Énfasis5 3" xfId="36"/>
    <cellStyle name="40% - Énfasis5 4" xfId="37"/>
    <cellStyle name="40% - Énfasis6 2" xfId="38"/>
    <cellStyle name="40% - Énfasis6 3" xfId="39"/>
    <cellStyle name="40% - Énfasis6 4" xfId="40"/>
    <cellStyle name="60% - Énfasis1 2" xfId="41"/>
    <cellStyle name="60% - Énfasis1 3" xfId="42"/>
    <cellStyle name="60% - Énfasis1 4" xfId="43"/>
    <cellStyle name="60% - Énfasis2 2" xfId="44"/>
    <cellStyle name="60% - Énfasis2 3" xfId="45"/>
    <cellStyle name="60% - Énfasis2 4" xfId="46"/>
    <cellStyle name="60% - Énfasis3 2" xfId="47"/>
    <cellStyle name="60% - Énfasis3 3" xfId="48"/>
    <cellStyle name="60% - Énfasis3 4" xfId="49"/>
    <cellStyle name="60% - Énfasis4 2" xfId="50"/>
    <cellStyle name="60% - Énfasis4 3" xfId="51"/>
    <cellStyle name="60% - Énfasis4 4" xfId="52"/>
    <cellStyle name="60% - Énfasis5 2" xfId="53"/>
    <cellStyle name="60% - Énfasis5 3" xfId="54"/>
    <cellStyle name="60% - Énfasis5 4" xfId="55"/>
    <cellStyle name="60% - Énfasis6 2" xfId="56"/>
    <cellStyle name="60% - Énfasis6 3" xfId="57"/>
    <cellStyle name="60% - Énfasis6 4" xfId="58"/>
    <cellStyle name="Buena 2" xfId="59"/>
    <cellStyle name="Buena 3" xfId="60"/>
    <cellStyle name="Buena 4" xfId="61"/>
    <cellStyle name="Cálculo 2" xfId="62"/>
    <cellStyle name="Cálculo 3" xfId="63"/>
    <cellStyle name="Cálculo 4" xfId="64"/>
    <cellStyle name="Celda de comprobación 2" xfId="65"/>
    <cellStyle name="Celda de comprobación 3" xfId="66"/>
    <cellStyle name="Celda de comprobación 4" xfId="67"/>
    <cellStyle name="Celda vinculada 2" xfId="68"/>
    <cellStyle name="Celda vinculada 3" xfId="69"/>
    <cellStyle name="Celda vinculada 4" xfId="70"/>
    <cellStyle name="Encabezado 4 2" xfId="71"/>
    <cellStyle name="Encabezado 4 3" xfId="72"/>
    <cellStyle name="Encabezado 4 4" xfId="73"/>
    <cellStyle name="Énfasis1 2" xfId="74"/>
    <cellStyle name="Énfasis1 3" xfId="75"/>
    <cellStyle name="Énfasis1 4" xfId="76"/>
    <cellStyle name="Énfasis2 2" xfId="77"/>
    <cellStyle name="Énfasis2 3" xfId="78"/>
    <cellStyle name="Énfasis2 4" xfId="79"/>
    <cellStyle name="Énfasis3 2" xfId="80"/>
    <cellStyle name="Énfasis3 3" xfId="81"/>
    <cellStyle name="Énfasis3 4" xfId="82"/>
    <cellStyle name="Énfasis4 2" xfId="83"/>
    <cellStyle name="Énfasis4 3" xfId="84"/>
    <cellStyle name="Énfasis4 4" xfId="85"/>
    <cellStyle name="Énfasis5 2" xfId="86"/>
    <cellStyle name="Énfasis5 3" xfId="87"/>
    <cellStyle name="Énfasis5 4" xfId="88"/>
    <cellStyle name="Énfasis6 2" xfId="89"/>
    <cellStyle name="Énfasis6 3" xfId="90"/>
    <cellStyle name="Énfasis6 4" xfId="91"/>
    <cellStyle name="Entrada 2" xfId="92"/>
    <cellStyle name="Entrada 3" xfId="93"/>
    <cellStyle name="Entrada 4" xfId="94"/>
    <cellStyle name="Euro" xfId="1"/>
    <cellStyle name="Incorrecto 2" xfId="95"/>
    <cellStyle name="Incorrecto 3" xfId="96"/>
    <cellStyle name="Incorrecto 4" xfId="97"/>
    <cellStyle name="Neutral 2" xfId="98"/>
    <cellStyle name="Neutral 3" xfId="99"/>
    <cellStyle name="Neutral 4" xfId="100"/>
    <cellStyle name="Normal" xfId="0" builtinId="0"/>
    <cellStyle name="Normal 2" xfId="2"/>
    <cellStyle name="Normal 3" xfId="4"/>
    <cellStyle name="Normal 3 2" xfId="129"/>
    <cellStyle name="Normal 4" xfId="101"/>
    <cellStyle name="Normal 5" xfId="3"/>
    <cellStyle name="Notas 2" xfId="102"/>
    <cellStyle name="Notas 3" xfId="103"/>
    <cellStyle name="Notas 4" xfId="104"/>
    <cellStyle name="Porcentual 2" xfId="130"/>
    <cellStyle name="Salida 2" xfId="105"/>
    <cellStyle name="Salida 3" xfId="106"/>
    <cellStyle name="Salida 4" xfId="107"/>
    <cellStyle name="Texto de advertencia 2" xfId="108"/>
    <cellStyle name="Texto de advertencia 3" xfId="109"/>
    <cellStyle name="Texto de advertencia 4" xfId="110"/>
    <cellStyle name="Texto explicativo 2" xfId="111"/>
    <cellStyle name="Texto explicativo 3" xfId="112"/>
    <cellStyle name="Texto explicativo 4" xfId="113"/>
    <cellStyle name="Título 1 2" xfId="114"/>
    <cellStyle name="Título 1 3" xfId="115"/>
    <cellStyle name="Título 1 4" xfId="116"/>
    <cellStyle name="Título 2 2" xfId="117"/>
    <cellStyle name="Título 2 3" xfId="118"/>
    <cellStyle name="Título 2 4" xfId="119"/>
    <cellStyle name="Título 3 2" xfId="120"/>
    <cellStyle name="Título 3 3" xfId="121"/>
    <cellStyle name="Título 3 4" xfId="122"/>
    <cellStyle name="Título 4" xfId="123"/>
    <cellStyle name="Título 5" xfId="124"/>
    <cellStyle name="Título 6" xfId="125"/>
    <cellStyle name="Total 2" xfId="126"/>
    <cellStyle name="Total 3" xfId="127"/>
    <cellStyle name="Total 4" xfId="128"/>
  </cellStyles>
  <dxfs count="9">
    <dxf>
      <fill>
        <patternFill>
          <bgColor theme="0"/>
        </patternFill>
      </fill>
    </dxf>
    <dxf>
      <fill>
        <patternFill>
          <bgColor theme="5" tint="0.39994506668294322"/>
        </patternFill>
      </fill>
    </dxf>
    <dxf>
      <font>
        <color theme="0"/>
      </font>
    </dxf>
    <dxf>
      <font>
        <color theme="0"/>
      </font>
    </dxf>
    <dxf>
      <fill>
        <patternFill>
          <bgColor theme="5" tint="0.59996337778862885"/>
        </patternFill>
      </fill>
    </dxf>
    <dxf>
      <fill>
        <patternFill>
          <bgColor theme="6" tint="0.39994506668294322"/>
        </patternFill>
      </fill>
    </dxf>
    <dxf>
      <fill>
        <patternFill>
          <bgColor theme="5" tint="0.59996337778862885"/>
        </patternFill>
      </fill>
    </dxf>
    <dxf>
      <fill>
        <patternFill>
          <bgColor theme="5" tint="0.39994506668294322"/>
        </patternFill>
      </fill>
    </dxf>
    <dxf>
      <fill>
        <patternFill>
          <bgColor indexed="4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178026</xdr:colOff>
      <xdr:row>1</xdr:row>
      <xdr:rowOff>34417</xdr:rowOff>
    </xdr:from>
    <xdr:to>
      <xdr:col>3</xdr:col>
      <xdr:colOff>603249</xdr:colOff>
      <xdr:row>4</xdr:row>
      <xdr:rowOff>95250</xdr:rowOff>
    </xdr:to>
    <xdr:pic>
      <xdr:nvPicPr>
        <xdr:cNvPr id="2" name="1 Imagen" descr="logo Canagrosa ESP color-blnc.tif"/>
        <xdr:cNvPicPr>
          <a:picLocks noChangeAspect="1"/>
        </xdr:cNvPicPr>
      </xdr:nvPicPr>
      <xdr:blipFill>
        <a:blip xmlns:r="http://schemas.openxmlformats.org/officeDocument/2006/relationships" r:embed="rId1" cstate="print"/>
        <a:stretch>
          <a:fillRect/>
        </a:stretch>
      </xdr:blipFill>
      <xdr:spPr>
        <a:xfrm>
          <a:off x="387576" y="224917"/>
          <a:ext cx="1949223" cy="7085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64</xdr:col>
      <xdr:colOff>35891</xdr:colOff>
      <xdr:row>11</xdr:row>
      <xdr:rowOff>51904</xdr:rowOff>
    </xdr:from>
    <xdr:to>
      <xdr:col>107</xdr:col>
      <xdr:colOff>19326</xdr:colOff>
      <xdr:row>18</xdr:row>
      <xdr:rowOff>71230</xdr:rowOff>
    </xdr:to>
    <xdr:pic>
      <xdr:nvPicPr>
        <xdr:cNvPr id="15" name="14 Imagen" descr="ingles.jpg"/>
        <xdr:cNvPicPr>
          <a:picLocks/>
        </xdr:cNvPicPr>
      </xdr:nvPicPr>
      <xdr:blipFill>
        <a:blip xmlns:r="http://schemas.openxmlformats.org/officeDocument/2006/relationships" r:embed="rId1" cstate="print"/>
        <a:stretch>
          <a:fillRect/>
        </a:stretch>
      </xdr:blipFill>
      <xdr:spPr>
        <a:xfrm>
          <a:off x="3746500" y="2006600"/>
          <a:ext cx="2476500" cy="889000"/>
        </a:xfrm>
        <a:prstGeom prst="rect">
          <a:avLst/>
        </a:prstGeom>
      </xdr:spPr>
    </xdr:pic>
    <xdr:clientData/>
  </xdr:twoCellAnchor>
  <xdr:twoCellAnchor editAs="oneCell">
    <xdr:from>
      <xdr:col>2</xdr:col>
      <xdr:colOff>29266</xdr:colOff>
      <xdr:row>66</xdr:row>
      <xdr:rowOff>55979</xdr:rowOff>
    </xdr:from>
    <xdr:to>
      <xdr:col>37</xdr:col>
      <xdr:colOff>32026</xdr:colOff>
      <xdr:row>69</xdr:row>
      <xdr:rowOff>67023</xdr:rowOff>
    </xdr:to>
    <xdr:pic>
      <xdr:nvPicPr>
        <xdr:cNvPr id="17" name="16 Imagen" descr="canagrosa.jpg"/>
        <xdr:cNvPicPr>
          <a:picLocks/>
        </xdr:cNvPicPr>
      </xdr:nvPicPr>
      <xdr:blipFill>
        <a:blip xmlns:r="http://schemas.openxmlformats.org/officeDocument/2006/relationships" r:embed="rId2" cstate="print"/>
        <a:stretch>
          <a:fillRect/>
        </a:stretch>
      </xdr:blipFill>
      <xdr:spPr>
        <a:xfrm>
          <a:off x="147507" y="9725496"/>
          <a:ext cx="2071985" cy="503717"/>
        </a:xfrm>
        <a:prstGeom prst="rect">
          <a:avLst/>
        </a:prstGeom>
      </xdr:spPr>
    </xdr:pic>
    <xdr:clientData/>
  </xdr:twoCellAnchor>
  <xdr:twoCellAnchor editAs="oneCell">
    <xdr:from>
      <xdr:col>2</xdr:col>
      <xdr:colOff>29266</xdr:colOff>
      <xdr:row>123</xdr:row>
      <xdr:rowOff>55979</xdr:rowOff>
    </xdr:from>
    <xdr:to>
      <xdr:col>37</xdr:col>
      <xdr:colOff>32026</xdr:colOff>
      <xdr:row>126</xdr:row>
      <xdr:rowOff>67023</xdr:rowOff>
    </xdr:to>
    <xdr:pic>
      <xdr:nvPicPr>
        <xdr:cNvPr id="5" name="4 Imagen" descr="canagrosa.jpg"/>
        <xdr:cNvPicPr>
          <a:picLocks/>
        </xdr:cNvPicPr>
      </xdr:nvPicPr>
      <xdr:blipFill>
        <a:blip xmlns:r="http://schemas.openxmlformats.org/officeDocument/2006/relationships" r:embed="rId2" cstate="print"/>
        <a:stretch>
          <a:fillRect/>
        </a:stretch>
      </xdr:blipFill>
      <xdr:spPr>
        <a:xfrm>
          <a:off x="147507" y="9725496"/>
          <a:ext cx="2071985" cy="50371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CTUAL/DEPARTAMENTO%20TECNICO/METROLOG&#205;A/DATOS%20PATRONES%20CALIBRACI&#211;N/UTILES%20GRAPADO-TENAZA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otal GO-NO GO"/>
      <sheetName val="Lista de calibres"/>
      <sheetName val="Calibres a comprar"/>
      <sheetName val="TOLERANCIAS"/>
      <sheetName val="MATCAL"/>
      <sheetName val="TENAZAS"/>
      <sheetName val="LISTADO CALIBRES PATRÓN"/>
      <sheetName val="MODELOS"/>
    </sheetNames>
    <sheetDataSet>
      <sheetData sheetId="0"/>
      <sheetData sheetId="1"/>
      <sheetData sheetId="2"/>
      <sheetData sheetId="3"/>
      <sheetData sheetId="4"/>
      <sheetData sheetId="5">
        <row r="4">
          <cell r="A4" t="str">
            <v>SM4A08186</v>
          </cell>
          <cell r="B4" t="str">
            <v>NO CONSTA</v>
          </cell>
          <cell r="C4" t="str">
            <v>DMC</v>
          </cell>
          <cell r="D4" t="str">
            <v>AIRBUS DEFENCE &amp; SPACE</v>
          </cell>
          <cell r="E4">
            <v>8840</v>
          </cell>
          <cell r="F4" t="str">
            <v>M22520/1-01</v>
          </cell>
          <cell r="G4" t="str">
            <v>AF8-DS</v>
          </cell>
          <cell r="H4" t="str">
            <v>B</v>
          </cell>
          <cell r="I4">
            <v>8777</v>
          </cell>
          <cell r="J4" t="str">
            <v>G220</v>
          </cell>
          <cell r="K4">
            <v>2.8000000000000001E-2</v>
          </cell>
          <cell r="L4">
            <v>3.3000000000000002E-2</v>
          </cell>
          <cell r="M4">
            <v>8780</v>
          </cell>
          <cell r="N4" t="str">
            <v>G221</v>
          </cell>
          <cell r="O4">
            <v>3.2000000000000001E-2</v>
          </cell>
          <cell r="P4">
            <v>3.6999999999999998E-2</v>
          </cell>
          <cell r="Q4">
            <v>8788</v>
          </cell>
          <cell r="R4" t="str">
            <v>G222</v>
          </cell>
          <cell r="S4">
            <v>3.5999999999999997E-2</v>
          </cell>
          <cell r="T4">
            <v>4.1000000000000002E-2</v>
          </cell>
          <cell r="U4">
            <v>8792</v>
          </cell>
          <cell r="V4" t="str">
            <v>G223</v>
          </cell>
          <cell r="W4">
            <v>3.9E-2</v>
          </cell>
          <cell r="X4">
            <v>4.3999999999999997E-2</v>
          </cell>
          <cell r="Y4">
            <v>8786</v>
          </cell>
          <cell r="Z4" t="str">
            <v>G224</v>
          </cell>
          <cell r="AA4">
            <v>4.4999999999999998E-2</v>
          </cell>
          <cell r="AB4">
            <v>0.05</v>
          </cell>
          <cell r="AC4">
            <v>8784</v>
          </cell>
          <cell r="AD4" t="str">
            <v>G225</v>
          </cell>
          <cell r="AE4">
            <v>5.1999999999999998E-2</v>
          </cell>
          <cell r="AF4">
            <v>5.7000000000000002E-2</v>
          </cell>
          <cell r="AG4">
            <v>8783</v>
          </cell>
          <cell r="AH4" t="str">
            <v>G226</v>
          </cell>
          <cell r="AI4">
            <v>5.8999999999999997E-2</v>
          </cell>
          <cell r="AJ4">
            <v>6.4000000000000001E-2</v>
          </cell>
          <cell r="AK4">
            <v>8776</v>
          </cell>
          <cell r="AL4" t="str">
            <v>G227</v>
          </cell>
          <cell r="AM4">
            <v>6.8000000000000005E-2</v>
          </cell>
          <cell r="AN4">
            <v>7.2999999999999995E-2</v>
          </cell>
          <cell r="AO4" t="e">
            <v>#N/A</v>
          </cell>
          <cell r="AP4">
            <v>0</v>
          </cell>
          <cell r="AQ4" t="e">
            <v>#N/A</v>
          </cell>
          <cell r="AR4" t="e">
            <v>#N/A</v>
          </cell>
          <cell r="AS4" t="e">
            <v>#N/A</v>
          </cell>
          <cell r="AT4">
            <v>0</v>
          </cell>
          <cell r="AU4" t="e">
            <v>#N/A</v>
          </cell>
          <cell r="AV4" t="e">
            <v>#N/A</v>
          </cell>
          <cell r="AW4" t="e">
            <v>#N/A</v>
          </cell>
          <cell r="AX4">
            <v>0</v>
          </cell>
          <cell r="AY4" t="e">
            <v>#N/A</v>
          </cell>
          <cell r="AZ4" t="e">
            <v>#N/A</v>
          </cell>
          <cell r="BA4" t="e">
            <v>#N/A</v>
          </cell>
          <cell r="BB4">
            <v>0</v>
          </cell>
          <cell r="BC4" t="e">
            <v>#N/A</v>
          </cell>
          <cell r="BD4" t="e">
            <v>#N/A</v>
          </cell>
        </row>
        <row r="5">
          <cell r="A5" t="str">
            <v>PM4A8992</v>
          </cell>
          <cell r="B5" t="str">
            <v>NO CONSTA</v>
          </cell>
          <cell r="C5" t="str">
            <v>DMC</v>
          </cell>
          <cell r="D5" t="str">
            <v>AIRBUS DEFENCE &amp; SPACE</v>
          </cell>
          <cell r="E5">
            <v>8838</v>
          </cell>
          <cell r="F5" t="str">
            <v>M22520/1-01</v>
          </cell>
          <cell r="G5" t="str">
            <v>AF8-DS</v>
          </cell>
          <cell r="H5" t="str">
            <v>B</v>
          </cell>
          <cell r="I5">
            <v>8777</v>
          </cell>
          <cell r="J5" t="str">
            <v>G220</v>
          </cell>
          <cell r="K5">
            <v>2.8000000000000001E-2</v>
          </cell>
          <cell r="L5">
            <v>3.3000000000000002E-2</v>
          </cell>
          <cell r="M5">
            <v>8780</v>
          </cell>
          <cell r="N5" t="str">
            <v>G221</v>
          </cell>
          <cell r="O5">
            <v>3.2000000000000001E-2</v>
          </cell>
          <cell r="P5">
            <v>3.6999999999999998E-2</v>
          </cell>
          <cell r="Q5">
            <v>8788</v>
          </cell>
          <cell r="R5" t="str">
            <v>G222</v>
          </cell>
          <cell r="S5">
            <v>3.5999999999999997E-2</v>
          </cell>
          <cell r="T5">
            <v>4.1000000000000002E-2</v>
          </cell>
          <cell r="U5">
            <v>8792</v>
          </cell>
          <cell r="V5" t="str">
            <v>G223</v>
          </cell>
          <cell r="W5">
            <v>3.9E-2</v>
          </cell>
          <cell r="X5">
            <v>4.3999999999999997E-2</v>
          </cell>
          <cell r="Y5">
            <v>8786</v>
          </cell>
          <cell r="Z5" t="str">
            <v>G224</v>
          </cell>
          <cell r="AA5">
            <v>4.4999999999999998E-2</v>
          </cell>
          <cell r="AB5">
            <v>0.05</v>
          </cell>
          <cell r="AC5">
            <v>8784</v>
          </cell>
          <cell r="AD5" t="str">
            <v>G225</v>
          </cell>
          <cell r="AE5">
            <v>5.1999999999999998E-2</v>
          </cell>
          <cell r="AF5">
            <v>5.7000000000000002E-2</v>
          </cell>
          <cell r="AG5">
            <v>8783</v>
          </cell>
          <cell r="AH5" t="str">
            <v>G226</v>
          </cell>
          <cell r="AI5">
            <v>5.8999999999999997E-2</v>
          </cell>
          <cell r="AJ5">
            <v>6.4000000000000001E-2</v>
          </cell>
          <cell r="AK5">
            <v>8776</v>
          </cell>
          <cell r="AL5" t="str">
            <v>G227</v>
          </cell>
          <cell r="AM5">
            <v>6.8000000000000005E-2</v>
          </cell>
          <cell r="AN5">
            <v>7.2999999999999995E-2</v>
          </cell>
          <cell r="AO5" t="e">
            <v>#N/A</v>
          </cell>
          <cell r="AP5">
            <v>0</v>
          </cell>
          <cell r="AQ5" t="e">
            <v>#N/A</v>
          </cell>
          <cell r="AR5" t="e">
            <v>#N/A</v>
          </cell>
          <cell r="AS5" t="e">
            <v>#N/A</v>
          </cell>
          <cell r="AT5">
            <v>0</v>
          </cell>
          <cell r="AU5" t="e">
            <v>#N/A</v>
          </cell>
          <cell r="AV5" t="e">
            <v>#N/A</v>
          </cell>
          <cell r="AW5" t="e">
            <v>#N/A</v>
          </cell>
          <cell r="AX5">
            <v>0</v>
          </cell>
          <cell r="AY5" t="e">
            <v>#N/A</v>
          </cell>
          <cell r="AZ5" t="e">
            <v>#N/A</v>
          </cell>
          <cell r="BA5" t="e">
            <v>#N/A</v>
          </cell>
          <cell r="BB5">
            <v>0</v>
          </cell>
          <cell r="BC5" t="e">
            <v>#N/A</v>
          </cell>
          <cell r="BD5" t="e">
            <v>#N/A</v>
          </cell>
        </row>
        <row r="6">
          <cell r="A6" t="str">
            <v>PM4A8993</v>
          </cell>
          <cell r="B6" t="str">
            <v>NO CONSTA</v>
          </cell>
          <cell r="C6" t="str">
            <v>DMC</v>
          </cell>
          <cell r="D6" t="str">
            <v>AIRBUS DEFENCE &amp; SPACE</v>
          </cell>
          <cell r="E6">
            <v>8837</v>
          </cell>
          <cell r="F6" t="str">
            <v>M22520/1-01</v>
          </cell>
          <cell r="G6" t="str">
            <v>AF8-DS</v>
          </cell>
          <cell r="H6" t="str">
            <v>B</v>
          </cell>
          <cell r="I6">
            <v>8777</v>
          </cell>
          <cell r="J6" t="str">
            <v>G220</v>
          </cell>
          <cell r="K6">
            <v>2.8000000000000001E-2</v>
          </cell>
          <cell r="L6">
            <v>3.3000000000000002E-2</v>
          </cell>
          <cell r="M6">
            <v>8780</v>
          </cell>
          <cell r="N6" t="str">
            <v>G221</v>
          </cell>
          <cell r="O6">
            <v>3.2000000000000001E-2</v>
          </cell>
          <cell r="P6">
            <v>3.6999999999999998E-2</v>
          </cell>
          <cell r="Q6">
            <v>8788</v>
          </cell>
          <cell r="R6" t="str">
            <v>G222</v>
          </cell>
          <cell r="S6">
            <v>3.5999999999999997E-2</v>
          </cell>
          <cell r="T6">
            <v>4.1000000000000002E-2</v>
          </cell>
          <cell r="U6">
            <v>8792</v>
          </cell>
          <cell r="V6" t="str">
            <v>G223</v>
          </cell>
          <cell r="W6">
            <v>3.9E-2</v>
          </cell>
          <cell r="X6">
            <v>4.3999999999999997E-2</v>
          </cell>
          <cell r="Y6">
            <v>8786</v>
          </cell>
          <cell r="Z6" t="str">
            <v>G224</v>
          </cell>
          <cell r="AA6">
            <v>4.4999999999999998E-2</v>
          </cell>
          <cell r="AB6">
            <v>0.05</v>
          </cell>
          <cell r="AC6">
            <v>8784</v>
          </cell>
          <cell r="AD6" t="str">
            <v>G225</v>
          </cell>
          <cell r="AE6">
            <v>5.1999999999999998E-2</v>
          </cell>
          <cell r="AF6">
            <v>5.7000000000000002E-2</v>
          </cell>
          <cell r="AG6">
            <v>8783</v>
          </cell>
          <cell r="AH6" t="str">
            <v>G226</v>
          </cell>
          <cell r="AI6">
            <v>5.8999999999999997E-2</v>
          </cell>
          <cell r="AJ6">
            <v>6.4000000000000001E-2</v>
          </cell>
          <cell r="AK6">
            <v>8776</v>
          </cell>
          <cell r="AL6" t="str">
            <v>G227</v>
          </cell>
          <cell r="AM6">
            <v>6.8000000000000005E-2</v>
          </cell>
          <cell r="AN6">
            <v>7.2999999999999995E-2</v>
          </cell>
          <cell r="AO6" t="e">
            <v>#N/A</v>
          </cell>
          <cell r="AP6">
            <v>0</v>
          </cell>
          <cell r="AQ6" t="e">
            <v>#N/A</v>
          </cell>
          <cell r="AR6" t="e">
            <v>#N/A</v>
          </cell>
          <cell r="AS6" t="e">
            <v>#N/A</v>
          </cell>
          <cell r="AT6">
            <v>0</v>
          </cell>
          <cell r="AU6" t="e">
            <v>#N/A</v>
          </cell>
          <cell r="AV6" t="e">
            <v>#N/A</v>
          </cell>
          <cell r="AW6" t="e">
            <v>#N/A</v>
          </cell>
          <cell r="AX6">
            <v>0</v>
          </cell>
          <cell r="AY6" t="e">
            <v>#N/A</v>
          </cell>
          <cell r="AZ6" t="e">
            <v>#N/A</v>
          </cell>
          <cell r="BA6" t="e">
            <v>#N/A</v>
          </cell>
          <cell r="BB6">
            <v>0</v>
          </cell>
          <cell r="BC6" t="e">
            <v>#N/A</v>
          </cell>
          <cell r="BD6" t="e">
            <v>#N/A</v>
          </cell>
        </row>
        <row r="7">
          <cell r="A7" t="str">
            <v>SM4A08407</v>
          </cell>
          <cell r="B7" t="str">
            <v>NO CONSTA</v>
          </cell>
          <cell r="C7" t="str">
            <v>DMC</v>
          </cell>
          <cell r="D7" t="str">
            <v>AIRBUS DEFENCE &amp; SPACE</v>
          </cell>
          <cell r="E7">
            <v>8847</v>
          </cell>
          <cell r="F7" t="str">
            <v>M22520/1-01</v>
          </cell>
          <cell r="G7" t="str">
            <v>AF8-DS</v>
          </cell>
          <cell r="H7" t="str">
            <v>B</v>
          </cell>
          <cell r="I7">
            <v>8777</v>
          </cell>
          <cell r="J7" t="str">
            <v>G220</v>
          </cell>
          <cell r="K7">
            <v>2.8000000000000001E-2</v>
          </cell>
          <cell r="L7">
            <v>3.3000000000000002E-2</v>
          </cell>
          <cell r="M7">
            <v>8780</v>
          </cell>
          <cell r="N7" t="str">
            <v>G221</v>
          </cell>
          <cell r="O7">
            <v>3.2000000000000001E-2</v>
          </cell>
          <cell r="P7">
            <v>3.6999999999999998E-2</v>
          </cell>
          <cell r="Q7">
            <v>8788</v>
          </cell>
          <cell r="R7" t="str">
            <v>G222</v>
          </cell>
          <cell r="S7">
            <v>3.5999999999999997E-2</v>
          </cell>
          <cell r="T7">
            <v>4.1000000000000002E-2</v>
          </cell>
          <cell r="U7">
            <v>8792</v>
          </cell>
          <cell r="V7" t="str">
            <v>G223</v>
          </cell>
          <cell r="W7">
            <v>3.9E-2</v>
          </cell>
          <cell r="X7">
            <v>4.3999999999999997E-2</v>
          </cell>
          <cell r="Y7">
            <v>8786</v>
          </cell>
          <cell r="Z7" t="str">
            <v>G224</v>
          </cell>
          <cell r="AA7">
            <v>4.4999999999999998E-2</v>
          </cell>
          <cell r="AB7">
            <v>0.05</v>
          </cell>
          <cell r="AC7">
            <v>8784</v>
          </cell>
          <cell r="AD7" t="str">
            <v>G225</v>
          </cell>
          <cell r="AE7">
            <v>5.1999999999999998E-2</v>
          </cell>
          <cell r="AF7">
            <v>5.7000000000000002E-2</v>
          </cell>
          <cell r="AG7">
            <v>8783</v>
          </cell>
          <cell r="AH7" t="str">
            <v>G226</v>
          </cell>
          <cell r="AI7">
            <v>5.8999999999999997E-2</v>
          </cell>
          <cell r="AJ7">
            <v>6.4000000000000001E-2</v>
          </cell>
          <cell r="AK7">
            <v>8776</v>
          </cell>
          <cell r="AL7" t="str">
            <v>G227</v>
          </cell>
          <cell r="AM7">
            <v>6.8000000000000005E-2</v>
          </cell>
          <cell r="AN7">
            <v>7.2999999999999995E-2</v>
          </cell>
          <cell r="AO7" t="e">
            <v>#N/A</v>
          </cell>
          <cell r="AP7">
            <v>0</v>
          </cell>
          <cell r="AQ7" t="e">
            <v>#N/A</v>
          </cell>
          <cell r="AR7" t="e">
            <v>#N/A</v>
          </cell>
          <cell r="AS7" t="e">
            <v>#N/A</v>
          </cell>
          <cell r="AT7">
            <v>0</v>
          </cell>
          <cell r="AU7" t="e">
            <v>#N/A</v>
          </cell>
          <cell r="AV7" t="e">
            <v>#N/A</v>
          </cell>
          <cell r="AW7" t="e">
            <v>#N/A</v>
          </cell>
          <cell r="AX7">
            <v>0</v>
          </cell>
          <cell r="AY7" t="e">
            <v>#N/A</v>
          </cell>
          <cell r="AZ7" t="e">
            <v>#N/A</v>
          </cell>
          <cell r="BA7" t="e">
            <v>#N/A</v>
          </cell>
          <cell r="BB7">
            <v>0</v>
          </cell>
          <cell r="BC7" t="e">
            <v>#N/A</v>
          </cell>
          <cell r="BD7" t="e">
            <v>#N/A</v>
          </cell>
        </row>
        <row r="8">
          <cell r="A8" t="str">
            <v>SM4A08368</v>
          </cell>
          <cell r="B8" t="str">
            <v>NO CONSTA</v>
          </cell>
          <cell r="C8" t="str">
            <v>DMC</v>
          </cell>
          <cell r="D8" t="str">
            <v>AIRBUS DEFENCE &amp; SPACE</v>
          </cell>
          <cell r="E8">
            <v>8844</v>
          </cell>
          <cell r="F8" t="str">
            <v>M22520/1-01</v>
          </cell>
          <cell r="G8" t="str">
            <v>AF8-DS</v>
          </cell>
          <cell r="H8" t="str">
            <v>B</v>
          </cell>
          <cell r="I8">
            <v>8777</v>
          </cell>
          <cell r="J8" t="str">
            <v>G220</v>
          </cell>
          <cell r="K8">
            <v>2.8000000000000001E-2</v>
          </cell>
          <cell r="L8">
            <v>3.3000000000000002E-2</v>
          </cell>
          <cell r="M8">
            <v>8780</v>
          </cell>
          <cell r="N8" t="str">
            <v>G221</v>
          </cell>
          <cell r="O8">
            <v>3.2000000000000001E-2</v>
          </cell>
          <cell r="P8">
            <v>3.6999999999999998E-2</v>
          </cell>
          <cell r="Q8">
            <v>8788</v>
          </cell>
          <cell r="R8" t="str">
            <v>G222</v>
          </cell>
          <cell r="S8">
            <v>3.5999999999999997E-2</v>
          </cell>
          <cell r="T8">
            <v>4.1000000000000002E-2</v>
          </cell>
          <cell r="U8">
            <v>8792</v>
          </cell>
          <cell r="V8" t="str">
            <v>G223</v>
          </cell>
          <cell r="W8">
            <v>3.9E-2</v>
          </cell>
          <cell r="X8">
            <v>4.3999999999999997E-2</v>
          </cell>
          <cell r="Y8">
            <v>8786</v>
          </cell>
          <cell r="Z8" t="str">
            <v>G224</v>
          </cell>
          <cell r="AA8">
            <v>4.4999999999999998E-2</v>
          </cell>
          <cell r="AB8">
            <v>0.05</v>
          </cell>
          <cell r="AC8">
            <v>8784</v>
          </cell>
          <cell r="AD8" t="str">
            <v>G225</v>
          </cell>
          <cell r="AE8">
            <v>5.1999999999999998E-2</v>
          </cell>
          <cell r="AF8">
            <v>5.7000000000000002E-2</v>
          </cell>
          <cell r="AG8">
            <v>8783</v>
          </cell>
          <cell r="AH8" t="str">
            <v>G226</v>
          </cell>
          <cell r="AI8">
            <v>5.8999999999999997E-2</v>
          </cell>
          <cell r="AJ8">
            <v>6.4000000000000001E-2</v>
          </cell>
          <cell r="AK8">
            <v>8776</v>
          </cell>
          <cell r="AL8" t="str">
            <v>G227</v>
          </cell>
          <cell r="AM8">
            <v>6.8000000000000005E-2</v>
          </cell>
          <cell r="AN8">
            <v>7.2999999999999995E-2</v>
          </cell>
          <cell r="AO8" t="e">
            <v>#N/A</v>
          </cell>
          <cell r="AP8">
            <v>0</v>
          </cell>
          <cell r="AQ8" t="e">
            <v>#N/A</v>
          </cell>
          <cell r="AR8" t="e">
            <v>#N/A</v>
          </cell>
          <cell r="AS8" t="e">
            <v>#N/A</v>
          </cell>
          <cell r="AT8">
            <v>0</v>
          </cell>
          <cell r="AU8" t="e">
            <v>#N/A</v>
          </cell>
          <cell r="AV8" t="e">
            <v>#N/A</v>
          </cell>
          <cell r="AW8" t="e">
            <v>#N/A</v>
          </cell>
          <cell r="AX8">
            <v>0</v>
          </cell>
          <cell r="AY8" t="e">
            <v>#N/A</v>
          </cell>
          <cell r="AZ8" t="e">
            <v>#N/A</v>
          </cell>
          <cell r="BA8" t="e">
            <v>#N/A</v>
          </cell>
          <cell r="BB8">
            <v>0</v>
          </cell>
          <cell r="BC8" t="e">
            <v>#N/A</v>
          </cell>
          <cell r="BD8" t="e">
            <v>#N/A</v>
          </cell>
        </row>
        <row r="9">
          <cell r="A9" t="str">
            <v>SM4A08351</v>
          </cell>
          <cell r="B9" t="str">
            <v>GAGE 11851</v>
          </cell>
          <cell r="C9" t="str">
            <v>DMC</v>
          </cell>
          <cell r="D9" t="str">
            <v>AIRBUS DEFENCE &amp; SPACE</v>
          </cell>
          <cell r="E9">
            <v>8843</v>
          </cell>
          <cell r="F9" t="str">
            <v>M22520/1-01</v>
          </cell>
          <cell r="G9" t="str">
            <v>AF8-DS</v>
          </cell>
          <cell r="H9" t="str">
            <v>B</v>
          </cell>
          <cell r="I9">
            <v>8777</v>
          </cell>
          <cell r="J9" t="str">
            <v>G220</v>
          </cell>
          <cell r="K9">
            <v>2.8000000000000001E-2</v>
          </cell>
          <cell r="L9">
            <v>3.3000000000000002E-2</v>
          </cell>
          <cell r="M9">
            <v>8780</v>
          </cell>
          <cell r="N9" t="str">
            <v>G221</v>
          </cell>
          <cell r="O9">
            <v>3.2000000000000001E-2</v>
          </cell>
          <cell r="P9">
            <v>3.6999999999999998E-2</v>
          </cell>
          <cell r="Q9">
            <v>8788</v>
          </cell>
          <cell r="R9" t="str">
            <v>G222</v>
          </cell>
          <cell r="S9">
            <v>3.5999999999999997E-2</v>
          </cell>
          <cell r="T9">
            <v>4.1000000000000002E-2</v>
          </cell>
          <cell r="U9">
            <v>8792</v>
          </cell>
          <cell r="V9" t="str">
            <v>G223</v>
          </cell>
          <cell r="W9">
            <v>3.9E-2</v>
          </cell>
          <cell r="X9">
            <v>4.3999999999999997E-2</v>
          </cell>
          <cell r="Y9">
            <v>8786</v>
          </cell>
          <cell r="Z9" t="str">
            <v>G224</v>
          </cell>
          <cell r="AA9">
            <v>4.4999999999999998E-2</v>
          </cell>
          <cell r="AB9">
            <v>0.05</v>
          </cell>
          <cell r="AC9">
            <v>8784</v>
          </cell>
          <cell r="AD9" t="str">
            <v>G225</v>
          </cell>
          <cell r="AE9">
            <v>5.1999999999999998E-2</v>
          </cell>
          <cell r="AF9">
            <v>5.7000000000000002E-2</v>
          </cell>
          <cell r="AG9">
            <v>8783</v>
          </cell>
          <cell r="AH9" t="str">
            <v>G226</v>
          </cell>
          <cell r="AI9">
            <v>5.8999999999999997E-2</v>
          </cell>
          <cell r="AJ9">
            <v>6.4000000000000001E-2</v>
          </cell>
          <cell r="AK9">
            <v>8776</v>
          </cell>
          <cell r="AL9" t="str">
            <v>G227</v>
          </cell>
          <cell r="AM9">
            <v>6.8000000000000005E-2</v>
          </cell>
          <cell r="AN9">
            <v>7.2999999999999995E-2</v>
          </cell>
          <cell r="AO9" t="e">
            <v>#N/A</v>
          </cell>
          <cell r="AP9">
            <v>0</v>
          </cell>
          <cell r="AQ9" t="e">
            <v>#N/A</v>
          </cell>
          <cell r="AR9" t="e">
            <v>#N/A</v>
          </cell>
          <cell r="AS9" t="e">
            <v>#N/A</v>
          </cell>
          <cell r="AT9">
            <v>0</v>
          </cell>
          <cell r="AU9" t="e">
            <v>#N/A</v>
          </cell>
          <cell r="AV9" t="e">
            <v>#N/A</v>
          </cell>
          <cell r="AW9" t="e">
            <v>#N/A</v>
          </cell>
          <cell r="AX9">
            <v>0</v>
          </cell>
          <cell r="AY9" t="e">
            <v>#N/A</v>
          </cell>
          <cell r="AZ9" t="e">
            <v>#N/A</v>
          </cell>
          <cell r="BA9" t="e">
            <v>#N/A</v>
          </cell>
          <cell r="BB9">
            <v>0</v>
          </cell>
          <cell r="BC9" t="e">
            <v>#N/A</v>
          </cell>
          <cell r="BD9" t="e">
            <v>#N/A</v>
          </cell>
        </row>
        <row r="10">
          <cell r="A10" t="str">
            <v>SM4A08206</v>
          </cell>
          <cell r="B10" t="str">
            <v>NO CONSTA</v>
          </cell>
          <cell r="C10" t="str">
            <v>DMC</v>
          </cell>
          <cell r="D10" t="str">
            <v>AIRBUS DEFENCE &amp; SPACE</v>
          </cell>
          <cell r="E10">
            <v>8841</v>
          </cell>
          <cell r="F10" t="str">
            <v>M22520/1-01</v>
          </cell>
          <cell r="G10" t="str">
            <v>AF8-DS</v>
          </cell>
          <cell r="H10" t="str">
            <v>B</v>
          </cell>
          <cell r="I10">
            <v>8777</v>
          </cell>
          <cell r="J10" t="str">
            <v>G220</v>
          </cell>
          <cell r="K10">
            <v>2.8000000000000001E-2</v>
          </cell>
          <cell r="L10">
            <v>3.3000000000000002E-2</v>
          </cell>
          <cell r="M10">
            <v>8780</v>
          </cell>
          <cell r="N10" t="str">
            <v>G221</v>
          </cell>
          <cell r="O10">
            <v>3.2000000000000001E-2</v>
          </cell>
          <cell r="P10">
            <v>3.6999999999999998E-2</v>
          </cell>
          <cell r="Q10">
            <v>8788</v>
          </cell>
          <cell r="R10" t="str">
            <v>G222</v>
          </cell>
          <cell r="S10">
            <v>3.5999999999999997E-2</v>
          </cell>
          <cell r="T10">
            <v>4.1000000000000002E-2</v>
          </cell>
          <cell r="U10">
            <v>8792</v>
          </cell>
          <cell r="V10" t="str">
            <v>G223</v>
          </cell>
          <cell r="W10">
            <v>3.9E-2</v>
          </cell>
          <cell r="X10">
            <v>4.3999999999999997E-2</v>
          </cell>
          <cell r="Y10">
            <v>8786</v>
          </cell>
          <cell r="Z10" t="str">
            <v>G224</v>
          </cell>
          <cell r="AA10">
            <v>4.4999999999999998E-2</v>
          </cell>
          <cell r="AB10">
            <v>0.05</v>
          </cell>
          <cell r="AC10">
            <v>8784</v>
          </cell>
          <cell r="AD10" t="str">
            <v>G225</v>
          </cell>
          <cell r="AE10">
            <v>5.1999999999999998E-2</v>
          </cell>
          <cell r="AF10">
            <v>5.7000000000000002E-2</v>
          </cell>
          <cell r="AG10">
            <v>8783</v>
          </cell>
          <cell r="AH10" t="str">
            <v>G226</v>
          </cell>
          <cell r="AI10">
            <v>5.8999999999999997E-2</v>
          </cell>
          <cell r="AJ10">
            <v>6.4000000000000001E-2</v>
          </cell>
          <cell r="AK10">
            <v>8776</v>
          </cell>
          <cell r="AL10" t="str">
            <v>G227</v>
          </cell>
          <cell r="AM10">
            <v>6.8000000000000005E-2</v>
          </cell>
          <cell r="AN10">
            <v>7.2999999999999995E-2</v>
          </cell>
          <cell r="AO10" t="e">
            <v>#N/A</v>
          </cell>
          <cell r="AP10">
            <v>0</v>
          </cell>
          <cell r="AQ10" t="e">
            <v>#N/A</v>
          </cell>
          <cell r="AR10" t="e">
            <v>#N/A</v>
          </cell>
          <cell r="AS10" t="e">
            <v>#N/A</v>
          </cell>
          <cell r="AT10">
            <v>0</v>
          </cell>
          <cell r="AU10" t="e">
            <v>#N/A</v>
          </cell>
          <cell r="AV10" t="e">
            <v>#N/A</v>
          </cell>
          <cell r="AW10" t="e">
            <v>#N/A</v>
          </cell>
          <cell r="AX10">
            <v>0</v>
          </cell>
          <cell r="AY10" t="e">
            <v>#N/A</v>
          </cell>
          <cell r="AZ10" t="e">
            <v>#N/A</v>
          </cell>
          <cell r="BA10" t="e">
            <v>#N/A</v>
          </cell>
          <cell r="BB10">
            <v>0</v>
          </cell>
          <cell r="BC10" t="e">
            <v>#N/A</v>
          </cell>
          <cell r="BD10" t="e">
            <v>#N/A</v>
          </cell>
        </row>
        <row r="11">
          <cell r="A11" t="str">
            <v>SM4A08375</v>
          </cell>
          <cell r="B11" t="str">
            <v>NO CONSTA</v>
          </cell>
          <cell r="C11" t="str">
            <v>DMC</v>
          </cell>
          <cell r="D11" t="str">
            <v>AIRBUS DEFENCE &amp; SPACE</v>
          </cell>
          <cell r="E11">
            <v>8845</v>
          </cell>
          <cell r="F11" t="str">
            <v>M22520/1-01</v>
          </cell>
          <cell r="G11" t="str">
            <v>AF8-DS</v>
          </cell>
          <cell r="H11" t="str">
            <v>B</v>
          </cell>
          <cell r="I11">
            <v>8777</v>
          </cell>
          <cell r="J11" t="str">
            <v>G220</v>
          </cell>
          <cell r="K11">
            <v>2.8000000000000001E-2</v>
          </cell>
          <cell r="L11">
            <v>3.3000000000000002E-2</v>
          </cell>
          <cell r="M11">
            <v>8780</v>
          </cell>
          <cell r="N11" t="str">
            <v>G221</v>
          </cell>
          <cell r="O11">
            <v>3.2000000000000001E-2</v>
          </cell>
          <cell r="P11">
            <v>3.6999999999999998E-2</v>
          </cell>
          <cell r="Q11">
            <v>8788</v>
          </cell>
          <cell r="R11" t="str">
            <v>G222</v>
          </cell>
          <cell r="S11">
            <v>3.5999999999999997E-2</v>
          </cell>
          <cell r="T11">
            <v>4.1000000000000002E-2</v>
          </cell>
          <cell r="U11">
            <v>8792</v>
          </cell>
          <cell r="V11" t="str">
            <v>G223</v>
          </cell>
          <cell r="W11">
            <v>3.9E-2</v>
          </cell>
          <cell r="X11">
            <v>4.3999999999999997E-2</v>
          </cell>
          <cell r="Y11">
            <v>8786</v>
          </cell>
          <cell r="Z11" t="str">
            <v>G224</v>
          </cell>
          <cell r="AA11">
            <v>4.4999999999999998E-2</v>
          </cell>
          <cell r="AB11">
            <v>0.05</v>
          </cell>
          <cell r="AC11">
            <v>8784</v>
          </cell>
          <cell r="AD11" t="str">
            <v>G225</v>
          </cell>
          <cell r="AE11">
            <v>5.1999999999999998E-2</v>
          </cell>
          <cell r="AF11">
            <v>5.7000000000000002E-2</v>
          </cell>
          <cell r="AG11">
            <v>8783</v>
          </cell>
          <cell r="AH11" t="str">
            <v>G226</v>
          </cell>
          <cell r="AI11">
            <v>5.8999999999999997E-2</v>
          </cell>
          <cell r="AJ11">
            <v>6.4000000000000001E-2</v>
          </cell>
          <cell r="AK11">
            <v>8776</v>
          </cell>
          <cell r="AL11" t="str">
            <v>G227</v>
          </cell>
          <cell r="AM11">
            <v>6.8000000000000005E-2</v>
          </cell>
          <cell r="AN11">
            <v>7.2999999999999995E-2</v>
          </cell>
          <cell r="AO11" t="e">
            <v>#N/A</v>
          </cell>
          <cell r="AP11">
            <v>0</v>
          </cell>
          <cell r="AQ11" t="e">
            <v>#N/A</v>
          </cell>
          <cell r="AR11" t="e">
            <v>#N/A</v>
          </cell>
          <cell r="AS11" t="e">
            <v>#N/A</v>
          </cell>
          <cell r="AT11">
            <v>0</v>
          </cell>
          <cell r="AU11" t="e">
            <v>#N/A</v>
          </cell>
          <cell r="AV11" t="e">
            <v>#N/A</v>
          </cell>
          <cell r="AW11" t="e">
            <v>#N/A</v>
          </cell>
          <cell r="AX11">
            <v>0</v>
          </cell>
          <cell r="AY11" t="e">
            <v>#N/A</v>
          </cell>
          <cell r="AZ11" t="e">
            <v>#N/A</v>
          </cell>
          <cell r="BA11" t="e">
            <v>#N/A</v>
          </cell>
          <cell r="BB11">
            <v>0</v>
          </cell>
          <cell r="BC11" t="e">
            <v>#N/A</v>
          </cell>
          <cell r="BD11" t="e">
            <v>#N/A</v>
          </cell>
        </row>
        <row r="12">
          <cell r="A12" t="str">
            <v>SM4A08212</v>
          </cell>
          <cell r="B12" t="str">
            <v>NO CONSTA</v>
          </cell>
          <cell r="C12" t="str">
            <v>DMC</v>
          </cell>
          <cell r="D12" t="str">
            <v>AIRBUS DEFENCE &amp; SPACE</v>
          </cell>
          <cell r="E12">
            <v>8842</v>
          </cell>
          <cell r="F12" t="str">
            <v>M22520/1-01</v>
          </cell>
          <cell r="G12" t="str">
            <v>AF8-DS</v>
          </cell>
          <cell r="H12" t="str">
            <v>B</v>
          </cell>
          <cell r="I12">
            <v>8777</v>
          </cell>
          <cell r="J12" t="str">
            <v>G220</v>
          </cell>
          <cell r="K12">
            <v>2.8000000000000001E-2</v>
          </cell>
          <cell r="L12">
            <v>3.3000000000000002E-2</v>
          </cell>
          <cell r="M12">
            <v>8780</v>
          </cell>
          <cell r="N12" t="str">
            <v>G221</v>
          </cell>
          <cell r="O12">
            <v>3.2000000000000001E-2</v>
          </cell>
          <cell r="P12">
            <v>3.6999999999999998E-2</v>
          </cell>
          <cell r="Q12">
            <v>8788</v>
          </cell>
          <cell r="R12" t="str">
            <v>G222</v>
          </cell>
          <cell r="S12">
            <v>3.5999999999999997E-2</v>
          </cell>
          <cell r="T12">
            <v>4.1000000000000002E-2</v>
          </cell>
          <cell r="U12">
            <v>8792</v>
          </cell>
          <cell r="V12" t="str">
            <v>G223</v>
          </cell>
          <cell r="W12">
            <v>3.9E-2</v>
          </cell>
          <cell r="X12">
            <v>4.3999999999999997E-2</v>
          </cell>
          <cell r="Y12">
            <v>8786</v>
          </cell>
          <cell r="Z12" t="str">
            <v>G224</v>
          </cell>
          <cell r="AA12">
            <v>4.4999999999999998E-2</v>
          </cell>
          <cell r="AB12">
            <v>0.05</v>
          </cell>
          <cell r="AC12">
            <v>8784</v>
          </cell>
          <cell r="AD12" t="str">
            <v>G225</v>
          </cell>
          <cell r="AE12">
            <v>5.1999999999999998E-2</v>
          </cell>
          <cell r="AF12">
            <v>5.7000000000000002E-2</v>
          </cell>
          <cell r="AG12">
            <v>8783</v>
          </cell>
          <cell r="AH12" t="str">
            <v>G226</v>
          </cell>
          <cell r="AI12">
            <v>5.8999999999999997E-2</v>
          </cell>
          <cell r="AJ12">
            <v>6.4000000000000001E-2</v>
          </cell>
          <cell r="AK12">
            <v>8776</v>
          </cell>
          <cell r="AL12" t="str">
            <v>G227</v>
          </cell>
          <cell r="AM12">
            <v>6.8000000000000005E-2</v>
          </cell>
          <cell r="AN12">
            <v>7.2999999999999995E-2</v>
          </cell>
          <cell r="AO12" t="e">
            <v>#N/A</v>
          </cell>
          <cell r="AP12">
            <v>0</v>
          </cell>
          <cell r="AQ12" t="e">
            <v>#N/A</v>
          </cell>
          <cell r="AR12" t="e">
            <v>#N/A</v>
          </cell>
          <cell r="AS12" t="e">
            <v>#N/A</v>
          </cell>
          <cell r="AT12">
            <v>0</v>
          </cell>
          <cell r="AU12" t="e">
            <v>#N/A</v>
          </cell>
          <cell r="AV12" t="e">
            <v>#N/A</v>
          </cell>
          <cell r="AW12" t="e">
            <v>#N/A</v>
          </cell>
          <cell r="AX12">
            <v>0</v>
          </cell>
          <cell r="AY12" t="e">
            <v>#N/A</v>
          </cell>
          <cell r="AZ12" t="e">
            <v>#N/A</v>
          </cell>
          <cell r="BA12" t="e">
            <v>#N/A</v>
          </cell>
          <cell r="BB12">
            <v>0</v>
          </cell>
          <cell r="BC12" t="e">
            <v>#N/A</v>
          </cell>
          <cell r="BD12" t="e">
            <v>#N/A</v>
          </cell>
        </row>
        <row r="13">
          <cell r="A13" t="str">
            <v>SM4A08403</v>
          </cell>
          <cell r="B13" t="str">
            <v>NO CONSTA</v>
          </cell>
          <cell r="C13" t="str">
            <v>DMC</v>
          </cell>
          <cell r="D13" t="str">
            <v>AIRBUS DEFENCE &amp; SPACE</v>
          </cell>
          <cell r="E13">
            <v>8846</v>
          </cell>
          <cell r="F13" t="str">
            <v>M22520/1-01</v>
          </cell>
          <cell r="G13" t="str">
            <v>AF8-DS</v>
          </cell>
          <cell r="H13" t="str">
            <v>B</v>
          </cell>
          <cell r="I13">
            <v>8777</v>
          </cell>
          <cell r="J13" t="str">
            <v>G220</v>
          </cell>
          <cell r="K13">
            <v>2.8000000000000001E-2</v>
          </cell>
          <cell r="L13">
            <v>3.3000000000000002E-2</v>
          </cell>
          <cell r="M13">
            <v>8780</v>
          </cell>
          <cell r="N13" t="str">
            <v>G221</v>
          </cell>
          <cell r="O13">
            <v>3.2000000000000001E-2</v>
          </cell>
          <cell r="P13">
            <v>3.6999999999999998E-2</v>
          </cell>
          <cell r="Q13">
            <v>8788</v>
          </cell>
          <cell r="R13" t="str">
            <v>G222</v>
          </cell>
          <cell r="S13">
            <v>3.5999999999999997E-2</v>
          </cell>
          <cell r="T13">
            <v>4.1000000000000002E-2</v>
          </cell>
          <cell r="U13">
            <v>8792</v>
          </cell>
          <cell r="V13" t="str">
            <v>G223</v>
          </cell>
          <cell r="W13">
            <v>3.9E-2</v>
          </cell>
          <cell r="X13">
            <v>4.3999999999999997E-2</v>
          </cell>
          <cell r="Y13">
            <v>8786</v>
          </cell>
          <cell r="Z13" t="str">
            <v>G224</v>
          </cell>
          <cell r="AA13">
            <v>4.4999999999999998E-2</v>
          </cell>
          <cell r="AB13">
            <v>0.05</v>
          </cell>
          <cell r="AC13">
            <v>8784</v>
          </cell>
          <cell r="AD13" t="str">
            <v>G225</v>
          </cell>
          <cell r="AE13">
            <v>5.1999999999999998E-2</v>
          </cell>
          <cell r="AF13">
            <v>5.7000000000000002E-2</v>
          </cell>
          <cell r="AG13">
            <v>8783</v>
          </cell>
          <cell r="AH13" t="str">
            <v>G226</v>
          </cell>
          <cell r="AI13">
            <v>5.8999999999999997E-2</v>
          </cell>
          <cell r="AJ13">
            <v>6.4000000000000001E-2</v>
          </cell>
          <cell r="AK13">
            <v>8776</v>
          </cell>
          <cell r="AL13" t="str">
            <v>G227</v>
          </cell>
          <cell r="AM13">
            <v>6.8000000000000005E-2</v>
          </cell>
          <cell r="AN13">
            <v>7.2999999999999995E-2</v>
          </cell>
          <cell r="AO13" t="e">
            <v>#N/A</v>
          </cell>
          <cell r="AP13">
            <v>0</v>
          </cell>
          <cell r="AQ13" t="e">
            <v>#N/A</v>
          </cell>
          <cell r="AR13" t="e">
            <v>#N/A</v>
          </cell>
          <cell r="AS13" t="e">
            <v>#N/A</v>
          </cell>
          <cell r="AT13">
            <v>0</v>
          </cell>
          <cell r="AU13" t="e">
            <v>#N/A</v>
          </cell>
          <cell r="AV13" t="e">
            <v>#N/A</v>
          </cell>
          <cell r="AW13" t="e">
            <v>#N/A</v>
          </cell>
          <cell r="AX13">
            <v>0</v>
          </cell>
          <cell r="AY13" t="e">
            <v>#N/A</v>
          </cell>
          <cell r="AZ13" t="e">
            <v>#N/A</v>
          </cell>
          <cell r="BA13" t="e">
            <v>#N/A</v>
          </cell>
          <cell r="BB13">
            <v>0</v>
          </cell>
          <cell r="BC13" t="e">
            <v>#N/A</v>
          </cell>
          <cell r="BD13" t="e">
            <v>#N/A</v>
          </cell>
        </row>
        <row r="14">
          <cell r="A14" t="str">
            <v>SM4A09196</v>
          </cell>
          <cell r="B14" t="str">
            <v>NO CONSTA</v>
          </cell>
          <cell r="C14" t="str">
            <v>DMC</v>
          </cell>
          <cell r="D14" t="str">
            <v>AIRBUS DEFENCE &amp; SPACE</v>
          </cell>
          <cell r="E14">
            <v>8891</v>
          </cell>
          <cell r="F14" t="str">
            <v>M22520/1-01</v>
          </cell>
          <cell r="G14" t="str">
            <v>AF8-DS</v>
          </cell>
          <cell r="H14" t="str">
            <v>B</v>
          </cell>
          <cell r="I14">
            <v>8777</v>
          </cell>
          <cell r="J14" t="str">
            <v>G220</v>
          </cell>
          <cell r="K14">
            <v>2.8000000000000001E-2</v>
          </cell>
          <cell r="L14">
            <v>3.3000000000000002E-2</v>
          </cell>
          <cell r="M14">
            <v>8780</v>
          </cell>
          <cell r="N14" t="str">
            <v>G221</v>
          </cell>
          <cell r="O14">
            <v>3.2000000000000001E-2</v>
          </cell>
          <cell r="P14">
            <v>3.6999999999999998E-2</v>
          </cell>
          <cell r="Q14">
            <v>8788</v>
          </cell>
          <cell r="R14" t="str">
            <v>G222</v>
          </cell>
          <cell r="S14">
            <v>3.5999999999999997E-2</v>
          </cell>
          <cell r="T14">
            <v>4.1000000000000002E-2</v>
          </cell>
          <cell r="U14">
            <v>8792</v>
          </cell>
          <cell r="V14" t="str">
            <v>G223</v>
          </cell>
          <cell r="W14">
            <v>3.9E-2</v>
          </cell>
          <cell r="X14">
            <v>4.3999999999999997E-2</v>
          </cell>
          <cell r="Y14">
            <v>8786</v>
          </cell>
          <cell r="Z14" t="str">
            <v>G224</v>
          </cell>
          <cell r="AA14">
            <v>4.4999999999999998E-2</v>
          </cell>
          <cell r="AB14">
            <v>0.05</v>
          </cell>
          <cell r="AC14">
            <v>8784</v>
          </cell>
          <cell r="AD14" t="str">
            <v>G225</v>
          </cell>
          <cell r="AE14">
            <v>5.1999999999999998E-2</v>
          </cell>
          <cell r="AF14">
            <v>5.7000000000000002E-2</v>
          </cell>
          <cell r="AG14">
            <v>8783</v>
          </cell>
          <cell r="AH14" t="str">
            <v>G226</v>
          </cell>
          <cell r="AI14">
            <v>5.8999999999999997E-2</v>
          </cell>
          <cell r="AJ14">
            <v>6.4000000000000001E-2</v>
          </cell>
          <cell r="AK14">
            <v>8776</v>
          </cell>
          <cell r="AL14" t="str">
            <v>G227</v>
          </cell>
          <cell r="AM14">
            <v>6.8000000000000005E-2</v>
          </cell>
          <cell r="AN14">
            <v>7.2999999999999995E-2</v>
          </cell>
          <cell r="AO14" t="e">
            <v>#N/A</v>
          </cell>
          <cell r="AP14">
            <v>0</v>
          </cell>
          <cell r="AQ14" t="e">
            <v>#N/A</v>
          </cell>
          <cell r="AR14" t="e">
            <v>#N/A</v>
          </cell>
          <cell r="AS14" t="e">
            <v>#N/A</v>
          </cell>
          <cell r="AT14">
            <v>0</v>
          </cell>
          <cell r="AU14" t="e">
            <v>#N/A</v>
          </cell>
          <cell r="AV14" t="e">
            <v>#N/A</v>
          </cell>
          <cell r="AW14" t="e">
            <v>#N/A</v>
          </cell>
          <cell r="AX14">
            <v>0</v>
          </cell>
          <cell r="AY14" t="e">
            <v>#N/A</v>
          </cell>
          <cell r="AZ14" t="e">
            <v>#N/A</v>
          </cell>
          <cell r="BA14" t="e">
            <v>#N/A</v>
          </cell>
          <cell r="BB14">
            <v>0</v>
          </cell>
          <cell r="BC14" t="e">
            <v>#N/A</v>
          </cell>
          <cell r="BD14" t="e">
            <v>#N/A</v>
          </cell>
        </row>
        <row r="15">
          <cell r="A15" t="str">
            <v>SM4A08534</v>
          </cell>
          <cell r="B15" t="str">
            <v>NO CONSTA</v>
          </cell>
          <cell r="C15" t="str">
            <v>DMC</v>
          </cell>
          <cell r="D15" t="str">
            <v>AIRBUS DEFENCE &amp; SPACE</v>
          </cell>
          <cell r="E15">
            <v>8892</v>
          </cell>
          <cell r="F15" t="str">
            <v>M22520/1-01</v>
          </cell>
          <cell r="G15" t="str">
            <v>AF8-DS</v>
          </cell>
          <cell r="H15" t="str">
            <v>B</v>
          </cell>
          <cell r="I15">
            <v>8777</v>
          </cell>
          <cell r="J15" t="str">
            <v>G220</v>
          </cell>
          <cell r="K15">
            <v>2.8000000000000001E-2</v>
          </cell>
          <cell r="L15">
            <v>3.3000000000000002E-2</v>
          </cell>
          <cell r="M15">
            <v>8780</v>
          </cell>
          <cell r="N15" t="str">
            <v>G221</v>
          </cell>
          <cell r="O15">
            <v>3.2000000000000001E-2</v>
          </cell>
          <cell r="P15">
            <v>3.6999999999999998E-2</v>
          </cell>
          <cell r="Q15">
            <v>8788</v>
          </cell>
          <cell r="R15" t="str">
            <v>G222</v>
          </cell>
          <cell r="S15">
            <v>3.5999999999999997E-2</v>
          </cell>
          <cell r="T15">
            <v>4.1000000000000002E-2</v>
          </cell>
          <cell r="U15">
            <v>8792</v>
          </cell>
          <cell r="V15" t="str">
            <v>G223</v>
          </cell>
          <cell r="W15">
            <v>3.9E-2</v>
          </cell>
          <cell r="X15">
            <v>4.3999999999999997E-2</v>
          </cell>
          <cell r="Y15">
            <v>8786</v>
          </cell>
          <cell r="Z15" t="str">
            <v>G224</v>
          </cell>
          <cell r="AA15">
            <v>4.4999999999999998E-2</v>
          </cell>
          <cell r="AB15">
            <v>0.05</v>
          </cell>
          <cell r="AC15">
            <v>8784</v>
          </cell>
          <cell r="AD15" t="str">
            <v>G225</v>
          </cell>
          <cell r="AE15">
            <v>5.1999999999999998E-2</v>
          </cell>
          <cell r="AF15">
            <v>5.7000000000000002E-2</v>
          </cell>
          <cell r="AG15">
            <v>8783</v>
          </cell>
          <cell r="AH15" t="str">
            <v>G226</v>
          </cell>
          <cell r="AI15">
            <v>5.8999999999999997E-2</v>
          </cell>
          <cell r="AJ15">
            <v>6.4000000000000001E-2</v>
          </cell>
          <cell r="AK15">
            <v>8776</v>
          </cell>
          <cell r="AL15" t="str">
            <v>G227</v>
          </cell>
          <cell r="AM15">
            <v>6.8000000000000005E-2</v>
          </cell>
          <cell r="AN15">
            <v>7.2999999999999995E-2</v>
          </cell>
          <cell r="AO15" t="e">
            <v>#N/A</v>
          </cell>
          <cell r="AP15">
            <v>0</v>
          </cell>
          <cell r="AQ15" t="e">
            <v>#N/A</v>
          </cell>
          <cell r="AR15" t="e">
            <v>#N/A</v>
          </cell>
          <cell r="AS15" t="e">
            <v>#N/A</v>
          </cell>
          <cell r="AT15">
            <v>0</v>
          </cell>
          <cell r="AU15" t="e">
            <v>#N/A</v>
          </cell>
          <cell r="AV15" t="e">
            <v>#N/A</v>
          </cell>
          <cell r="AW15" t="e">
            <v>#N/A</v>
          </cell>
          <cell r="AX15">
            <v>0</v>
          </cell>
          <cell r="AY15" t="e">
            <v>#N/A</v>
          </cell>
          <cell r="AZ15" t="e">
            <v>#N/A</v>
          </cell>
          <cell r="BA15" t="e">
            <v>#N/A</v>
          </cell>
          <cell r="BB15">
            <v>0</v>
          </cell>
          <cell r="BC15" t="e">
            <v>#N/A</v>
          </cell>
          <cell r="BD15" t="e">
            <v>#N/A</v>
          </cell>
        </row>
        <row r="16">
          <cell r="A16" t="str">
            <v>SM4A08350</v>
          </cell>
          <cell r="B16" t="str">
            <v>NO CONSTA</v>
          </cell>
          <cell r="C16" t="str">
            <v>DMC</v>
          </cell>
          <cell r="D16" t="str">
            <v>AIRBUS DEFENCE &amp; SPACE</v>
          </cell>
          <cell r="E16">
            <v>8894</v>
          </cell>
          <cell r="F16" t="str">
            <v>M22520/1-01</v>
          </cell>
          <cell r="G16" t="str">
            <v>AF8-DS</v>
          </cell>
          <cell r="H16" t="str">
            <v>B</v>
          </cell>
          <cell r="I16">
            <v>8777</v>
          </cell>
          <cell r="J16" t="str">
            <v>G220</v>
          </cell>
          <cell r="K16">
            <v>2.8000000000000001E-2</v>
          </cell>
          <cell r="L16">
            <v>3.3000000000000002E-2</v>
          </cell>
          <cell r="M16">
            <v>8780</v>
          </cell>
          <cell r="N16" t="str">
            <v>G221</v>
          </cell>
          <cell r="O16">
            <v>3.2000000000000001E-2</v>
          </cell>
          <cell r="P16">
            <v>3.6999999999999998E-2</v>
          </cell>
          <cell r="Q16">
            <v>8788</v>
          </cell>
          <cell r="R16" t="str">
            <v>G222</v>
          </cell>
          <cell r="S16">
            <v>3.5999999999999997E-2</v>
          </cell>
          <cell r="T16">
            <v>4.1000000000000002E-2</v>
          </cell>
          <cell r="U16">
            <v>8792</v>
          </cell>
          <cell r="V16" t="str">
            <v>G223</v>
          </cell>
          <cell r="W16">
            <v>3.9E-2</v>
          </cell>
          <cell r="X16">
            <v>4.3999999999999997E-2</v>
          </cell>
          <cell r="Y16">
            <v>8786</v>
          </cell>
          <cell r="Z16" t="str">
            <v>G224</v>
          </cell>
          <cell r="AA16">
            <v>4.4999999999999998E-2</v>
          </cell>
          <cell r="AB16">
            <v>0.05</v>
          </cell>
          <cell r="AC16">
            <v>8784</v>
          </cell>
          <cell r="AD16" t="str">
            <v>G225</v>
          </cell>
          <cell r="AE16">
            <v>5.1999999999999998E-2</v>
          </cell>
          <cell r="AF16">
            <v>5.7000000000000002E-2</v>
          </cell>
          <cell r="AG16">
            <v>8783</v>
          </cell>
          <cell r="AH16" t="str">
            <v>G226</v>
          </cell>
          <cell r="AI16">
            <v>5.8999999999999997E-2</v>
          </cell>
          <cell r="AJ16">
            <v>6.4000000000000001E-2</v>
          </cell>
          <cell r="AK16">
            <v>8776</v>
          </cell>
          <cell r="AL16" t="str">
            <v>G227</v>
          </cell>
          <cell r="AM16">
            <v>6.8000000000000005E-2</v>
          </cell>
          <cell r="AN16">
            <v>7.2999999999999995E-2</v>
          </cell>
          <cell r="AO16" t="e">
            <v>#N/A</v>
          </cell>
          <cell r="AP16">
            <v>0</v>
          </cell>
          <cell r="AQ16" t="e">
            <v>#N/A</v>
          </cell>
          <cell r="AR16" t="e">
            <v>#N/A</v>
          </cell>
          <cell r="AS16" t="e">
            <v>#N/A</v>
          </cell>
          <cell r="AT16">
            <v>0</v>
          </cell>
          <cell r="AU16" t="e">
            <v>#N/A</v>
          </cell>
          <cell r="AV16" t="e">
            <v>#N/A</v>
          </cell>
          <cell r="AW16" t="e">
            <v>#N/A</v>
          </cell>
          <cell r="AX16">
            <v>0</v>
          </cell>
          <cell r="AY16" t="e">
            <v>#N/A</v>
          </cell>
          <cell r="AZ16" t="e">
            <v>#N/A</v>
          </cell>
          <cell r="BA16" t="e">
            <v>#N/A</v>
          </cell>
          <cell r="BB16">
            <v>0</v>
          </cell>
          <cell r="BC16" t="e">
            <v>#N/A</v>
          </cell>
          <cell r="BD16" t="e">
            <v>#N/A</v>
          </cell>
        </row>
        <row r="17">
          <cell r="A17" t="str">
            <v>SM4A08497</v>
          </cell>
          <cell r="B17" t="str">
            <v>NO CONSTA</v>
          </cell>
          <cell r="C17" t="str">
            <v>DMC</v>
          </cell>
          <cell r="D17" t="str">
            <v>AIRBUS DEFENCE &amp; SPACE</v>
          </cell>
          <cell r="E17">
            <v>8893</v>
          </cell>
          <cell r="F17" t="str">
            <v>M22520/1-01</v>
          </cell>
          <cell r="G17" t="str">
            <v>AF8-DS</v>
          </cell>
          <cell r="H17" t="str">
            <v>B</v>
          </cell>
          <cell r="I17">
            <v>8777</v>
          </cell>
          <cell r="J17" t="str">
            <v>G220</v>
          </cell>
          <cell r="K17">
            <v>2.8000000000000001E-2</v>
          </cell>
          <cell r="L17">
            <v>3.3000000000000002E-2</v>
          </cell>
          <cell r="M17">
            <v>8780</v>
          </cell>
          <cell r="N17" t="str">
            <v>G221</v>
          </cell>
          <cell r="O17">
            <v>3.2000000000000001E-2</v>
          </cell>
          <cell r="P17">
            <v>3.6999999999999998E-2</v>
          </cell>
          <cell r="Q17">
            <v>8788</v>
          </cell>
          <cell r="R17" t="str">
            <v>G222</v>
          </cell>
          <cell r="S17">
            <v>3.5999999999999997E-2</v>
          </cell>
          <cell r="T17">
            <v>4.1000000000000002E-2</v>
          </cell>
          <cell r="U17">
            <v>8792</v>
          </cell>
          <cell r="V17" t="str">
            <v>G223</v>
          </cell>
          <cell r="W17">
            <v>3.9E-2</v>
          </cell>
          <cell r="X17">
            <v>4.3999999999999997E-2</v>
          </cell>
          <cell r="Y17">
            <v>8786</v>
          </cell>
          <cell r="Z17" t="str">
            <v>G224</v>
          </cell>
          <cell r="AA17">
            <v>4.4999999999999998E-2</v>
          </cell>
          <cell r="AB17">
            <v>0.05</v>
          </cell>
          <cell r="AC17">
            <v>8784</v>
          </cell>
          <cell r="AD17" t="str">
            <v>G225</v>
          </cell>
          <cell r="AE17">
            <v>5.1999999999999998E-2</v>
          </cell>
          <cell r="AF17">
            <v>5.7000000000000002E-2</v>
          </cell>
          <cell r="AG17">
            <v>8783</v>
          </cell>
          <cell r="AH17" t="str">
            <v>G226</v>
          </cell>
          <cell r="AI17">
            <v>5.8999999999999997E-2</v>
          </cell>
          <cell r="AJ17">
            <v>6.4000000000000001E-2</v>
          </cell>
          <cell r="AK17">
            <v>8776</v>
          </cell>
          <cell r="AL17" t="str">
            <v>G227</v>
          </cell>
          <cell r="AM17">
            <v>6.8000000000000005E-2</v>
          </cell>
          <cell r="AN17">
            <v>7.2999999999999995E-2</v>
          </cell>
          <cell r="AO17" t="e">
            <v>#N/A</v>
          </cell>
          <cell r="AP17">
            <v>0</v>
          </cell>
          <cell r="AQ17" t="e">
            <v>#N/A</v>
          </cell>
          <cell r="AR17" t="e">
            <v>#N/A</v>
          </cell>
          <cell r="AS17" t="e">
            <v>#N/A</v>
          </cell>
          <cell r="AT17">
            <v>0</v>
          </cell>
          <cell r="AU17" t="e">
            <v>#N/A</v>
          </cell>
          <cell r="AV17" t="e">
            <v>#N/A</v>
          </cell>
          <cell r="AW17" t="e">
            <v>#N/A</v>
          </cell>
          <cell r="AX17">
            <v>0</v>
          </cell>
          <cell r="AY17" t="e">
            <v>#N/A</v>
          </cell>
          <cell r="AZ17" t="e">
            <v>#N/A</v>
          </cell>
          <cell r="BA17" t="e">
            <v>#N/A</v>
          </cell>
          <cell r="BB17">
            <v>0</v>
          </cell>
          <cell r="BC17" t="e">
            <v>#N/A</v>
          </cell>
          <cell r="BD17" t="e">
            <v>#N/A</v>
          </cell>
        </row>
        <row r="18">
          <cell r="A18" t="str">
            <v>PM4A13908</v>
          </cell>
          <cell r="B18">
            <v>4266</v>
          </cell>
          <cell r="C18" t="str">
            <v>DMC</v>
          </cell>
          <cell r="D18" t="str">
            <v>AIRBUS DEFENCE &amp; SPACE</v>
          </cell>
          <cell r="E18">
            <v>8882</v>
          </cell>
          <cell r="F18" t="str">
            <v>M22520/1-01</v>
          </cell>
          <cell r="G18" t="str">
            <v>AF8-DS</v>
          </cell>
          <cell r="H18" t="str">
            <v>B</v>
          </cell>
          <cell r="I18">
            <v>8777</v>
          </cell>
          <cell r="J18" t="str">
            <v>G220</v>
          </cell>
          <cell r="K18">
            <v>2.8000000000000001E-2</v>
          </cell>
          <cell r="L18">
            <v>3.3000000000000002E-2</v>
          </cell>
          <cell r="M18">
            <v>8780</v>
          </cell>
          <cell r="N18" t="str">
            <v>G221</v>
          </cell>
          <cell r="O18">
            <v>3.2000000000000001E-2</v>
          </cell>
          <cell r="P18">
            <v>3.6999999999999998E-2</v>
          </cell>
          <cell r="Q18">
            <v>8788</v>
          </cell>
          <cell r="R18" t="str">
            <v>G222</v>
          </cell>
          <cell r="S18">
            <v>3.5999999999999997E-2</v>
          </cell>
          <cell r="T18">
            <v>4.1000000000000002E-2</v>
          </cell>
          <cell r="U18">
            <v>8792</v>
          </cell>
          <cell r="V18" t="str">
            <v>G223</v>
          </cell>
          <cell r="W18">
            <v>3.9E-2</v>
          </cell>
          <cell r="X18">
            <v>4.3999999999999997E-2</v>
          </cell>
          <cell r="Y18">
            <v>8786</v>
          </cell>
          <cell r="Z18" t="str">
            <v>G224</v>
          </cell>
          <cell r="AA18">
            <v>4.4999999999999998E-2</v>
          </cell>
          <cell r="AB18">
            <v>0.05</v>
          </cell>
          <cell r="AC18">
            <v>8784</v>
          </cell>
          <cell r="AD18" t="str">
            <v>G225</v>
          </cell>
          <cell r="AE18">
            <v>5.1999999999999998E-2</v>
          </cell>
          <cell r="AF18">
            <v>5.7000000000000002E-2</v>
          </cell>
          <cell r="AG18">
            <v>8783</v>
          </cell>
          <cell r="AH18" t="str">
            <v>G226</v>
          </cell>
          <cell r="AI18">
            <v>5.8999999999999997E-2</v>
          </cell>
          <cell r="AJ18">
            <v>6.4000000000000001E-2</v>
          </cell>
          <cell r="AK18">
            <v>8776</v>
          </cell>
          <cell r="AL18" t="str">
            <v>G227</v>
          </cell>
          <cell r="AM18">
            <v>6.8000000000000005E-2</v>
          </cell>
          <cell r="AN18">
            <v>7.2999999999999995E-2</v>
          </cell>
          <cell r="AO18" t="e">
            <v>#N/A</v>
          </cell>
          <cell r="AP18">
            <v>0</v>
          </cell>
          <cell r="AQ18" t="e">
            <v>#N/A</v>
          </cell>
          <cell r="AR18" t="e">
            <v>#N/A</v>
          </cell>
          <cell r="AS18" t="e">
            <v>#N/A</v>
          </cell>
          <cell r="AT18">
            <v>0</v>
          </cell>
          <cell r="AU18" t="e">
            <v>#N/A</v>
          </cell>
          <cell r="AV18" t="e">
            <v>#N/A</v>
          </cell>
          <cell r="AW18" t="e">
            <v>#N/A</v>
          </cell>
          <cell r="AX18">
            <v>0</v>
          </cell>
          <cell r="AY18" t="e">
            <v>#N/A</v>
          </cell>
          <cell r="AZ18" t="e">
            <v>#N/A</v>
          </cell>
          <cell r="BA18" t="e">
            <v>#N/A</v>
          </cell>
          <cell r="BB18">
            <v>0</v>
          </cell>
          <cell r="BC18" t="e">
            <v>#N/A</v>
          </cell>
          <cell r="BD18" t="e">
            <v>#N/A</v>
          </cell>
        </row>
        <row r="19">
          <cell r="A19" t="str">
            <v>PM4A2487</v>
          </cell>
          <cell r="B19" t="str">
            <v>NO CONSTA</v>
          </cell>
          <cell r="C19" t="str">
            <v>DMC</v>
          </cell>
          <cell r="D19" t="str">
            <v>AIRBUS DEFENCE &amp; SPACE</v>
          </cell>
          <cell r="E19">
            <v>8885</v>
          </cell>
          <cell r="F19" t="str">
            <v>M22520/1-01</v>
          </cell>
          <cell r="G19" t="str">
            <v>AF8-DS</v>
          </cell>
          <cell r="H19" t="str">
            <v>B</v>
          </cell>
          <cell r="I19">
            <v>8777</v>
          </cell>
          <cell r="J19" t="str">
            <v>G220</v>
          </cell>
          <cell r="K19">
            <v>2.8000000000000001E-2</v>
          </cell>
          <cell r="L19">
            <v>3.3000000000000002E-2</v>
          </cell>
          <cell r="M19">
            <v>8780</v>
          </cell>
          <cell r="N19" t="str">
            <v>G221</v>
          </cell>
          <cell r="O19">
            <v>3.2000000000000001E-2</v>
          </cell>
          <cell r="P19">
            <v>3.6999999999999998E-2</v>
          </cell>
          <cell r="Q19">
            <v>8788</v>
          </cell>
          <cell r="R19" t="str">
            <v>G222</v>
          </cell>
          <cell r="S19">
            <v>3.5999999999999997E-2</v>
          </cell>
          <cell r="T19">
            <v>4.1000000000000002E-2</v>
          </cell>
          <cell r="U19">
            <v>8792</v>
          </cell>
          <cell r="V19" t="str">
            <v>G223</v>
          </cell>
          <cell r="W19">
            <v>3.9E-2</v>
          </cell>
          <cell r="X19">
            <v>4.3999999999999997E-2</v>
          </cell>
          <cell r="Y19">
            <v>8786</v>
          </cell>
          <cell r="Z19" t="str">
            <v>G224</v>
          </cell>
          <cell r="AA19">
            <v>4.4999999999999998E-2</v>
          </cell>
          <cell r="AB19">
            <v>0.05</v>
          </cell>
          <cell r="AC19">
            <v>8784</v>
          </cell>
          <cell r="AD19" t="str">
            <v>G225</v>
          </cell>
          <cell r="AE19">
            <v>5.1999999999999998E-2</v>
          </cell>
          <cell r="AF19">
            <v>5.7000000000000002E-2</v>
          </cell>
          <cell r="AG19">
            <v>8783</v>
          </cell>
          <cell r="AH19" t="str">
            <v>G226</v>
          </cell>
          <cell r="AI19">
            <v>5.8999999999999997E-2</v>
          </cell>
          <cell r="AJ19">
            <v>6.4000000000000001E-2</v>
          </cell>
          <cell r="AK19">
            <v>8776</v>
          </cell>
          <cell r="AL19" t="str">
            <v>G227</v>
          </cell>
          <cell r="AM19">
            <v>6.8000000000000005E-2</v>
          </cell>
          <cell r="AN19">
            <v>7.2999999999999995E-2</v>
          </cell>
          <cell r="AO19" t="e">
            <v>#N/A</v>
          </cell>
          <cell r="AP19">
            <v>0</v>
          </cell>
          <cell r="AQ19" t="e">
            <v>#N/A</v>
          </cell>
          <cell r="AR19" t="e">
            <v>#N/A</v>
          </cell>
          <cell r="AS19" t="e">
            <v>#N/A</v>
          </cell>
          <cell r="AT19">
            <v>0</v>
          </cell>
          <cell r="AU19" t="e">
            <v>#N/A</v>
          </cell>
          <cell r="AV19" t="e">
            <v>#N/A</v>
          </cell>
          <cell r="AW19" t="e">
            <v>#N/A</v>
          </cell>
          <cell r="AX19">
            <v>0</v>
          </cell>
          <cell r="AY19" t="e">
            <v>#N/A</v>
          </cell>
          <cell r="AZ19" t="e">
            <v>#N/A</v>
          </cell>
          <cell r="BA19" t="e">
            <v>#N/A</v>
          </cell>
          <cell r="BB19">
            <v>0</v>
          </cell>
          <cell r="BC19" t="e">
            <v>#N/A</v>
          </cell>
          <cell r="BD19" t="e">
            <v>#N/A</v>
          </cell>
        </row>
        <row r="20">
          <cell r="A20" t="str">
            <v>PM4A2315</v>
          </cell>
          <cell r="B20" t="str">
            <v>NO CONSTA</v>
          </cell>
          <cell r="C20" t="str">
            <v>DMC</v>
          </cell>
          <cell r="D20" t="str">
            <v>AIRBUS DEFENCE &amp; SPACE</v>
          </cell>
          <cell r="E20">
            <v>8884</v>
          </cell>
          <cell r="F20" t="str">
            <v>M22520/1-01</v>
          </cell>
          <cell r="G20" t="str">
            <v>AF8-DS</v>
          </cell>
          <cell r="H20" t="str">
            <v>B</v>
          </cell>
          <cell r="I20">
            <v>8777</v>
          </cell>
          <cell r="J20" t="str">
            <v>G220</v>
          </cell>
          <cell r="K20">
            <v>2.8000000000000001E-2</v>
          </cell>
          <cell r="L20">
            <v>3.3000000000000002E-2</v>
          </cell>
          <cell r="M20">
            <v>8780</v>
          </cell>
          <cell r="N20" t="str">
            <v>G221</v>
          </cell>
          <cell r="O20">
            <v>3.2000000000000001E-2</v>
          </cell>
          <cell r="P20">
            <v>3.6999999999999998E-2</v>
          </cell>
          <cell r="Q20">
            <v>8788</v>
          </cell>
          <cell r="R20" t="str">
            <v>G222</v>
          </cell>
          <cell r="S20">
            <v>3.5999999999999997E-2</v>
          </cell>
          <cell r="T20">
            <v>4.1000000000000002E-2</v>
          </cell>
          <cell r="U20">
            <v>8792</v>
          </cell>
          <cell r="V20" t="str">
            <v>G223</v>
          </cell>
          <cell r="W20">
            <v>3.9E-2</v>
          </cell>
          <cell r="X20">
            <v>4.3999999999999997E-2</v>
          </cell>
          <cell r="Y20">
            <v>8786</v>
          </cell>
          <cell r="Z20" t="str">
            <v>G224</v>
          </cell>
          <cell r="AA20">
            <v>4.4999999999999998E-2</v>
          </cell>
          <cell r="AB20">
            <v>0.05</v>
          </cell>
          <cell r="AC20">
            <v>8784</v>
          </cell>
          <cell r="AD20" t="str">
            <v>G225</v>
          </cell>
          <cell r="AE20">
            <v>5.1999999999999998E-2</v>
          </cell>
          <cell r="AF20">
            <v>5.7000000000000002E-2</v>
          </cell>
          <cell r="AG20">
            <v>8783</v>
          </cell>
          <cell r="AH20" t="str">
            <v>G226</v>
          </cell>
          <cell r="AI20">
            <v>5.8999999999999997E-2</v>
          </cell>
          <cell r="AJ20">
            <v>6.4000000000000001E-2</v>
          </cell>
          <cell r="AK20">
            <v>8776</v>
          </cell>
          <cell r="AL20" t="str">
            <v>G227</v>
          </cell>
          <cell r="AM20">
            <v>6.8000000000000005E-2</v>
          </cell>
          <cell r="AN20">
            <v>7.2999999999999995E-2</v>
          </cell>
          <cell r="AO20" t="e">
            <v>#N/A</v>
          </cell>
          <cell r="AP20">
            <v>0</v>
          </cell>
          <cell r="AQ20" t="e">
            <v>#N/A</v>
          </cell>
          <cell r="AR20" t="e">
            <v>#N/A</v>
          </cell>
          <cell r="AS20" t="e">
            <v>#N/A</v>
          </cell>
          <cell r="AT20">
            <v>0</v>
          </cell>
          <cell r="AU20" t="e">
            <v>#N/A</v>
          </cell>
          <cell r="AV20" t="e">
            <v>#N/A</v>
          </cell>
          <cell r="AW20" t="e">
            <v>#N/A</v>
          </cell>
          <cell r="AX20">
            <v>0</v>
          </cell>
          <cell r="AY20" t="e">
            <v>#N/A</v>
          </cell>
          <cell r="AZ20" t="e">
            <v>#N/A</v>
          </cell>
          <cell r="BA20" t="e">
            <v>#N/A</v>
          </cell>
          <cell r="BB20">
            <v>0</v>
          </cell>
          <cell r="BC20" t="e">
            <v>#N/A</v>
          </cell>
          <cell r="BD20" t="e">
            <v>#N/A</v>
          </cell>
        </row>
        <row r="21">
          <cell r="A21" t="str">
            <v>PM4A8987</v>
          </cell>
          <cell r="B21" t="str">
            <v>NO CONSTA</v>
          </cell>
          <cell r="C21" t="str">
            <v>DMC</v>
          </cell>
          <cell r="D21" t="str">
            <v>AIRBUS DEFENCE &amp; SPACE</v>
          </cell>
          <cell r="E21">
            <v>8883</v>
          </cell>
          <cell r="F21" t="str">
            <v>M22520/1-01</v>
          </cell>
          <cell r="G21" t="str">
            <v>AF8-DS</v>
          </cell>
          <cell r="H21" t="str">
            <v>B</v>
          </cell>
          <cell r="I21">
            <v>8777</v>
          </cell>
          <cell r="J21" t="str">
            <v>G220</v>
          </cell>
          <cell r="K21">
            <v>2.8000000000000001E-2</v>
          </cell>
          <cell r="L21">
            <v>3.3000000000000002E-2</v>
          </cell>
          <cell r="M21">
            <v>8780</v>
          </cell>
          <cell r="N21" t="str">
            <v>G221</v>
          </cell>
          <cell r="O21">
            <v>3.2000000000000001E-2</v>
          </cell>
          <cell r="P21">
            <v>3.6999999999999998E-2</v>
          </cell>
          <cell r="Q21">
            <v>8788</v>
          </cell>
          <cell r="R21" t="str">
            <v>G222</v>
          </cell>
          <cell r="S21">
            <v>3.5999999999999997E-2</v>
          </cell>
          <cell r="T21">
            <v>4.1000000000000002E-2</v>
          </cell>
          <cell r="U21">
            <v>8792</v>
          </cell>
          <cell r="V21" t="str">
            <v>G223</v>
          </cell>
          <cell r="W21">
            <v>3.9E-2</v>
          </cell>
          <cell r="X21">
            <v>4.3999999999999997E-2</v>
          </cell>
          <cell r="Y21">
            <v>8786</v>
          </cell>
          <cell r="Z21" t="str">
            <v>G224</v>
          </cell>
          <cell r="AA21">
            <v>4.4999999999999998E-2</v>
          </cell>
          <cell r="AB21">
            <v>0.05</v>
          </cell>
          <cell r="AC21">
            <v>8784</v>
          </cell>
          <cell r="AD21" t="str">
            <v>G225</v>
          </cell>
          <cell r="AE21">
            <v>5.1999999999999998E-2</v>
          </cell>
          <cell r="AF21">
            <v>5.7000000000000002E-2</v>
          </cell>
          <cell r="AG21">
            <v>8783</v>
          </cell>
          <cell r="AH21" t="str">
            <v>G226</v>
          </cell>
          <cell r="AI21">
            <v>5.8999999999999997E-2</v>
          </cell>
          <cell r="AJ21">
            <v>6.4000000000000001E-2</v>
          </cell>
          <cell r="AK21">
            <v>8776</v>
          </cell>
          <cell r="AL21" t="str">
            <v>G227</v>
          </cell>
          <cell r="AM21">
            <v>6.8000000000000005E-2</v>
          </cell>
          <cell r="AN21">
            <v>7.2999999999999995E-2</v>
          </cell>
          <cell r="AO21" t="e">
            <v>#N/A</v>
          </cell>
          <cell r="AP21">
            <v>0</v>
          </cell>
          <cell r="AQ21" t="e">
            <v>#N/A</v>
          </cell>
          <cell r="AR21" t="e">
            <v>#N/A</v>
          </cell>
          <cell r="AS21" t="e">
            <v>#N/A</v>
          </cell>
          <cell r="AT21">
            <v>0</v>
          </cell>
          <cell r="AU21" t="e">
            <v>#N/A</v>
          </cell>
          <cell r="AV21" t="e">
            <v>#N/A</v>
          </cell>
          <cell r="AW21" t="e">
            <v>#N/A</v>
          </cell>
          <cell r="AX21">
            <v>0</v>
          </cell>
          <cell r="AY21" t="e">
            <v>#N/A</v>
          </cell>
          <cell r="AZ21" t="e">
            <v>#N/A</v>
          </cell>
          <cell r="BA21" t="e">
            <v>#N/A</v>
          </cell>
          <cell r="BB21">
            <v>0</v>
          </cell>
          <cell r="BC21" t="e">
            <v>#N/A</v>
          </cell>
          <cell r="BD21" t="e">
            <v>#N/A</v>
          </cell>
        </row>
        <row r="22">
          <cell r="A22" t="str">
            <v>PM4A8411</v>
          </cell>
          <cell r="B22" t="str">
            <v>NO CONSTA</v>
          </cell>
          <cell r="C22" t="str">
            <v>DMC</v>
          </cell>
          <cell r="D22" t="str">
            <v>AIRBUS DEFENCE &amp; SPACE</v>
          </cell>
          <cell r="E22">
            <v>8887</v>
          </cell>
          <cell r="F22" t="str">
            <v>M22520/1-01</v>
          </cell>
          <cell r="G22" t="str">
            <v>AF8-DS</v>
          </cell>
          <cell r="H22" t="str">
            <v>B</v>
          </cell>
          <cell r="I22">
            <v>8777</v>
          </cell>
          <cell r="J22" t="str">
            <v>G220</v>
          </cell>
          <cell r="K22">
            <v>2.8000000000000001E-2</v>
          </cell>
          <cell r="L22">
            <v>3.3000000000000002E-2</v>
          </cell>
          <cell r="M22">
            <v>8780</v>
          </cell>
          <cell r="N22" t="str">
            <v>G221</v>
          </cell>
          <cell r="O22">
            <v>3.2000000000000001E-2</v>
          </cell>
          <cell r="P22">
            <v>3.6999999999999998E-2</v>
          </cell>
          <cell r="Q22">
            <v>8788</v>
          </cell>
          <cell r="R22" t="str">
            <v>G222</v>
          </cell>
          <cell r="S22">
            <v>3.5999999999999997E-2</v>
          </cell>
          <cell r="T22">
            <v>4.1000000000000002E-2</v>
          </cell>
          <cell r="U22">
            <v>8792</v>
          </cell>
          <cell r="V22" t="str">
            <v>G223</v>
          </cell>
          <cell r="W22">
            <v>3.9E-2</v>
          </cell>
          <cell r="X22">
            <v>4.3999999999999997E-2</v>
          </cell>
          <cell r="Y22">
            <v>8786</v>
          </cell>
          <cell r="Z22" t="str">
            <v>G224</v>
          </cell>
          <cell r="AA22">
            <v>4.4999999999999998E-2</v>
          </cell>
          <cell r="AB22">
            <v>0.05</v>
          </cell>
          <cell r="AC22">
            <v>8784</v>
          </cell>
          <cell r="AD22" t="str">
            <v>G225</v>
          </cell>
          <cell r="AE22">
            <v>5.1999999999999998E-2</v>
          </cell>
          <cell r="AF22">
            <v>5.7000000000000002E-2</v>
          </cell>
          <cell r="AG22">
            <v>8783</v>
          </cell>
          <cell r="AH22" t="str">
            <v>G226</v>
          </cell>
          <cell r="AI22">
            <v>5.8999999999999997E-2</v>
          </cell>
          <cell r="AJ22">
            <v>6.4000000000000001E-2</v>
          </cell>
          <cell r="AK22">
            <v>8776</v>
          </cell>
          <cell r="AL22" t="str">
            <v>G227</v>
          </cell>
          <cell r="AM22">
            <v>6.8000000000000005E-2</v>
          </cell>
          <cell r="AN22">
            <v>7.2999999999999995E-2</v>
          </cell>
          <cell r="AO22" t="e">
            <v>#N/A</v>
          </cell>
          <cell r="AP22">
            <v>0</v>
          </cell>
          <cell r="AQ22" t="e">
            <v>#N/A</v>
          </cell>
          <cell r="AR22" t="e">
            <v>#N/A</v>
          </cell>
          <cell r="AS22" t="e">
            <v>#N/A</v>
          </cell>
          <cell r="AT22">
            <v>0</v>
          </cell>
          <cell r="AU22" t="e">
            <v>#N/A</v>
          </cell>
          <cell r="AV22" t="e">
            <v>#N/A</v>
          </cell>
          <cell r="AW22" t="e">
            <v>#N/A</v>
          </cell>
          <cell r="AX22">
            <v>0</v>
          </cell>
          <cell r="AY22" t="e">
            <v>#N/A</v>
          </cell>
          <cell r="AZ22" t="e">
            <v>#N/A</v>
          </cell>
          <cell r="BA22" t="e">
            <v>#N/A</v>
          </cell>
          <cell r="BB22">
            <v>0</v>
          </cell>
          <cell r="BC22" t="e">
            <v>#N/A</v>
          </cell>
          <cell r="BD22" t="e">
            <v>#N/A</v>
          </cell>
        </row>
        <row r="23">
          <cell r="A23" t="str">
            <v>PM469054</v>
          </cell>
          <cell r="B23" t="str">
            <v>NO CONSTA</v>
          </cell>
          <cell r="C23" t="str">
            <v>DMC</v>
          </cell>
          <cell r="D23" t="str">
            <v>AIRBUS DEFENCE &amp; SPACE</v>
          </cell>
          <cell r="E23">
            <v>8911</v>
          </cell>
          <cell r="F23" t="str">
            <v>M22520/1-01</v>
          </cell>
          <cell r="G23" t="str">
            <v>AF8-DS</v>
          </cell>
          <cell r="H23" t="str">
            <v>B</v>
          </cell>
          <cell r="I23">
            <v>8777</v>
          </cell>
          <cell r="J23" t="str">
            <v>G220</v>
          </cell>
          <cell r="K23">
            <v>2.8000000000000001E-2</v>
          </cell>
          <cell r="L23">
            <v>3.3000000000000002E-2</v>
          </cell>
          <cell r="M23">
            <v>8780</v>
          </cell>
          <cell r="N23" t="str">
            <v>G221</v>
          </cell>
          <cell r="O23">
            <v>3.2000000000000001E-2</v>
          </cell>
          <cell r="P23">
            <v>3.6999999999999998E-2</v>
          </cell>
          <cell r="Q23">
            <v>8788</v>
          </cell>
          <cell r="R23" t="str">
            <v>G222</v>
          </cell>
          <cell r="S23">
            <v>3.5999999999999997E-2</v>
          </cell>
          <cell r="T23">
            <v>4.1000000000000002E-2</v>
          </cell>
          <cell r="U23">
            <v>8792</v>
          </cell>
          <cell r="V23" t="str">
            <v>G223</v>
          </cell>
          <cell r="W23">
            <v>3.9E-2</v>
          </cell>
          <cell r="X23">
            <v>4.3999999999999997E-2</v>
          </cell>
          <cell r="Y23">
            <v>8786</v>
          </cell>
          <cell r="Z23" t="str">
            <v>G224</v>
          </cell>
          <cell r="AA23">
            <v>4.4999999999999998E-2</v>
          </cell>
          <cell r="AB23">
            <v>0.05</v>
          </cell>
          <cell r="AC23">
            <v>8784</v>
          </cell>
          <cell r="AD23" t="str">
            <v>G225</v>
          </cell>
          <cell r="AE23">
            <v>5.1999999999999998E-2</v>
          </cell>
          <cell r="AF23">
            <v>5.7000000000000002E-2</v>
          </cell>
          <cell r="AG23">
            <v>8783</v>
          </cell>
          <cell r="AH23" t="str">
            <v>G226</v>
          </cell>
          <cell r="AI23">
            <v>5.8999999999999997E-2</v>
          </cell>
          <cell r="AJ23">
            <v>6.4000000000000001E-2</v>
          </cell>
          <cell r="AK23">
            <v>8776</v>
          </cell>
          <cell r="AL23" t="str">
            <v>G227</v>
          </cell>
          <cell r="AM23">
            <v>6.8000000000000005E-2</v>
          </cell>
          <cell r="AN23">
            <v>7.2999999999999995E-2</v>
          </cell>
          <cell r="AO23" t="e">
            <v>#N/A</v>
          </cell>
          <cell r="AP23">
            <v>0</v>
          </cell>
          <cell r="AQ23" t="e">
            <v>#N/A</v>
          </cell>
          <cell r="AR23" t="e">
            <v>#N/A</v>
          </cell>
          <cell r="AS23" t="e">
            <v>#N/A</v>
          </cell>
          <cell r="AT23">
            <v>0</v>
          </cell>
          <cell r="AU23" t="e">
            <v>#N/A</v>
          </cell>
          <cell r="AV23" t="e">
            <v>#N/A</v>
          </cell>
          <cell r="AW23" t="e">
            <v>#N/A</v>
          </cell>
          <cell r="AX23">
            <v>0</v>
          </cell>
          <cell r="AY23" t="e">
            <v>#N/A</v>
          </cell>
          <cell r="AZ23" t="e">
            <v>#N/A</v>
          </cell>
          <cell r="BA23" t="e">
            <v>#N/A</v>
          </cell>
          <cell r="BB23">
            <v>0</v>
          </cell>
          <cell r="BC23" t="e">
            <v>#N/A</v>
          </cell>
          <cell r="BD23" t="e">
            <v>#N/A</v>
          </cell>
        </row>
        <row r="24">
          <cell r="A24" t="str">
            <v>PM4A2328</v>
          </cell>
          <cell r="B24" t="str">
            <v>NO CONSTA</v>
          </cell>
          <cell r="C24" t="str">
            <v>DMC</v>
          </cell>
          <cell r="D24" t="str">
            <v>AIRBUS DEFENCE &amp; SPACE</v>
          </cell>
          <cell r="E24">
            <v>8909</v>
          </cell>
          <cell r="F24" t="str">
            <v>M22520/1-01</v>
          </cell>
          <cell r="G24" t="str">
            <v>AF8-DS</v>
          </cell>
          <cell r="H24" t="str">
            <v>B</v>
          </cell>
          <cell r="I24">
            <v>8777</v>
          </cell>
          <cell r="J24" t="str">
            <v>G220</v>
          </cell>
          <cell r="K24">
            <v>2.8000000000000001E-2</v>
          </cell>
          <cell r="L24">
            <v>3.3000000000000002E-2</v>
          </cell>
          <cell r="M24">
            <v>8780</v>
          </cell>
          <cell r="N24" t="str">
            <v>G221</v>
          </cell>
          <cell r="O24">
            <v>3.2000000000000001E-2</v>
          </cell>
          <cell r="P24">
            <v>3.6999999999999998E-2</v>
          </cell>
          <cell r="Q24">
            <v>8788</v>
          </cell>
          <cell r="R24" t="str">
            <v>G222</v>
          </cell>
          <cell r="S24">
            <v>3.5999999999999997E-2</v>
          </cell>
          <cell r="T24">
            <v>4.1000000000000002E-2</v>
          </cell>
          <cell r="U24">
            <v>8792</v>
          </cell>
          <cell r="V24" t="str">
            <v>G223</v>
          </cell>
          <cell r="W24">
            <v>3.9E-2</v>
          </cell>
          <cell r="X24">
            <v>4.3999999999999997E-2</v>
          </cell>
          <cell r="Y24">
            <v>8786</v>
          </cell>
          <cell r="Z24" t="str">
            <v>G224</v>
          </cell>
          <cell r="AA24">
            <v>4.4999999999999998E-2</v>
          </cell>
          <cell r="AB24">
            <v>0.05</v>
          </cell>
          <cell r="AC24">
            <v>8784</v>
          </cell>
          <cell r="AD24" t="str">
            <v>G225</v>
          </cell>
          <cell r="AE24">
            <v>5.1999999999999998E-2</v>
          </cell>
          <cell r="AF24">
            <v>5.7000000000000002E-2</v>
          </cell>
          <cell r="AG24">
            <v>8783</v>
          </cell>
          <cell r="AH24" t="str">
            <v>G226</v>
          </cell>
          <cell r="AI24">
            <v>5.8999999999999997E-2</v>
          </cell>
          <cell r="AJ24">
            <v>6.4000000000000001E-2</v>
          </cell>
          <cell r="AK24">
            <v>8776</v>
          </cell>
          <cell r="AL24" t="str">
            <v>G227</v>
          </cell>
          <cell r="AM24">
            <v>6.8000000000000005E-2</v>
          </cell>
          <cell r="AN24">
            <v>7.2999999999999995E-2</v>
          </cell>
          <cell r="AO24" t="e">
            <v>#N/A</v>
          </cell>
          <cell r="AP24">
            <v>0</v>
          </cell>
          <cell r="AQ24" t="e">
            <v>#N/A</v>
          </cell>
          <cell r="AR24" t="e">
            <v>#N/A</v>
          </cell>
          <cell r="AS24" t="e">
            <v>#N/A</v>
          </cell>
          <cell r="AT24">
            <v>0</v>
          </cell>
          <cell r="AU24" t="e">
            <v>#N/A</v>
          </cell>
          <cell r="AV24" t="e">
            <v>#N/A</v>
          </cell>
          <cell r="AW24" t="e">
            <v>#N/A</v>
          </cell>
          <cell r="AX24">
            <v>0</v>
          </cell>
          <cell r="AY24" t="e">
            <v>#N/A</v>
          </cell>
          <cell r="AZ24" t="e">
            <v>#N/A</v>
          </cell>
          <cell r="BA24" t="e">
            <v>#N/A</v>
          </cell>
          <cell r="BB24">
            <v>0</v>
          </cell>
          <cell r="BC24" t="e">
            <v>#N/A</v>
          </cell>
          <cell r="BD24" t="e">
            <v>#N/A</v>
          </cell>
        </row>
        <row r="25">
          <cell r="A25" t="str">
            <v>PM4A2330</v>
          </cell>
          <cell r="B25" t="str">
            <v>NO CONSTA</v>
          </cell>
          <cell r="C25" t="str">
            <v>DMC</v>
          </cell>
          <cell r="D25" t="str">
            <v>AIRBUS DEFENCE &amp; SPACE</v>
          </cell>
          <cell r="E25">
            <v>8910</v>
          </cell>
          <cell r="F25" t="str">
            <v>M22520/1-01</v>
          </cell>
          <cell r="G25" t="str">
            <v>AF8-DS</v>
          </cell>
          <cell r="H25" t="str">
            <v>B</v>
          </cell>
          <cell r="I25">
            <v>8777</v>
          </cell>
          <cell r="J25" t="str">
            <v>G220</v>
          </cell>
          <cell r="K25">
            <v>2.8000000000000001E-2</v>
          </cell>
          <cell r="L25">
            <v>3.3000000000000002E-2</v>
          </cell>
          <cell r="M25">
            <v>8780</v>
          </cell>
          <cell r="N25" t="str">
            <v>G221</v>
          </cell>
          <cell r="O25">
            <v>3.2000000000000001E-2</v>
          </cell>
          <cell r="P25">
            <v>3.6999999999999998E-2</v>
          </cell>
          <cell r="Q25">
            <v>8788</v>
          </cell>
          <cell r="R25" t="str">
            <v>G222</v>
          </cell>
          <cell r="S25">
            <v>3.5999999999999997E-2</v>
          </cell>
          <cell r="T25">
            <v>4.1000000000000002E-2</v>
          </cell>
          <cell r="U25">
            <v>8792</v>
          </cell>
          <cell r="V25" t="str">
            <v>G223</v>
          </cell>
          <cell r="W25">
            <v>3.9E-2</v>
          </cell>
          <cell r="X25">
            <v>4.3999999999999997E-2</v>
          </cell>
          <cell r="Y25">
            <v>8786</v>
          </cell>
          <cell r="Z25" t="str">
            <v>G224</v>
          </cell>
          <cell r="AA25">
            <v>4.4999999999999998E-2</v>
          </cell>
          <cell r="AB25">
            <v>0.05</v>
          </cell>
          <cell r="AC25">
            <v>8784</v>
          </cell>
          <cell r="AD25" t="str">
            <v>G225</v>
          </cell>
          <cell r="AE25">
            <v>5.1999999999999998E-2</v>
          </cell>
          <cell r="AF25">
            <v>5.7000000000000002E-2</v>
          </cell>
          <cell r="AG25">
            <v>8783</v>
          </cell>
          <cell r="AH25" t="str">
            <v>G226</v>
          </cell>
          <cell r="AI25">
            <v>5.8999999999999997E-2</v>
          </cell>
          <cell r="AJ25">
            <v>6.4000000000000001E-2</v>
          </cell>
          <cell r="AK25">
            <v>8776</v>
          </cell>
          <cell r="AL25" t="str">
            <v>G227</v>
          </cell>
          <cell r="AM25">
            <v>6.8000000000000005E-2</v>
          </cell>
          <cell r="AN25">
            <v>7.2999999999999995E-2</v>
          </cell>
          <cell r="AO25" t="e">
            <v>#N/A</v>
          </cell>
          <cell r="AP25">
            <v>0</v>
          </cell>
          <cell r="AQ25" t="e">
            <v>#N/A</v>
          </cell>
          <cell r="AR25" t="e">
            <v>#N/A</v>
          </cell>
          <cell r="AS25" t="e">
            <v>#N/A</v>
          </cell>
          <cell r="AT25">
            <v>0</v>
          </cell>
          <cell r="AU25" t="e">
            <v>#N/A</v>
          </cell>
          <cell r="AV25" t="e">
            <v>#N/A</v>
          </cell>
          <cell r="AW25" t="e">
            <v>#N/A</v>
          </cell>
          <cell r="AX25">
            <v>0</v>
          </cell>
          <cell r="AY25" t="e">
            <v>#N/A</v>
          </cell>
          <cell r="AZ25" t="e">
            <v>#N/A</v>
          </cell>
          <cell r="BA25" t="e">
            <v>#N/A</v>
          </cell>
          <cell r="BB25">
            <v>0</v>
          </cell>
          <cell r="BC25" t="e">
            <v>#N/A</v>
          </cell>
          <cell r="BD25" t="e">
            <v>#N/A</v>
          </cell>
        </row>
        <row r="26">
          <cell r="A26" t="str">
            <v>PM4A6207</v>
          </cell>
          <cell r="B26" t="str">
            <v>NO CONSTA</v>
          </cell>
          <cell r="C26" t="str">
            <v>DMC</v>
          </cell>
          <cell r="D26" t="str">
            <v>AIRBUS DEFENCE &amp; SPACE</v>
          </cell>
          <cell r="E26">
            <v>8908</v>
          </cell>
          <cell r="F26" t="str">
            <v>M22520/1-01</v>
          </cell>
          <cell r="G26" t="str">
            <v>AF8-DS</v>
          </cell>
          <cell r="H26" t="str">
            <v>B</v>
          </cell>
          <cell r="I26">
            <v>8777</v>
          </cell>
          <cell r="J26" t="str">
            <v>G220</v>
          </cell>
          <cell r="K26">
            <v>2.8000000000000001E-2</v>
          </cell>
          <cell r="L26">
            <v>3.3000000000000002E-2</v>
          </cell>
          <cell r="M26">
            <v>8780</v>
          </cell>
          <cell r="N26" t="str">
            <v>G221</v>
          </cell>
          <cell r="O26">
            <v>3.2000000000000001E-2</v>
          </cell>
          <cell r="P26">
            <v>3.6999999999999998E-2</v>
          </cell>
          <cell r="Q26">
            <v>8788</v>
          </cell>
          <cell r="R26" t="str">
            <v>G222</v>
          </cell>
          <cell r="S26">
            <v>3.5999999999999997E-2</v>
          </cell>
          <cell r="T26">
            <v>4.1000000000000002E-2</v>
          </cell>
          <cell r="U26">
            <v>8792</v>
          </cell>
          <cell r="V26" t="str">
            <v>G223</v>
          </cell>
          <cell r="W26">
            <v>3.9E-2</v>
          </cell>
          <cell r="X26">
            <v>4.3999999999999997E-2</v>
          </cell>
          <cell r="Y26">
            <v>8786</v>
          </cell>
          <cell r="Z26" t="str">
            <v>G224</v>
          </cell>
          <cell r="AA26">
            <v>4.4999999999999998E-2</v>
          </cell>
          <cell r="AB26">
            <v>0.05</v>
          </cell>
          <cell r="AC26">
            <v>8784</v>
          </cell>
          <cell r="AD26" t="str">
            <v>G225</v>
          </cell>
          <cell r="AE26">
            <v>5.1999999999999998E-2</v>
          </cell>
          <cell r="AF26">
            <v>5.7000000000000002E-2</v>
          </cell>
          <cell r="AG26">
            <v>8783</v>
          </cell>
          <cell r="AH26" t="str">
            <v>G226</v>
          </cell>
          <cell r="AI26">
            <v>5.8999999999999997E-2</v>
          </cell>
          <cell r="AJ26">
            <v>6.4000000000000001E-2</v>
          </cell>
          <cell r="AK26">
            <v>8776</v>
          </cell>
          <cell r="AL26" t="str">
            <v>G227</v>
          </cell>
          <cell r="AM26">
            <v>6.8000000000000005E-2</v>
          </cell>
          <cell r="AN26">
            <v>7.2999999999999995E-2</v>
          </cell>
          <cell r="AO26" t="e">
            <v>#N/A</v>
          </cell>
          <cell r="AP26">
            <v>0</v>
          </cell>
          <cell r="AQ26" t="e">
            <v>#N/A</v>
          </cell>
          <cell r="AR26" t="e">
            <v>#N/A</v>
          </cell>
          <cell r="AS26" t="e">
            <v>#N/A</v>
          </cell>
          <cell r="AT26">
            <v>0</v>
          </cell>
          <cell r="AU26" t="e">
            <v>#N/A</v>
          </cell>
          <cell r="AV26" t="e">
            <v>#N/A</v>
          </cell>
          <cell r="AW26" t="e">
            <v>#N/A</v>
          </cell>
          <cell r="AX26">
            <v>0</v>
          </cell>
          <cell r="AY26" t="e">
            <v>#N/A</v>
          </cell>
          <cell r="AZ26" t="e">
            <v>#N/A</v>
          </cell>
          <cell r="BA26" t="e">
            <v>#N/A</v>
          </cell>
          <cell r="BB26">
            <v>0</v>
          </cell>
          <cell r="BC26" t="e">
            <v>#N/A</v>
          </cell>
          <cell r="BD26" t="e">
            <v>#N/A</v>
          </cell>
        </row>
        <row r="27">
          <cell r="A27" t="str">
            <v>PM4A9055</v>
          </cell>
          <cell r="B27" t="str">
            <v>NO CONSTA</v>
          </cell>
          <cell r="C27" t="str">
            <v>DMC</v>
          </cell>
          <cell r="D27" t="str">
            <v>AIRBUS DEFENCE &amp; SPACE</v>
          </cell>
          <cell r="E27">
            <v>8912</v>
          </cell>
          <cell r="F27" t="str">
            <v>M22520/1-01</v>
          </cell>
          <cell r="G27" t="str">
            <v>AF8-DS</v>
          </cell>
          <cell r="H27" t="str">
            <v>B</v>
          </cell>
          <cell r="I27">
            <v>8777</v>
          </cell>
          <cell r="J27" t="str">
            <v>G220</v>
          </cell>
          <cell r="K27">
            <v>2.8000000000000001E-2</v>
          </cell>
          <cell r="L27">
            <v>3.3000000000000002E-2</v>
          </cell>
          <cell r="M27">
            <v>8780</v>
          </cell>
          <cell r="N27" t="str">
            <v>G221</v>
          </cell>
          <cell r="O27">
            <v>3.2000000000000001E-2</v>
          </cell>
          <cell r="P27">
            <v>3.6999999999999998E-2</v>
          </cell>
          <cell r="Q27">
            <v>8788</v>
          </cell>
          <cell r="R27" t="str">
            <v>G222</v>
          </cell>
          <cell r="S27">
            <v>3.5999999999999997E-2</v>
          </cell>
          <cell r="T27">
            <v>4.1000000000000002E-2</v>
          </cell>
          <cell r="U27">
            <v>8792</v>
          </cell>
          <cell r="V27" t="str">
            <v>G223</v>
          </cell>
          <cell r="W27">
            <v>3.9E-2</v>
          </cell>
          <cell r="X27">
            <v>4.3999999999999997E-2</v>
          </cell>
          <cell r="Y27">
            <v>8786</v>
          </cell>
          <cell r="Z27" t="str">
            <v>G224</v>
          </cell>
          <cell r="AA27">
            <v>4.4999999999999998E-2</v>
          </cell>
          <cell r="AB27">
            <v>0.05</v>
          </cell>
          <cell r="AC27">
            <v>8784</v>
          </cell>
          <cell r="AD27" t="str">
            <v>G225</v>
          </cell>
          <cell r="AE27">
            <v>5.1999999999999998E-2</v>
          </cell>
          <cell r="AF27">
            <v>5.7000000000000002E-2</v>
          </cell>
          <cell r="AG27">
            <v>8783</v>
          </cell>
          <cell r="AH27" t="str">
            <v>G226</v>
          </cell>
          <cell r="AI27">
            <v>5.8999999999999997E-2</v>
          </cell>
          <cell r="AJ27">
            <v>6.4000000000000001E-2</v>
          </cell>
          <cell r="AK27">
            <v>8776</v>
          </cell>
          <cell r="AL27" t="str">
            <v>G227</v>
          </cell>
          <cell r="AM27">
            <v>6.8000000000000005E-2</v>
          </cell>
          <cell r="AN27">
            <v>7.2999999999999995E-2</v>
          </cell>
          <cell r="AO27" t="e">
            <v>#N/A</v>
          </cell>
          <cell r="AP27">
            <v>0</v>
          </cell>
          <cell r="AQ27" t="e">
            <v>#N/A</v>
          </cell>
          <cell r="AR27" t="e">
            <v>#N/A</v>
          </cell>
          <cell r="AS27" t="e">
            <v>#N/A</v>
          </cell>
          <cell r="AT27">
            <v>0</v>
          </cell>
          <cell r="AU27" t="e">
            <v>#N/A</v>
          </cell>
          <cell r="AV27" t="e">
            <v>#N/A</v>
          </cell>
          <cell r="AW27" t="e">
            <v>#N/A</v>
          </cell>
          <cell r="AX27">
            <v>0</v>
          </cell>
          <cell r="AY27" t="e">
            <v>#N/A</v>
          </cell>
          <cell r="AZ27" t="e">
            <v>#N/A</v>
          </cell>
          <cell r="BA27" t="e">
            <v>#N/A</v>
          </cell>
          <cell r="BB27">
            <v>0</v>
          </cell>
          <cell r="BC27" t="e">
            <v>#N/A</v>
          </cell>
          <cell r="BD27" t="e">
            <v>#N/A</v>
          </cell>
        </row>
        <row r="28">
          <cell r="A28" t="str">
            <v>PM4A2322</v>
          </cell>
          <cell r="B28" t="str">
            <v>NO CONSTA</v>
          </cell>
          <cell r="C28" t="str">
            <v>DMC</v>
          </cell>
          <cell r="D28" t="str">
            <v>AIRBUS DEFENCE &amp; SPACE</v>
          </cell>
          <cell r="E28">
            <v>8914</v>
          </cell>
          <cell r="F28" t="str">
            <v>M22520/1-01</v>
          </cell>
          <cell r="G28" t="str">
            <v>AF8-DS</v>
          </cell>
          <cell r="H28" t="str">
            <v>B</v>
          </cell>
          <cell r="I28">
            <v>8777</v>
          </cell>
          <cell r="J28" t="str">
            <v>G220</v>
          </cell>
          <cell r="K28">
            <v>2.8000000000000001E-2</v>
          </cell>
          <cell r="L28">
            <v>3.3000000000000002E-2</v>
          </cell>
          <cell r="M28">
            <v>8780</v>
          </cell>
          <cell r="N28" t="str">
            <v>G221</v>
          </cell>
          <cell r="O28">
            <v>3.2000000000000001E-2</v>
          </cell>
          <cell r="P28">
            <v>3.6999999999999998E-2</v>
          </cell>
          <cell r="Q28">
            <v>8788</v>
          </cell>
          <cell r="R28" t="str">
            <v>G222</v>
          </cell>
          <cell r="S28">
            <v>3.5999999999999997E-2</v>
          </cell>
          <cell r="T28">
            <v>4.1000000000000002E-2</v>
          </cell>
          <cell r="U28">
            <v>8792</v>
          </cell>
          <cell r="V28" t="str">
            <v>G223</v>
          </cell>
          <cell r="W28">
            <v>3.9E-2</v>
          </cell>
          <cell r="X28">
            <v>4.3999999999999997E-2</v>
          </cell>
          <cell r="Y28">
            <v>8786</v>
          </cell>
          <cell r="Z28" t="str">
            <v>G224</v>
          </cell>
          <cell r="AA28">
            <v>4.4999999999999998E-2</v>
          </cell>
          <cell r="AB28">
            <v>0.05</v>
          </cell>
          <cell r="AC28">
            <v>8784</v>
          </cell>
          <cell r="AD28" t="str">
            <v>G225</v>
          </cell>
          <cell r="AE28">
            <v>5.1999999999999998E-2</v>
          </cell>
          <cell r="AF28">
            <v>5.7000000000000002E-2</v>
          </cell>
          <cell r="AG28">
            <v>8783</v>
          </cell>
          <cell r="AH28" t="str">
            <v>G226</v>
          </cell>
          <cell r="AI28">
            <v>5.8999999999999997E-2</v>
          </cell>
          <cell r="AJ28">
            <v>6.4000000000000001E-2</v>
          </cell>
          <cell r="AK28">
            <v>8776</v>
          </cell>
          <cell r="AL28" t="str">
            <v>G227</v>
          </cell>
          <cell r="AM28">
            <v>6.8000000000000005E-2</v>
          </cell>
          <cell r="AN28">
            <v>7.2999999999999995E-2</v>
          </cell>
          <cell r="AO28" t="e">
            <v>#N/A</v>
          </cell>
          <cell r="AP28">
            <v>0</v>
          </cell>
          <cell r="AQ28" t="e">
            <v>#N/A</v>
          </cell>
          <cell r="AR28" t="e">
            <v>#N/A</v>
          </cell>
          <cell r="AS28" t="e">
            <v>#N/A</v>
          </cell>
          <cell r="AT28">
            <v>0</v>
          </cell>
          <cell r="AU28" t="e">
            <v>#N/A</v>
          </cell>
          <cell r="AV28" t="e">
            <v>#N/A</v>
          </cell>
          <cell r="AW28" t="e">
            <v>#N/A</v>
          </cell>
          <cell r="AX28">
            <v>0</v>
          </cell>
          <cell r="AY28" t="e">
            <v>#N/A</v>
          </cell>
          <cell r="AZ28" t="e">
            <v>#N/A</v>
          </cell>
          <cell r="BA28" t="e">
            <v>#N/A</v>
          </cell>
          <cell r="BB28">
            <v>0</v>
          </cell>
          <cell r="BC28" t="e">
            <v>#N/A</v>
          </cell>
          <cell r="BD28" t="e">
            <v>#N/A</v>
          </cell>
        </row>
        <row r="29">
          <cell r="A29" t="str">
            <v>PM4A3213</v>
          </cell>
          <cell r="B29" t="str">
            <v>NO CONSTA</v>
          </cell>
          <cell r="C29" t="str">
            <v>DMC</v>
          </cell>
          <cell r="D29" t="str">
            <v>AIRBUS DEFENCE &amp; SPACE</v>
          </cell>
          <cell r="E29">
            <v>8915</v>
          </cell>
          <cell r="F29" t="str">
            <v>M22520/1-01</v>
          </cell>
          <cell r="G29" t="str">
            <v>AF8-DS</v>
          </cell>
          <cell r="H29" t="str">
            <v>B</v>
          </cell>
          <cell r="I29">
            <v>8777</v>
          </cell>
          <cell r="J29" t="str">
            <v>G220</v>
          </cell>
          <cell r="K29">
            <v>2.8000000000000001E-2</v>
          </cell>
          <cell r="L29">
            <v>3.3000000000000002E-2</v>
          </cell>
          <cell r="M29">
            <v>8780</v>
          </cell>
          <cell r="N29" t="str">
            <v>G221</v>
          </cell>
          <cell r="O29">
            <v>3.2000000000000001E-2</v>
          </cell>
          <cell r="P29">
            <v>3.6999999999999998E-2</v>
          </cell>
          <cell r="Q29">
            <v>8788</v>
          </cell>
          <cell r="R29" t="str">
            <v>G222</v>
          </cell>
          <cell r="S29">
            <v>3.5999999999999997E-2</v>
          </cell>
          <cell r="T29">
            <v>4.1000000000000002E-2</v>
          </cell>
          <cell r="U29">
            <v>8792</v>
          </cell>
          <cell r="V29" t="str">
            <v>G223</v>
          </cell>
          <cell r="W29">
            <v>3.9E-2</v>
          </cell>
          <cell r="X29">
            <v>4.3999999999999997E-2</v>
          </cell>
          <cell r="Y29">
            <v>8786</v>
          </cell>
          <cell r="Z29" t="str">
            <v>G224</v>
          </cell>
          <cell r="AA29">
            <v>4.4999999999999998E-2</v>
          </cell>
          <cell r="AB29">
            <v>0.05</v>
          </cell>
          <cell r="AC29">
            <v>8784</v>
          </cell>
          <cell r="AD29" t="str">
            <v>G225</v>
          </cell>
          <cell r="AE29">
            <v>5.1999999999999998E-2</v>
          </cell>
          <cell r="AF29">
            <v>5.7000000000000002E-2</v>
          </cell>
          <cell r="AG29">
            <v>8783</v>
          </cell>
          <cell r="AH29" t="str">
            <v>G226</v>
          </cell>
          <cell r="AI29">
            <v>5.8999999999999997E-2</v>
          </cell>
          <cell r="AJ29">
            <v>6.4000000000000001E-2</v>
          </cell>
          <cell r="AK29">
            <v>8776</v>
          </cell>
          <cell r="AL29" t="str">
            <v>G227</v>
          </cell>
          <cell r="AM29">
            <v>6.8000000000000005E-2</v>
          </cell>
          <cell r="AN29">
            <v>7.2999999999999995E-2</v>
          </cell>
          <cell r="AO29" t="e">
            <v>#N/A</v>
          </cell>
          <cell r="AP29">
            <v>0</v>
          </cell>
          <cell r="AQ29" t="e">
            <v>#N/A</v>
          </cell>
          <cell r="AR29" t="e">
            <v>#N/A</v>
          </cell>
          <cell r="AS29" t="e">
            <v>#N/A</v>
          </cell>
          <cell r="AT29">
            <v>0</v>
          </cell>
          <cell r="AU29" t="e">
            <v>#N/A</v>
          </cell>
          <cell r="AV29" t="e">
            <v>#N/A</v>
          </cell>
          <cell r="AW29" t="e">
            <v>#N/A</v>
          </cell>
          <cell r="AX29">
            <v>0</v>
          </cell>
          <cell r="AY29" t="e">
            <v>#N/A</v>
          </cell>
          <cell r="AZ29" t="e">
            <v>#N/A</v>
          </cell>
          <cell r="BA29" t="e">
            <v>#N/A</v>
          </cell>
          <cell r="BB29">
            <v>0</v>
          </cell>
          <cell r="BC29" t="e">
            <v>#N/A</v>
          </cell>
          <cell r="BD29" t="e">
            <v>#N/A</v>
          </cell>
        </row>
        <row r="30">
          <cell r="A30" t="str">
            <v>PM4A9232</v>
          </cell>
          <cell r="B30" t="str">
            <v>NO CONSTA</v>
          </cell>
          <cell r="C30" t="str">
            <v>DMC</v>
          </cell>
          <cell r="D30" t="str">
            <v>AIRBUS DEFENCE &amp; SPACE</v>
          </cell>
          <cell r="E30">
            <v>8916</v>
          </cell>
          <cell r="F30" t="str">
            <v>M22520/1-01</v>
          </cell>
          <cell r="G30" t="str">
            <v>AF8-DS</v>
          </cell>
          <cell r="H30" t="str">
            <v>B</v>
          </cell>
          <cell r="I30">
            <v>8777</v>
          </cell>
          <cell r="J30" t="str">
            <v>G220</v>
          </cell>
          <cell r="K30">
            <v>2.8000000000000001E-2</v>
          </cell>
          <cell r="L30">
            <v>3.3000000000000002E-2</v>
          </cell>
          <cell r="M30">
            <v>8780</v>
          </cell>
          <cell r="N30" t="str">
            <v>G221</v>
          </cell>
          <cell r="O30">
            <v>3.2000000000000001E-2</v>
          </cell>
          <cell r="P30">
            <v>3.6999999999999998E-2</v>
          </cell>
          <cell r="Q30">
            <v>8788</v>
          </cell>
          <cell r="R30" t="str">
            <v>G222</v>
          </cell>
          <cell r="S30">
            <v>3.5999999999999997E-2</v>
          </cell>
          <cell r="T30">
            <v>4.1000000000000002E-2</v>
          </cell>
          <cell r="U30">
            <v>8792</v>
          </cell>
          <cell r="V30" t="str">
            <v>G223</v>
          </cell>
          <cell r="W30">
            <v>3.9E-2</v>
          </cell>
          <cell r="X30">
            <v>4.3999999999999997E-2</v>
          </cell>
          <cell r="Y30">
            <v>8786</v>
          </cell>
          <cell r="Z30" t="str">
            <v>G224</v>
          </cell>
          <cell r="AA30">
            <v>4.4999999999999998E-2</v>
          </cell>
          <cell r="AB30">
            <v>0.05</v>
          </cell>
          <cell r="AC30">
            <v>8784</v>
          </cell>
          <cell r="AD30" t="str">
            <v>G225</v>
          </cell>
          <cell r="AE30">
            <v>5.1999999999999998E-2</v>
          </cell>
          <cell r="AF30">
            <v>5.7000000000000002E-2</v>
          </cell>
          <cell r="AG30">
            <v>8783</v>
          </cell>
          <cell r="AH30" t="str">
            <v>G226</v>
          </cell>
          <cell r="AI30">
            <v>5.8999999999999997E-2</v>
          </cell>
          <cell r="AJ30">
            <v>6.4000000000000001E-2</v>
          </cell>
          <cell r="AK30">
            <v>8776</v>
          </cell>
          <cell r="AL30" t="str">
            <v>G227</v>
          </cell>
          <cell r="AM30">
            <v>6.8000000000000005E-2</v>
          </cell>
          <cell r="AN30">
            <v>7.2999999999999995E-2</v>
          </cell>
          <cell r="AO30" t="e">
            <v>#N/A</v>
          </cell>
          <cell r="AP30">
            <v>0</v>
          </cell>
          <cell r="AQ30" t="e">
            <v>#N/A</v>
          </cell>
          <cell r="AR30" t="e">
            <v>#N/A</v>
          </cell>
          <cell r="AS30" t="e">
            <v>#N/A</v>
          </cell>
          <cell r="AT30">
            <v>0</v>
          </cell>
          <cell r="AU30" t="e">
            <v>#N/A</v>
          </cell>
          <cell r="AV30" t="e">
            <v>#N/A</v>
          </cell>
          <cell r="AW30" t="e">
            <v>#N/A</v>
          </cell>
          <cell r="AX30">
            <v>0</v>
          </cell>
          <cell r="AY30" t="e">
            <v>#N/A</v>
          </cell>
          <cell r="AZ30" t="e">
            <v>#N/A</v>
          </cell>
          <cell r="BA30" t="e">
            <v>#N/A</v>
          </cell>
          <cell r="BB30">
            <v>0</v>
          </cell>
          <cell r="BC30" t="e">
            <v>#N/A</v>
          </cell>
          <cell r="BD30" t="e">
            <v>#N/A</v>
          </cell>
        </row>
        <row r="31">
          <cell r="A31" t="str">
            <v>PM4A3267</v>
          </cell>
          <cell r="B31" t="str">
            <v>NO CONSTA</v>
          </cell>
          <cell r="C31" t="str">
            <v>DMC</v>
          </cell>
          <cell r="D31" t="str">
            <v>AIRBUS DEFENCE &amp; SPACE</v>
          </cell>
          <cell r="E31">
            <v>8917</v>
          </cell>
          <cell r="F31" t="str">
            <v>M22520/2-01</v>
          </cell>
          <cell r="G31" t="str">
            <v>AFM8-DS</v>
          </cell>
          <cell r="H31" t="str">
            <v>C</v>
          </cell>
          <cell r="I31">
            <v>8789</v>
          </cell>
          <cell r="J31" t="str">
            <v>G213</v>
          </cell>
          <cell r="K31">
            <v>1.2999999999999999E-2</v>
          </cell>
          <cell r="L31">
            <v>1.7999999999999999E-2</v>
          </cell>
          <cell r="M31">
            <v>8791</v>
          </cell>
          <cell r="N31" t="str">
            <v>G214</v>
          </cell>
          <cell r="O31">
            <v>1.6E-2</v>
          </cell>
          <cell r="P31">
            <v>2.1000000000000001E-2</v>
          </cell>
          <cell r="Q31">
            <v>8775</v>
          </cell>
          <cell r="R31" t="str">
            <v>G215</v>
          </cell>
          <cell r="S31">
            <v>1.9E-2</v>
          </cell>
          <cell r="T31">
            <v>2.4E-2</v>
          </cell>
          <cell r="U31">
            <v>8793</v>
          </cell>
          <cell r="V31" t="str">
            <v>G216</v>
          </cell>
          <cell r="W31">
            <v>2.1999999999999999E-2</v>
          </cell>
          <cell r="X31">
            <v>2.7E-2</v>
          </cell>
          <cell r="Y31">
            <v>8785</v>
          </cell>
          <cell r="Z31" t="str">
            <v>G217</v>
          </cell>
          <cell r="AA31">
            <v>2.5999999999999999E-2</v>
          </cell>
          <cell r="AB31">
            <v>3.1E-2</v>
          </cell>
          <cell r="AC31">
            <v>8790</v>
          </cell>
          <cell r="AD31" t="str">
            <v>G218</v>
          </cell>
          <cell r="AE31">
            <v>0.03</v>
          </cell>
          <cell r="AF31">
            <v>3.5000000000000003E-2</v>
          </cell>
          <cell r="AG31">
            <v>8787</v>
          </cell>
          <cell r="AH31" t="str">
            <v>G219</v>
          </cell>
          <cell r="AI31">
            <v>3.4000000000000002E-2</v>
          </cell>
          <cell r="AJ31">
            <v>3.9E-2</v>
          </cell>
          <cell r="AK31">
            <v>8792</v>
          </cell>
          <cell r="AL31" t="str">
            <v>G223</v>
          </cell>
          <cell r="AM31">
            <v>3.9E-2</v>
          </cell>
          <cell r="AN31">
            <v>4.3999999999999997E-2</v>
          </cell>
          <cell r="AO31" t="e">
            <v>#N/A</v>
          </cell>
          <cell r="AP31">
            <v>0</v>
          </cell>
          <cell r="AQ31" t="e">
            <v>#N/A</v>
          </cell>
          <cell r="AR31" t="e">
            <v>#N/A</v>
          </cell>
          <cell r="AS31" t="e">
            <v>#N/A</v>
          </cell>
          <cell r="AT31">
            <v>0</v>
          </cell>
          <cell r="AU31" t="e">
            <v>#N/A</v>
          </cell>
          <cell r="AV31" t="e">
            <v>#N/A</v>
          </cell>
          <cell r="AW31" t="e">
            <v>#N/A</v>
          </cell>
          <cell r="AX31">
            <v>0</v>
          </cell>
          <cell r="AY31" t="e">
            <v>#N/A</v>
          </cell>
          <cell r="AZ31" t="e">
            <v>#N/A</v>
          </cell>
          <cell r="BA31" t="e">
            <v>#N/A</v>
          </cell>
          <cell r="BB31">
            <v>0</v>
          </cell>
          <cell r="BC31" t="e">
            <v>#N/A</v>
          </cell>
          <cell r="BD31" t="e">
            <v>#N/A</v>
          </cell>
        </row>
        <row r="32">
          <cell r="A32" t="str">
            <v>PM4A8416</v>
          </cell>
          <cell r="B32" t="str">
            <v>NO CONSTA</v>
          </cell>
          <cell r="C32" t="str">
            <v>DMC</v>
          </cell>
          <cell r="D32" t="str">
            <v>AIRBUS DEFENCE &amp; SPACE</v>
          </cell>
          <cell r="E32">
            <v>8917</v>
          </cell>
          <cell r="F32" t="str">
            <v>M22520/2-01</v>
          </cell>
          <cell r="G32" t="str">
            <v>AFM8-DS</v>
          </cell>
          <cell r="H32" t="str">
            <v>C</v>
          </cell>
          <cell r="I32">
            <v>8789</v>
          </cell>
          <cell r="J32" t="str">
            <v>G213</v>
          </cell>
          <cell r="K32">
            <v>1.2999999999999999E-2</v>
          </cell>
          <cell r="L32">
            <v>1.7999999999999999E-2</v>
          </cell>
          <cell r="M32">
            <v>8791</v>
          </cell>
          <cell r="N32" t="str">
            <v>G214</v>
          </cell>
          <cell r="O32">
            <v>1.6E-2</v>
          </cell>
          <cell r="P32">
            <v>2.1000000000000001E-2</v>
          </cell>
          <cell r="Q32">
            <v>8775</v>
          </cell>
          <cell r="R32" t="str">
            <v>G215</v>
          </cell>
          <cell r="S32">
            <v>1.9E-2</v>
          </cell>
          <cell r="T32">
            <v>2.4E-2</v>
          </cell>
          <cell r="U32">
            <v>8793</v>
          </cell>
          <cell r="V32" t="str">
            <v>G216</v>
          </cell>
          <cell r="W32">
            <v>2.1999999999999999E-2</v>
          </cell>
          <cell r="X32">
            <v>2.7E-2</v>
          </cell>
          <cell r="Y32">
            <v>8785</v>
          </cell>
          <cell r="Z32" t="str">
            <v>G217</v>
          </cell>
          <cell r="AA32">
            <v>2.5999999999999999E-2</v>
          </cell>
          <cell r="AB32">
            <v>3.1E-2</v>
          </cell>
          <cell r="AC32">
            <v>8790</v>
          </cell>
          <cell r="AD32" t="str">
            <v>G218</v>
          </cell>
          <cell r="AE32">
            <v>0.03</v>
          </cell>
          <cell r="AF32">
            <v>3.5000000000000003E-2</v>
          </cell>
          <cell r="AG32">
            <v>8787</v>
          </cell>
          <cell r="AH32" t="str">
            <v>G219</v>
          </cell>
          <cell r="AI32">
            <v>3.4000000000000002E-2</v>
          </cell>
          <cell r="AJ32">
            <v>3.9E-2</v>
          </cell>
          <cell r="AK32">
            <v>8792</v>
          </cell>
          <cell r="AL32" t="str">
            <v>G223</v>
          </cell>
          <cell r="AM32">
            <v>3.9E-2</v>
          </cell>
          <cell r="AN32">
            <v>4.3999999999999997E-2</v>
          </cell>
          <cell r="AO32" t="e">
            <v>#N/A</v>
          </cell>
          <cell r="AP32">
            <v>0</v>
          </cell>
          <cell r="AQ32" t="e">
            <v>#N/A</v>
          </cell>
          <cell r="AR32" t="e">
            <v>#N/A</v>
          </cell>
          <cell r="AS32" t="e">
            <v>#N/A</v>
          </cell>
          <cell r="AT32">
            <v>0</v>
          </cell>
          <cell r="AU32" t="e">
            <v>#N/A</v>
          </cell>
          <cell r="AV32" t="e">
            <v>#N/A</v>
          </cell>
          <cell r="AW32" t="e">
            <v>#N/A</v>
          </cell>
          <cell r="AX32">
            <v>0</v>
          </cell>
          <cell r="AY32" t="e">
            <v>#N/A</v>
          </cell>
          <cell r="AZ32" t="e">
            <v>#N/A</v>
          </cell>
          <cell r="BA32" t="e">
            <v>#N/A</v>
          </cell>
          <cell r="BB32">
            <v>0</v>
          </cell>
          <cell r="BC32" t="e">
            <v>#N/A</v>
          </cell>
          <cell r="BD32" t="e">
            <v>#N/A</v>
          </cell>
        </row>
        <row r="33">
          <cell r="A33" t="str">
            <v>SM4A08516</v>
          </cell>
          <cell r="B33" t="str">
            <v>NO CONSTA</v>
          </cell>
          <cell r="C33" t="str">
            <v>DMC</v>
          </cell>
          <cell r="D33" t="str">
            <v>AIRBUS DEFENCE &amp; SPACE</v>
          </cell>
          <cell r="E33">
            <v>8971</v>
          </cell>
          <cell r="F33" t="str">
            <v>M22520/1-01</v>
          </cell>
          <cell r="G33" t="str">
            <v>AF8-DS</v>
          </cell>
          <cell r="H33" t="str">
            <v>B</v>
          </cell>
          <cell r="I33">
            <v>8777</v>
          </cell>
          <cell r="J33" t="str">
            <v>G220</v>
          </cell>
          <cell r="K33">
            <v>2.8000000000000001E-2</v>
          </cell>
          <cell r="L33">
            <v>3.3000000000000002E-2</v>
          </cell>
          <cell r="M33">
            <v>8780</v>
          </cell>
          <cell r="N33" t="str">
            <v>G221</v>
          </cell>
          <cell r="O33">
            <v>3.2000000000000001E-2</v>
          </cell>
          <cell r="P33">
            <v>3.6999999999999998E-2</v>
          </cell>
          <cell r="Q33">
            <v>8788</v>
          </cell>
          <cell r="R33" t="str">
            <v>G222</v>
          </cell>
          <cell r="S33">
            <v>3.5999999999999997E-2</v>
          </cell>
          <cell r="T33">
            <v>4.1000000000000002E-2</v>
          </cell>
          <cell r="U33">
            <v>8792</v>
          </cell>
          <cell r="V33" t="str">
            <v>G223</v>
          </cell>
          <cell r="W33">
            <v>3.9E-2</v>
          </cell>
          <cell r="X33">
            <v>4.3999999999999997E-2</v>
          </cell>
          <cell r="Y33">
            <v>8786</v>
          </cell>
          <cell r="Z33" t="str">
            <v>G224</v>
          </cell>
          <cell r="AA33">
            <v>4.4999999999999998E-2</v>
          </cell>
          <cell r="AB33">
            <v>0.05</v>
          </cell>
          <cell r="AC33">
            <v>8784</v>
          </cell>
          <cell r="AD33" t="str">
            <v>G225</v>
          </cell>
          <cell r="AE33">
            <v>5.1999999999999998E-2</v>
          </cell>
          <cell r="AF33">
            <v>5.7000000000000002E-2</v>
          </cell>
          <cell r="AG33">
            <v>8783</v>
          </cell>
          <cell r="AH33" t="str">
            <v>G226</v>
          </cell>
          <cell r="AI33">
            <v>5.8999999999999997E-2</v>
          </cell>
          <cell r="AJ33">
            <v>6.4000000000000001E-2</v>
          </cell>
          <cell r="AK33">
            <v>8776</v>
          </cell>
          <cell r="AL33" t="str">
            <v>G227</v>
          </cell>
          <cell r="AM33">
            <v>6.8000000000000005E-2</v>
          </cell>
          <cell r="AN33">
            <v>7.2999999999999995E-2</v>
          </cell>
          <cell r="AO33" t="e">
            <v>#N/A</v>
          </cell>
          <cell r="AP33">
            <v>0</v>
          </cell>
          <cell r="AQ33" t="e">
            <v>#N/A</v>
          </cell>
          <cell r="AR33" t="e">
            <v>#N/A</v>
          </cell>
          <cell r="AS33" t="e">
            <v>#N/A</v>
          </cell>
          <cell r="AT33">
            <v>0</v>
          </cell>
          <cell r="AU33" t="e">
            <v>#N/A</v>
          </cell>
          <cell r="AV33" t="e">
            <v>#N/A</v>
          </cell>
          <cell r="AW33" t="e">
            <v>#N/A</v>
          </cell>
          <cell r="AX33">
            <v>0</v>
          </cell>
          <cell r="AY33" t="e">
            <v>#N/A</v>
          </cell>
          <cell r="AZ33" t="e">
            <v>#N/A</v>
          </cell>
          <cell r="BA33" t="e">
            <v>#N/A</v>
          </cell>
          <cell r="BB33">
            <v>0</v>
          </cell>
          <cell r="BC33" t="e">
            <v>#N/A</v>
          </cell>
          <cell r="BD33" t="e">
            <v>#N/A</v>
          </cell>
        </row>
        <row r="34">
          <cell r="A34" t="str">
            <v>SM4A08366</v>
          </cell>
          <cell r="B34" t="str">
            <v>NO CONSTA</v>
          </cell>
          <cell r="C34" t="str">
            <v>DMC</v>
          </cell>
          <cell r="D34" t="str">
            <v>AIRBUS DEFENCE &amp; SPACE</v>
          </cell>
          <cell r="E34">
            <v>8975</v>
          </cell>
          <cell r="F34" t="str">
            <v>M22520/1-01</v>
          </cell>
          <cell r="G34" t="str">
            <v>AF8-DS</v>
          </cell>
          <cell r="H34" t="str">
            <v>B</v>
          </cell>
          <cell r="I34">
            <v>8777</v>
          </cell>
          <cell r="J34" t="str">
            <v>G220</v>
          </cell>
          <cell r="K34">
            <v>2.8000000000000001E-2</v>
          </cell>
          <cell r="L34">
            <v>3.3000000000000002E-2</v>
          </cell>
          <cell r="M34">
            <v>8780</v>
          </cell>
          <cell r="N34" t="str">
            <v>G221</v>
          </cell>
          <cell r="O34">
            <v>3.2000000000000001E-2</v>
          </cell>
          <cell r="P34">
            <v>3.6999999999999998E-2</v>
          </cell>
          <cell r="Q34">
            <v>8788</v>
          </cell>
          <cell r="R34" t="str">
            <v>G222</v>
          </cell>
          <cell r="S34">
            <v>3.5999999999999997E-2</v>
          </cell>
          <cell r="T34">
            <v>4.1000000000000002E-2</v>
          </cell>
          <cell r="U34">
            <v>8792</v>
          </cell>
          <cell r="V34" t="str">
            <v>G223</v>
          </cell>
          <cell r="W34">
            <v>3.9E-2</v>
          </cell>
          <cell r="X34">
            <v>4.3999999999999997E-2</v>
          </cell>
          <cell r="Y34">
            <v>8786</v>
          </cell>
          <cell r="Z34" t="str">
            <v>G224</v>
          </cell>
          <cell r="AA34">
            <v>4.4999999999999998E-2</v>
          </cell>
          <cell r="AB34">
            <v>0.05</v>
          </cell>
          <cell r="AC34">
            <v>8784</v>
          </cell>
          <cell r="AD34" t="str">
            <v>G225</v>
          </cell>
          <cell r="AE34">
            <v>5.1999999999999998E-2</v>
          </cell>
          <cell r="AF34">
            <v>5.7000000000000002E-2</v>
          </cell>
          <cell r="AG34">
            <v>8783</v>
          </cell>
          <cell r="AH34" t="str">
            <v>G226</v>
          </cell>
          <cell r="AI34">
            <v>5.8999999999999997E-2</v>
          </cell>
          <cell r="AJ34">
            <v>6.4000000000000001E-2</v>
          </cell>
          <cell r="AK34">
            <v>8776</v>
          </cell>
          <cell r="AL34" t="str">
            <v>G227</v>
          </cell>
          <cell r="AM34">
            <v>6.8000000000000005E-2</v>
          </cell>
          <cell r="AN34">
            <v>7.2999999999999995E-2</v>
          </cell>
          <cell r="AO34" t="e">
            <v>#N/A</v>
          </cell>
          <cell r="AP34">
            <v>0</v>
          </cell>
          <cell r="AQ34" t="e">
            <v>#N/A</v>
          </cell>
          <cell r="AR34" t="e">
            <v>#N/A</v>
          </cell>
          <cell r="AS34" t="e">
            <v>#N/A</v>
          </cell>
          <cell r="AT34">
            <v>0</v>
          </cell>
          <cell r="AU34" t="e">
            <v>#N/A</v>
          </cell>
          <cell r="AV34" t="e">
            <v>#N/A</v>
          </cell>
          <cell r="AW34" t="e">
            <v>#N/A</v>
          </cell>
          <cell r="AX34">
            <v>0</v>
          </cell>
          <cell r="AY34" t="e">
            <v>#N/A</v>
          </cell>
          <cell r="AZ34" t="e">
            <v>#N/A</v>
          </cell>
          <cell r="BA34" t="e">
            <v>#N/A</v>
          </cell>
          <cell r="BB34">
            <v>0</v>
          </cell>
          <cell r="BC34" t="e">
            <v>#N/A</v>
          </cell>
          <cell r="BD34" t="e">
            <v>#N/A</v>
          </cell>
        </row>
        <row r="35">
          <cell r="A35" t="str">
            <v>SM4A08511</v>
          </cell>
          <cell r="B35" t="str">
            <v>NO CONSTA</v>
          </cell>
          <cell r="C35" t="str">
            <v>DMC</v>
          </cell>
          <cell r="D35" t="str">
            <v>AIRBUS DEFENCE &amp; SPACE</v>
          </cell>
          <cell r="E35">
            <v>8970</v>
          </cell>
          <cell r="F35" t="str">
            <v>M22520/1-01</v>
          </cell>
          <cell r="G35" t="str">
            <v>AF8-DS</v>
          </cell>
          <cell r="H35" t="str">
            <v>B</v>
          </cell>
          <cell r="I35">
            <v>8777</v>
          </cell>
          <cell r="J35" t="str">
            <v>G220</v>
          </cell>
          <cell r="K35">
            <v>2.8000000000000001E-2</v>
          </cell>
          <cell r="L35">
            <v>3.3000000000000002E-2</v>
          </cell>
          <cell r="M35">
            <v>8780</v>
          </cell>
          <cell r="N35" t="str">
            <v>G221</v>
          </cell>
          <cell r="O35">
            <v>3.2000000000000001E-2</v>
          </cell>
          <cell r="P35">
            <v>3.6999999999999998E-2</v>
          </cell>
          <cell r="Q35">
            <v>8788</v>
          </cell>
          <cell r="R35" t="str">
            <v>G222</v>
          </cell>
          <cell r="S35">
            <v>3.5999999999999997E-2</v>
          </cell>
          <cell r="T35">
            <v>4.1000000000000002E-2</v>
          </cell>
          <cell r="U35">
            <v>8792</v>
          </cell>
          <cell r="V35" t="str">
            <v>G223</v>
          </cell>
          <cell r="W35">
            <v>3.9E-2</v>
          </cell>
          <cell r="X35">
            <v>4.3999999999999997E-2</v>
          </cell>
          <cell r="Y35">
            <v>8786</v>
          </cell>
          <cell r="Z35" t="str">
            <v>G224</v>
          </cell>
          <cell r="AA35">
            <v>4.4999999999999998E-2</v>
          </cell>
          <cell r="AB35">
            <v>0.05</v>
          </cell>
          <cell r="AC35">
            <v>8784</v>
          </cell>
          <cell r="AD35" t="str">
            <v>G225</v>
          </cell>
          <cell r="AE35">
            <v>5.1999999999999998E-2</v>
          </cell>
          <cell r="AF35">
            <v>5.7000000000000002E-2</v>
          </cell>
          <cell r="AG35">
            <v>8783</v>
          </cell>
          <cell r="AH35" t="str">
            <v>G226</v>
          </cell>
          <cell r="AI35">
            <v>5.8999999999999997E-2</v>
          </cell>
          <cell r="AJ35">
            <v>6.4000000000000001E-2</v>
          </cell>
          <cell r="AK35">
            <v>8776</v>
          </cell>
          <cell r="AL35" t="str">
            <v>G227</v>
          </cell>
          <cell r="AM35">
            <v>6.8000000000000005E-2</v>
          </cell>
          <cell r="AN35">
            <v>7.2999999999999995E-2</v>
          </cell>
          <cell r="AO35" t="e">
            <v>#N/A</v>
          </cell>
          <cell r="AP35">
            <v>0</v>
          </cell>
          <cell r="AQ35" t="e">
            <v>#N/A</v>
          </cell>
          <cell r="AR35" t="e">
            <v>#N/A</v>
          </cell>
          <cell r="AS35" t="e">
            <v>#N/A</v>
          </cell>
          <cell r="AT35">
            <v>0</v>
          </cell>
          <cell r="AU35" t="e">
            <v>#N/A</v>
          </cell>
          <cell r="AV35" t="e">
            <v>#N/A</v>
          </cell>
          <cell r="AW35" t="e">
            <v>#N/A</v>
          </cell>
          <cell r="AX35">
            <v>0</v>
          </cell>
          <cell r="AY35" t="e">
            <v>#N/A</v>
          </cell>
          <cell r="AZ35" t="e">
            <v>#N/A</v>
          </cell>
          <cell r="BA35" t="e">
            <v>#N/A</v>
          </cell>
          <cell r="BB35">
            <v>0</v>
          </cell>
          <cell r="BC35" t="e">
            <v>#N/A</v>
          </cell>
          <cell r="BD35" t="e">
            <v>#N/A</v>
          </cell>
        </row>
        <row r="36">
          <cell r="A36" t="str">
            <v>SM4A08415</v>
          </cell>
          <cell r="B36" t="str">
            <v>NO CONSTA</v>
          </cell>
          <cell r="C36" t="str">
            <v>DMC</v>
          </cell>
          <cell r="D36" t="str">
            <v>AIRBUS DEFENCE &amp; SPACE</v>
          </cell>
          <cell r="E36">
            <v>8972</v>
          </cell>
          <cell r="F36" t="str">
            <v>M22520/1-01</v>
          </cell>
          <cell r="G36" t="str">
            <v>AF8-DS</v>
          </cell>
          <cell r="H36" t="str">
            <v>B</v>
          </cell>
          <cell r="I36">
            <v>8777</v>
          </cell>
          <cell r="J36" t="str">
            <v>G220</v>
          </cell>
          <cell r="K36">
            <v>2.8000000000000001E-2</v>
          </cell>
          <cell r="L36">
            <v>3.3000000000000002E-2</v>
          </cell>
          <cell r="M36">
            <v>8780</v>
          </cell>
          <cell r="N36" t="str">
            <v>G221</v>
          </cell>
          <cell r="O36">
            <v>3.2000000000000001E-2</v>
          </cell>
          <cell r="P36">
            <v>3.6999999999999998E-2</v>
          </cell>
          <cell r="Q36">
            <v>8788</v>
          </cell>
          <cell r="R36" t="str">
            <v>G222</v>
          </cell>
          <cell r="S36">
            <v>3.5999999999999997E-2</v>
          </cell>
          <cell r="T36">
            <v>4.1000000000000002E-2</v>
          </cell>
          <cell r="U36">
            <v>8792</v>
          </cell>
          <cell r="V36" t="str">
            <v>G223</v>
          </cell>
          <cell r="W36">
            <v>3.9E-2</v>
          </cell>
          <cell r="X36">
            <v>4.3999999999999997E-2</v>
          </cell>
          <cell r="Y36">
            <v>8786</v>
          </cell>
          <cell r="Z36" t="str">
            <v>G224</v>
          </cell>
          <cell r="AA36">
            <v>4.4999999999999998E-2</v>
          </cell>
          <cell r="AB36">
            <v>0.05</v>
          </cell>
          <cell r="AC36">
            <v>8784</v>
          </cell>
          <cell r="AD36" t="str">
            <v>G225</v>
          </cell>
          <cell r="AE36">
            <v>5.1999999999999998E-2</v>
          </cell>
          <cell r="AF36">
            <v>5.7000000000000002E-2</v>
          </cell>
          <cell r="AG36">
            <v>8783</v>
          </cell>
          <cell r="AH36" t="str">
            <v>G226</v>
          </cell>
          <cell r="AI36">
            <v>5.8999999999999997E-2</v>
          </cell>
          <cell r="AJ36">
            <v>6.4000000000000001E-2</v>
          </cell>
          <cell r="AK36">
            <v>8776</v>
          </cell>
          <cell r="AL36" t="str">
            <v>G227</v>
          </cell>
          <cell r="AM36">
            <v>6.8000000000000005E-2</v>
          </cell>
          <cell r="AN36">
            <v>7.2999999999999995E-2</v>
          </cell>
          <cell r="AO36" t="e">
            <v>#N/A</v>
          </cell>
          <cell r="AP36">
            <v>0</v>
          </cell>
          <cell r="AQ36" t="e">
            <v>#N/A</v>
          </cell>
          <cell r="AR36" t="e">
            <v>#N/A</v>
          </cell>
          <cell r="AS36" t="e">
            <v>#N/A</v>
          </cell>
          <cell r="AT36">
            <v>0</v>
          </cell>
          <cell r="AU36" t="e">
            <v>#N/A</v>
          </cell>
          <cell r="AV36" t="e">
            <v>#N/A</v>
          </cell>
          <cell r="AW36" t="e">
            <v>#N/A</v>
          </cell>
          <cell r="AX36">
            <v>0</v>
          </cell>
          <cell r="AY36" t="e">
            <v>#N/A</v>
          </cell>
          <cell r="AZ36" t="e">
            <v>#N/A</v>
          </cell>
          <cell r="BA36" t="e">
            <v>#N/A</v>
          </cell>
          <cell r="BB36">
            <v>0</v>
          </cell>
          <cell r="BC36" t="e">
            <v>#N/A</v>
          </cell>
          <cell r="BD36" t="e">
            <v>#N/A</v>
          </cell>
        </row>
        <row r="37">
          <cell r="A37" t="str">
            <v>PM4A9233</v>
          </cell>
          <cell r="B37" t="str">
            <v>NO CONSTA</v>
          </cell>
          <cell r="C37" t="str">
            <v>DMC</v>
          </cell>
          <cell r="D37" t="str">
            <v>AIRBUS DEFENCE &amp; SPACE</v>
          </cell>
          <cell r="E37">
            <v>8950</v>
          </cell>
          <cell r="F37" t="str">
            <v>M22520/1-01</v>
          </cell>
          <cell r="G37" t="str">
            <v>AF8-DS</v>
          </cell>
          <cell r="H37" t="str">
            <v>B</v>
          </cell>
          <cell r="I37">
            <v>8777</v>
          </cell>
          <cell r="J37" t="str">
            <v>G220</v>
          </cell>
          <cell r="K37">
            <v>2.8000000000000001E-2</v>
          </cell>
          <cell r="L37">
            <v>3.3000000000000002E-2</v>
          </cell>
          <cell r="M37">
            <v>8780</v>
          </cell>
          <cell r="N37" t="str">
            <v>G221</v>
          </cell>
          <cell r="O37">
            <v>3.2000000000000001E-2</v>
          </cell>
          <cell r="P37">
            <v>3.6999999999999998E-2</v>
          </cell>
          <cell r="Q37">
            <v>8788</v>
          </cell>
          <cell r="R37" t="str">
            <v>G222</v>
          </cell>
          <cell r="S37">
            <v>3.5999999999999997E-2</v>
          </cell>
          <cell r="T37">
            <v>4.1000000000000002E-2</v>
          </cell>
          <cell r="U37">
            <v>8792</v>
          </cell>
          <cell r="V37" t="str">
            <v>G223</v>
          </cell>
          <cell r="W37">
            <v>3.9E-2</v>
          </cell>
          <cell r="X37">
            <v>4.3999999999999997E-2</v>
          </cell>
          <cell r="Y37">
            <v>8786</v>
          </cell>
          <cell r="Z37" t="str">
            <v>G224</v>
          </cell>
          <cell r="AA37">
            <v>4.4999999999999998E-2</v>
          </cell>
          <cell r="AB37">
            <v>0.05</v>
          </cell>
          <cell r="AC37">
            <v>8784</v>
          </cell>
          <cell r="AD37" t="str">
            <v>G225</v>
          </cell>
          <cell r="AE37">
            <v>5.1999999999999998E-2</v>
          </cell>
          <cell r="AF37">
            <v>5.7000000000000002E-2</v>
          </cell>
          <cell r="AG37">
            <v>8783</v>
          </cell>
          <cell r="AH37" t="str">
            <v>G226</v>
          </cell>
          <cell r="AI37">
            <v>5.8999999999999997E-2</v>
          </cell>
          <cell r="AJ37">
            <v>6.4000000000000001E-2</v>
          </cell>
          <cell r="AK37">
            <v>8776</v>
          </cell>
          <cell r="AL37" t="str">
            <v>G227</v>
          </cell>
          <cell r="AM37">
            <v>6.8000000000000005E-2</v>
          </cell>
          <cell r="AN37">
            <v>7.2999999999999995E-2</v>
          </cell>
          <cell r="AO37" t="e">
            <v>#N/A</v>
          </cell>
          <cell r="AP37">
            <v>0</v>
          </cell>
          <cell r="AQ37" t="e">
            <v>#N/A</v>
          </cell>
          <cell r="AR37" t="e">
            <v>#N/A</v>
          </cell>
          <cell r="AS37" t="e">
            <v>#N/A</v>
          </cell>
          <cell r="AT37">
            <v>0</v>
          </cell>
          <cell r="AU37" t="e">
            <v>#N/A</v>
          </cell>
          <cell r="AV37" t="e">
            <v>#N/A</v>
          </cell>
          <cell r="AW37" t="e">
            <v>#N/A</v>
          </cell>
          <cell r="AX37">
            <v>0</v>
          </cell>
          <cell r="AY37" t="e">
            <v>#N/A</v>
          </cell>
          <cell r="AZ37" t="e">
            <v>#N/A</v>
          </cell>
          <cell r="BA37" t="e">
            <v>#N/A</v>
          </cell>
          <cell r="BB37">
            <v>0</v>
          </cell>
          <cell r="BC37" t="e">
            <v>#N/A</v>
          </cell>
          <cell r="BD37" t="e">
            <v>#N/A</v>
          </cell>
        </row>
        <row r="38">
          <cell r="A38" t="str">
            <v>PM4A9229</v>
          </cell>
          <cell r="B38" t="str">
            <v>NO CONSTA</v>
          </cell>
          <cell r="C38" t="str">
            <v>DMC</v>
          </cell>
          <cell r="D38" t="str">
            <v>AIRBUS DEFENCE &amp; SPACE</v>
          </cell>
          <cell r="E38">
            <v>8949</v>
          </cell>
          <cell r="F38" t="str">
            <v>M22520/1-01</v>
          </cell>
          <cell r="G38" t="str">
            <v>AF8-DS</v>
          </cell>
          <cell r="H38" t="str">
            <v>B</v>
          </cell>
          <cell r="I38">
            <v>8777</v>
          </cell>
          <cell r="J38" t="str">
            <v>G220</v>
          </cell>
          <cell r="K38">
            <v>2.8000000000000001E-2</v>
          </cell>
          <cell r="L38">
            <v>3.3000000000000002E-2</v>
          </cell>
          <cell r="M38">
            <v>8780</v>
          </cell>
          <cell r="N38" t="str">
            <v>G221</v>
          </cell>
          <cell r="O38">
            <v>3.2000000000000001E-2</v>
          </cell>
          <cell r="P38">
            <v>3.6999999999999998E-2</v>
          </cell>
          <cell r="Q38">
            <v>8788</v>
          </cell>
          <cell r="R38" t="str">
            <v>G222</v>
          </cell>
          <cell r="S38">
            <v>3.5999999999999997E-2</v>
          </cell>
          <cell r="T38">
            <v>4.1000000000000002E-2</v>
          </cell>
          <cell r="U38">
            <v>8792</v>
          </cell>
          <cell r="V38" t="str">
            <v>G223</v>
          </cell>
          <cell r="W38">
            <v>3.9E-2</v>
          </cell>
          <cell r="X38">
            <v>4.3999999999999997E-2</v>
          </cell>
          <cell r="Y38">
            <v>8786</v>
          </cell>
          <cell r="Z38" t="str">
            <v>G224</v>
          </cell>
          <cell r="AA38">
            <v>4.4999999999999998E-2</v>
          </cell>
          <cell r="AB38">
            <v>0.05</v>
          </cell>
          <cell r="AC38">
            <v>8784</v>
          </cell>
          <cell r="AD38" t="str">
            <v>G225</v>
          </cell>
          <cell r="AE38">
            <v>5.1999999999999998E-2</v>
          </cell>
          <cell r="AF38">
            <v>5.7000000000000002E-2</v>
          </cell>
          <cell r="AG38">
            <v>8783</v>
          </cell>
          <cell r="AH38" t="str">
            <v>G226</v>
          </cell>
          <cell r="AI38">
            <v>5.8999999999999997E-2</v>
          </cell>
          <cell r="AJ38">
            <v>6.4000000000000001E-2</v>
          </cell>
          <cell r="AK38">
            <v>8776</v>
          </cell>
          <cell r="AL38" t="str">
            <v>G227</v>
          </cell>
          <cell r="AM38">
            <v>6.8000000000000005E-2</v>
          </cell>
          <cell r="AN38">
            <v>7.2999999999999995E-2</v>
          </cell>
          <cell r="AO38" t="e">
            <v>#N/A</v>
          </cell>
          <cell r="AP38">
            <v>0</v>
          </cell>
          <cell r="AQ38" t="e">
            <v>#N/A</v>
          </cell>
          <cell r="AR38" t="e">
            <v>#N/A</v>
          </cell>
          <cell r="AS38" t="e">
            <v>#N/A</v>
          </cell>
          <cell r="AT38">
            <v>0</v>
          </cell>
          <cell r="AU38" t="e">
            <v>#N/A</v>
          </cell>
          <cell r="AV38" t="e">
            <v>#N/A</v>
          </cell>
          <cell r="AW38" t="e">
            <v>#N/A</v>
          </cell>
          <cell r="AX38">
            <v>0</v>
          </cell>
          <cell r="AY38" t="e">
            <v>#N/A</v>
          </cell>
          <cell r="AZ38" t="e">
            <v>#N/A</v>
          </cell>
          <cell r="BA38" t="e">
            <v>#N/A</v>
          </cell>
          <cell r="BB38">
            <v>0</v>
          </cell>
          <cell r="BC38" t="e">
            <v>#N/A</v>
          </cell>
          <cell r="BD38" t="e">
            <v>#N/A</v>
          </cell>
        </row>
        <row r="39">
          <cell r="A39" t="str">
            <v>SM4A09547</v>
          </cell>
          <cell r="B39" t="str">
            <v>NO CONSTA</v>
          </cell>
          <cell r="C39" t="str">
            <v>DMC</v>
          </cell>
          <cell r="D39" t="str">
            <v>AIRBUS DEFENCE &amp; SPACE</v>
          </cell>
          <cell r="E39">
            <v>8973</v>
          </cell>
          <cell r="F39" t="str">
            <v>M22520/2-01</v>
          </cell>
          <cell r="G39" t="str">
            <v>AFM8-DS</v>
          </cell>
          <cell r="H39" t="str">
            <v>C</v>
          </cell>
          <cell r="I39">
            <v>8789</v>
          </cell>
          <cell r="J39" t="str">
            <v>G213</v>
          </cell>
          <cell r="K39">
            <v>1.2999999999999999E-2</v>
          </cell>
          <cell r="L39">
            <v>1.7999999999999999E-2</v>
          </cell>
          <cell r="M39">
            <v>8791</v>
          </cell>
          <cell r="N39" t="str">
            <v>G214</v>
          </cell>
          <cell r="O39">
            <v>1.6E-2</v>
          </cell>
          <cell r="P39">
            <v>2.1000000000000001E-2</v>
          </cell>
          <cell r="Q39">
            <v>8775</v>
          </cell>
          <cell r="R39" t="str">
            <v>G215</v>
          </cell>
          <cell r="S39">
            <v>1.9E-2</v>
          </cell>
          <cell r="T39">
            <v>2.4E-2</v>
          </cell>
          <cell r="U39">
            <v>8793</v>
          </cell>
          <cell r="V39" t="str">
            <v>G216</v>
          </cell>
          <cell r="W39">
            <v>2.1999999999999999E-2</v>
          </cell>
          <cell r="X39">
            <v>2.7E-2</v>
          </cell>
          <cell r="Y39">
            <v>8785</v>
          </cell>
          <cell r="Z39" t="str">
            <v>G217</v>
          </cell>
          <cell r="AA39">
            <v>2.5999999999999999E-2</v>
          </cell>
          <cell r="AB39">
            <v>3.1E-2</v>
          </cell>
          <cell r="AC39">
            <v>8790</v>
          </cell>
          <cell r="AD39" t="str">
            <v>G218</v>
          </cell>
          <cell r="AE39">
            <v>0.03</v>
          </cell>
          <cell r="AF39">
            <v>3.5000000000000003E-2</v>
          </cell>
          <cell r="AG39">
            <v>8787</v>
          </cell>
          <cell r="AH39" t="str">
            <v>G219</v>
          </cell>
          <cell r="AI39">
            <v>3.4000000000000002E-2</v>
          </cell>
          <cell r="AJ39">
            <v>3.9E-2</v>
          </cell>
          <cell r="AK39">
            <v>8792</v>
          </cell>
          <cell r="AL39" t="str">
            <v>G223</v>
          </cell>
          <cell r="AM39">
            <v>3.9E-2</v>
          </cell>
          <cell r="AN39">
            <v>4.3999999999999997E-2</v>
          </cell>
          <cell r="AO39" t="e">
            <v>#N/A</v>
          </cell>
          <cell r="AP39">
            <v>0</v>
          </cell>
          <cell r="AQ39" t="e">
            <v>#N/A</v>
          </cell>
          <cell r="AR39" t="e">
            <v>#N/A</v>
          </cell>
          <cell r="AS39" t="e">
            <v>#N/A</v>
          </cell>
          <cell r="AT39">
            <v>0</v>
          </cell>
          <cell r="AU39" t="e">
            <v>#N/A</v>
          </cell>
          <cell r="AV39" t="e">
            <v>#N/A</v>
          </cell>
          <cell r="AW39" t="e">
            <v>#N/A</v>
          </cell>
          <cell r="AX39">
            <v>0</v>
          </cell>
          <cell r="AY39" t="e">
            <v>#N/A</v>
          </cell>
          <cell r="AZ39" t="e">
            <v>#N/A</v>
          </cell>
          <cell r="BA39" t="e">
            <v>#N/A</v>
          </cell>
          <cell r="BB39">
            <v>0</v>
          </cell>
          <cell r="BC39" t="e">
            <v>#N/A</v>
          </cell>
          <cell r="BD39" t="e">
            <v>#N/A</v>
          </cell>
        </row>
        <row r="40">
          <cell r="A40" t="str">
            <v>SM4A08517</v>
          </cell>
          <cell r="B40" t="str">
            <v>NO CONSTA</v>
          </cell>
          <cell r="C40" t="str">
            <v>DMC</v>
          </cell>
          <cell r="D40" t="str">
            <v>AIRBUS DEFENCE &amp; SPACE</v>
          </cell>
          <cell r="E40">
            <v>8974</v>
          </cell>
          <cell r="F40" t="str">
            <v>M22520/2-01</v>
          </cell>
          <cell r="G40" t="str">
            <v>AFM8-DS</v>
          </cell>
          <cell r="H40" t="str">
            <v>C</v>
          </cell>
          <cell r="I40">
            <v>8789</v>
          </cell>
          <cell r="J40" t="str">
            <v>G213</v>
          </cell>
          <cell r="K40">
            <v>1.2999999999999999E-2</v>
          </cell>
          <cell r="L40">
            <v>1.7999999999999999E-2</v>
          </cell>
          <cell r="M40">
            <v>8791</v>
          </cell>
          <cell r="N40" t="str">
            <v>G214</v>
          </cell>
          <cell r="O40">
            <v>1.6E-2</v>
          </cell>
          <cell r="P40">
            <v>2.1000000000000001E-2</v>
          </cell>
          <cell r="Q40">
            <v>8775</v>
          </cell>
          <cell r="R40" t="str">
            <v>G215</v>
          </cell>
          <cell r="S40">
            <v>1.9E-2</v>
          </cell>
          <cell r="T40">
            <v>2.4E-2</v>
          </cell>
          <cell r="U40">
            <v>8793</v>
          </cell>
          <cell r="V40" t="str">
            <v>G216</v>
          </cell>
          <cell r="W40">
            <v>2.1999999999999999E-2</v>
          </cell>
          <cell r="X40">
            <v>2.7E-2</v>
          </cell>
          <cell r="Y40">
            <v>8785</v>
          </cell>
          <cell r="Z40" t="str">
            <v>G217</v>
          </cell>
          <cell r="AA40">
            <v>2.5999999999999999E-2</v>
          </cell>
          <cell r="AB40">
            <v>3.1E-2</v>
          </cell>
          <cell r="AC40">
            <v>8790</v>
          </cell>
          <cell r="AD40" t="str">
            <v>G218</v>
          </cell>
          <cell r="AE40">
            <v>0.03</v>
          </cell>
          <cell r="AF40">
            <v>3.5000000000000003E-2</v>
          </cell>
          <cell r="AG40">
            <v>8787</v>
          </cell>
          <cell r="AH40" t="str">
            <v>G219</v>
          </cell>
          <cell r="AI40">
            <v>3.4000000000000002E-2</v>
          </cell>
          <cell r="AJ40">
            <v>3.9E-2</v>
          </cell>
          <cell r="AK40">
            <v>8792</v>
          </cell>
          <cell r="AL40" t="str">
            <v>G223</v>
          </cell>
          <cell r="AM40">
            <v>3.9E-2</v>
          </cell>
          <cell r="AN40">
            <v>4.3999999999999997E-2</v>
          </cell>
          <cell r="AO40" t="e">
            <v>#N/A</v>
          </cell>
          <cell r="AP40">
            <v>0</v>
          </cell>
          <cell r="AQ40" t="e">
            <v>#N/A</v>
          </cell>
          <cell r="AR40" t="e">
            <v>#N/A</v>
          </cell>
          <cell r="AS40" t="e">
            <v>#N/A</v>
          </cell>
          <cell r="AT40">
            <v>0</v>
          </cell>
          <cell r="AU40" t="e">
            <v>#N/A</v>
          </cell>
          <cell r="AV40" t="e">
            <v>#N/A</v>
          </cell>
          <cell r="AW40" t="e">
            <v>#N/A</v>
          </cell>
          <cell r="AX40">
            <v>0</v>
          </cell>
          <cell r="AY40" t="e">
            <v>#N/A</v>
          </cell>
          <cell r="AZ40" t="e">
            <v>#N/A</v>
          </cell>
          <cell r="BA40" t="e">
            <v>#N/A</v>
          </cell>
          <cell r="BB40">
            <v>0</v>
          </cell>
          <cell r="BC40" t="e">
            <v>#N/A</v>
          </cell>
          <cell r="BD40" t="e">
            <v>#N/A</v>
          </cell>
        </row>
        <row r="41">
          <cell r="A41" t="str">
            <v>PM4A8944</v>
          </cell>
          <cell r="B41" t="str">
            <v>NO CONSTA</v>
          </cell>
          <cell r="C41" t="str">
            <v>DMC</v>
          </cell>
          <cell r="D41" t="str">
            <v>AIRBUS DEFENCE &amp; SPACE</v>
          </cell>
          <cell r="E41">
            <v>8951</v>
          </cell>
          <cell r="F41" t="str">
            <v>M22520/2-01</v>
          </cell>
          <cell r="G41" t="str">
            <v>AFM8-DS</v>
          </cell>
          <cell r="H41" t="str">
            <v>C</v>
          </cell>
          <cell r="I41">
            <v>8789</v>
          </cell>
          <cell r="J41" t="str">
            <v>G213</v>
          </cell>
          <cell r="K41">
            <v>1.2999999999999999E-2</v>
          </cell>
          <cell r="L41">
            <v>1.7999999999999999E-2</v>
          </cell>
          <cell r="M41">
            <v>8791</v>
          </cell>
          <cell r="N41" t="str">
            <v>G214</v>
          </cell>
          <cell r="O41">
            <v>1.6E-2</v>
          </cell>
          <cell r="P41">
            <v>2.1000000000000001E-2</v>
          </cell>
          <cell r="Q41">
            <v>8775</v>
          </cell>
          <cell r="R41" t="str">
            <v>G215</v>
          </cell>
          <cell r="S41">
            <v>1.9E-2</v>
          </cell>
          <cell r="T41">
            <v>2.4E-2</v>
          </cell>
          <cell r="U41">
            <v>8793</v>
          </cell>
          <cell r="V41" t="str">
            <v>G216</v>
          </cell>
          <cell r="W41">
            <v>2.1999999999999999E-2</v>
          </cell>
          <cell r="X41">
            <v>2.7E-2</v>
          </cell>
          <cell r="Y41">
            <v>8785</v>
          </cell>
          <cell r="Z41" t="str">
            <v>G217</v>
          </cell>
          <cell r="AA41">
            <v>2.5999999999999999E-2</v>
          </cell>
          <cell r="AB41">
            <v>3.1E-2</v>
          </cell>
          <cell r="AC41">
            <v>8790</v>
          </cell>
          <cell r="AD41" t="str">
            <v>G218</v>
          </cell>
          <cell r="AE41">
            <v>0.03</v>
          </cell>
          <cell r="AF41">
            <v>3.5000000000000003E-2</v>
          </cell>
          <cell r="AG41">
            <v>8787</v>
          </cell>
          <cell r="AH41" t="str">
            <v>G219</v>
          </cell>
          <cell r="AI41">
            <v>3.4000000000000002E-2</v>
          </cell>
          <cell r="AJ41">
            <v>3.9E-2</v>
          </cell>
          <cell r="AK41">
            <v>8792</v>
          </cell>
          <cell r="AL41" t="str">
            <v>G223</v>
          </cell>
          <cell r="AM41">
            <v>3.9E-2</v>
          </cell>
          <cell r="AN41">
            <v>4.3999999999999997E-2</v>
          </cell>
          <cell r="AO41" t="e">
            <v>#N/A</v>
          </cell>
          <cell r="AP41">
            <v>0</v>
          </cell>
          <cell r="AQ41" t="e">
            <v>#N/A</v>
          </cell>
          <cell r="AR41" t="e">
            <v>#N/A</v>
          </cell>
          <cell r="AS41" t="e">
            <v>#N/A</v>
          </cell>
          <cell r="AT41">
            <v>0</v>
          </cell>
          <cell r="AU41" t="e">
            <v>#N/A</v>
          </cell>
          <cell r="AV41" t="e">
            <v>#N/A</v>
          </cell>
          <cell r="AW41" t="e">
            <v>#N/A</v>
          </cell>
          <cell r="AX41">
            <v>0</v>
          </cell>
          <cell r="AY41" t="e">
            <v>#N/A</v>
          </cell>
          <cell r="AZ41" t="e">
            <v>#N/A</v>
          </cell>
          <cell r="BA41" t="e">
            <v>#N/A</v>
          </cell>
          <cell r="BB41">
            <v>0</v>
          </cell>
          <cell r="BC41" t="e">
            <v>#N/A</v>
          </cell>
          <cell r="BD41" t="e">
            <v>#N/A</v>
          </cell>
        </row>
        <row r="42">
          <cell r="A42" t="str">
            <v>PM4A9239</v>
          </cell>
          <cell r="B42" t="str">
            <v>NO CONSTA</v>
          </cell>
          <cell r="C42" t="str">
            <v>DMC</v>
          </cell>
          <cell r="D42" t="str">
            <v>AIRBUS DEFENCE &amp; SPACE</v>
          </cell>
          <cell r="E42">
            <v>8953</v>
          </cell>
          <cell r="F42" t="str">
            <v>M22520/2-01</v>
          </cell>
          <cell r="G42" t="str">
            <v>AFM8-DS</v>
          </cell>
          <cell r="H42" t="str">
            <v>C</v>
          </cell>
          <cell r="I42">
            <v>8789</v>
          </cell>
          <cell r="J42" t="str">
            <v>G213</v>
          </cell>
          <cell r="K42">
            <v>1.2999999999999999E-2</v>
          </cell>
          <cell r="L42">
            <v>1.7999999999999999E-2</v>
          </cell>
          <cell r="M42">
            <v>8791</v>
          </cell>
          <cell r="N42" t="str">
            <v>G214</v>
          </cell>
          <cell r="O42">
            <v>1.6E-2</v>
          </cell>
          <cell r="P42">
            <v>2.1000000000000001E-2</v>
          </cell>
          <cell r="Q42">
            <v>8775</v>
          </cell>
          <cell r="R42" t="str">
            <v>G215</v>
          </cell>
          <cell r="S42">
            <v>1.9E-2</v>
          </cell>
          <cell r="T42">
            <v>2.4E-2</v>
          </cell>
          <cell r="U42">
            <v>8793</v>
          </cell>
          <cell r="V42" t="str">
            <v>G216</v>
          </cell>
          <cell r="W42">
            <v>2.1999999999999999E-2</v>
          </cell>
          <cell r="X42">
            <v>2.7E-2</v>
          </cell>
          <cell r="Y42">
            <v>8785</v>
          </cell>
          <cell r="Z42" t="str">
            <v>G217</v>
          </cell>
          <cell r="AA42">
            <v>2.5999999999999999E-2</v>
          </cell>
          <cell r="AB42">
            <v>3.1E-2</v>
          </cell>
          <cell r="AC42">
            <v>8790</v>
          </cell>
          <cell r="AD42" t="str">
            <v>G218</v>
          </cell>
          <cell r="AE42">
            <v>0.03</v>
          </cell>
          <cell r="AF42">
            <v>3.5000000000000003E-2</v>
          </cell>
          <cell r="AG42">
            <v>8787</v>
          </cell>
          <cell r="AH42" t="str">
            <v>G219</v>
          </cell>
          <cell r="AI42">
            <v>3.4000000000000002E-2</v>
          </cell>
          <cell r="AJ42">
            <v>3.9E-2</v>
          </cell>
          <cell r="AK42">
            <v>8792</v>
          </cell>
          <cell r="AL42" t="str">
            <v>G223</v>
          </cell>
          <cell r="AM42">
            <v>3.9E-2</v>
          </cell>
          <cell r="AN42">
            <v>4.3999999999999997E-2</v>
          </cell>
          <cell r="AO42" t="e">
            <v>#N/A</v>
          </cell>
          <cell r="AP42">
            <v>0</v>
          </cell>
          <cell r="AQ42" t="e">
            <v>#N/A</v>
          </cell>
          <cell r="AR42" t="e">
            <v>#N/A</v>
          </cell>
          <cell r="AS42" t="e">
            <v>#N/A</v>
          </cell>
          <cell r="AT42">
            <v>0</v>
          </cell>
          <cell r="AU42" t="e">
            <v>#N/A</v>
          </cell>
          <cell r="AV42" t="e">
            <v>#N/A</v>
          </cell>
          <cell r="AW42" t="e">
            <v>#N/A</v>
          </cell>
          <cell r="AX42">
            <v>0</v>
          </cell>
          <cell r="AY42" t="e">
            <v>#N/A</v>
          </cell>
          <cell r="AZ42" t="e">
            <v>#N/A</v>
          </cell>
          <cell r="BA42" t="e">
            <v>#N/A</v>
          </cell>
          <cell r="BB42">
            <v>0</v>
          </cell>
          <cell r="BC42" t="e">
            <v>#N/A</v>
          </cell>
          <cell r="BD42" t="e">
            <v>#N/A</v>
          </cell>
        </row>
        <row r="43">
          <cell r="A43" t="str">
            <v>SM4A08417</v>
          </cell>
          <cell r="B43" t="str">
            <v>NO CONSTA</v>
          </cell>
          <cell r="C43" t="str">
            <v>DMC</v>
          </cell>
          <cell r="D43" t="str">
            <v>AIRBUS DEFENCE &amp; SPACE</v>
          </cell>
          <cell r="E43">
            <v>8991</v>
          </cell>
          <cell r="F43" t="str">
            <v>M22520/2-01</v>
          </cell>
          <cell r="G43" t="str">
            <v>AFM8-DS</v>
          </cell>
          <cell r="H43" t="str">
            <v>C</v>
          </cell>
          <cell r="I43">
            <v>8789</v>
          </cell>
          <cell r="J43" t="str">
            <v>G213</v>
          </cell>
          <cell r="K43">
            <v>1.2999999999999999E-2</v>
          </cell>
          <cell r="L43">
            <v>1.7999999999999999E-2</v>
          </cell>
          <cell r="M43">
            <v>8791</v>
          </cell>
          <cell r="N43" t="str">
            <v>G214</v>
          </cell>
          <cell r="O43">
            <v>1.6E-2</v>
          </cell>
          <cell r="P43">
            <v>2.1000000000000001E-2</v>
          </cell>
          <cell r="Q43">
            <v>8775</v>
          </cell>
          <cell r="R43" t="str">
            <v>G215</v>
          </cell>
          <cell r="S43">
            <v>1.9E-2</v>
          </cell>
          <cell r="T43">
            <v>2.4E-2</v>
          </cell>
          <cell r="U43">
            <v>8793</v>
          </cell>
          <cell r="V43" t="str">
            <v>G216</v>
          </cell>
          <cell r="W43">
            <v>2.1999999999999999E-2</v>
          </cell>
          <cell r="X43">
            <v>2.7E-2</v>
          </cell>
          <cell r="Y43">
            <v>8785</v>
          </cell>
          <cell r="Z43" t="str">
            <v>G217</v>
          </cell>
          <cell r="AA43">
            <v>2.5999999999999999E-2</v>
          </cell>
          <cell r="AB43">
            <v>3.1E-2</v>
          </cell>
          <cell r="AC43">
            <v>8790</v>
          </cell>
          <cell r="AD43" t="str">
            <v>G218</v>
          </cell>
          <cell r="AE43">
            <v>0.03</v>
          </cell>
          <cell r="AF43">
            <v>3.5000000000000003E-2</v>
          </cell>
          <cell r="AG43">
            <v>8787</v>
          </cell>
          <cell r="AH43" t="str">
            <v>G219</v>
          </cell>
          <cell r="AI43">
            <v>3.4000000000000002E-2</v>
          </cell>
          <cell r="AJ43">
            <v>3.9E-2</v>
          </cell>
          <cell r="AK43">
            <v>8792</v>
          </cell>
          <cell r="AL43" t="str">
            <v>G223</v>
          </cell>
          <cell r="AM43">
            <v>3.9E-2</v>
          </cell>
          <cell r="AN43">
            <v>4.3999999999999997E-2</v>
          </cell>
          <cell r="AO43" t="e">
            <v>#N/A</v>
          </cell>
          <cell r="AP43">
            <v>0</v>
          </cell>
          <cell r="AQ43" t="e">
            <v>#N/A</v>
          </cell>
          <cell r="AR43" t="e">
            <v>#N/A</v>
          </cell>
          <cell r="AS43" t="e">
            <v>#N/A</v>
          </cell>
          <cell r="AT43">
            <v>0</v>
          </cell>
          <cell r="AU43" t="e">
            <v>#N/A</v>
          </cell>
          <cell r="AV43" t="e">
            <v>#N/A</v>
          </cell>
          <cell r="AW43" t="e">
            <v>#N/A</v>
          </cell>
          <cell r="AX43">
            <v>0</v>
          </cell>
          <cell r="AY43" t="e">
            <v>#N/A</v>
          </cell>
          <cell r="AZ43" t="e">
            <v>#N/A</v>
          </cell>
          <cell r="BA43" t="e">
            <v>#N/A</v>
          </cell>
          <cell r="BB43">
            <v>0</v>
          </cell>
          <cell r="BC43" t="e">
            <v>#N/A</v>
          </cell>
          <cell r="BD43" t="e">
            <v>#N/A</v>
          </cell>
        </row>
        <row r="44">
          <cell r="A44" t="str">
            <v>PM4A2115</v>
          </cell>
          <cell r="B44" t="str">
            <v>NO CONSTA</v>
          </cell>
          <cell r="C44" t="str">
            <v>DMC</v>
          </cell>
          <cell r="D44" t="str">
            <v>AIRBUS DEFENCE &amp; SPACE</v>
          </cell>
          <cell r="E44">
            <v>8993</v>
          </cell>
          <cell r="F44" t="str">
            <v>M22520/2-01</v>
          </cell>
          <cell r="G44" t="str">
            <v>AFM8-DS</v>
          </cell>
          <cell r="H44" t="str">
            <v>C</v>
          </cell>
          <cell r="I44">
            <v>8789</v>
          </cell>
          <cell r="J44" t="str">
            <v>G213</v>
          </cell>
          <cell r="K44">
            <v>1.2999999999999999E-2</v>
          </cell>
          <cell r="L44">
            <v>1.7999999999999999E-2</v>
          </cell>
          <cell r="M44">
            <v>8791</v>
          </cell>
          <cell r="N44" t="str">
            <v>G214</v>
          </cell>
          <cell r="O44">
            <v>1.6E-2</v>
          </cell>
          <cell r="P44">
            <v>2.1000000000000001E-2</v>
          </cell>
          <cell r="Q44">
            <v>8775</v>
          </cell>
          <cell r="R44" t="str">
            <v>G215</v>
          </cell>
          <cell r="S44">
            <v>1.9E-2</v>
          </cell>
          <cell r="T44">
            <v>2.4E-2</v>
          </cell>
          <cell r="U44">
            <v>8793</v>
          </cell>
          <cell r="V44" t="str">
            <v>G216</v>
          </cell>
          <cell r="W44">
            <v>2.1999999999999999E-2</v>
          </cell>
          <cell r="X44">
            <v>2.7E-2</v>
          </cell>
          <cell r="Y44">
            <v>8785</v>
          </cell>
          <cell r="Z44" t="str">
            <v>G217</v>
          </cell>
          <cell r="AA44">
            <v>2.5999999999999999E-2</v>
          </cell>
          <cell r="AB44">
            <v>3.1E-2</v>
          </cell>
          <cell r="AC44">
            <v>8790</v>
          </cell>
          <cell r="AD44" t="str">
            <v>G218</v>
          </cell>
          <cell r="AE44">
            <v>0.03</v>
          </cell>
          <cell r="AF44">
            <v>3.5000000000000003E-2</v>
          </cell>
          <cell r="AG44">
            <v>8787</v>
          </cell>
          <cell r="AH44" t="str">
            <v>G219</v>
          </cell>
          <cell r="AI44">
            <v>3.4000000000000002E-2</v>
          </cell>
          <cell r="AJ44">
            <v>3.9E-2</v>
          </cell>
          <cell r="AK44">
            <v>8792</v>
          </cell>
          <cell r="AL44" t="str">
            <v>G223</v>
          </cell>
          <cell r="AM44">
            <v>3.9E-2</v>
          </cell>
          <cell r="AN44">
            <v>4.3999999999999997E-2</v>
          </cell>
          <cell r="AO44" t="e">
            <v>#N/A</v>
          </cell>
          <cell r="AP44">
            <v>0</v>
          </cell>
          <cell r="AQ44" t="e">
            <v>#N/A</v>
          </cell>
          <cell r="AR44" t="e">
            <v>#N/A</v>
          </cell>
          <cell r="AS44" t="e">
            <v>#N/A</v>
          </cell>
          <cell r="AT44">
            <v>0</v>
          </cell>
          <cell r="AU44" t="e">
            <v>#N/A</v>
          </cell>
          <cell r="AV44" t="e">
            <v>#N/A</v>
          </cell>
          <cell r="AW44" t="e">
            <v>#N/A</v>
          </cell>
          <cell r="AX44">
            <v>0</v>
          </cell>
          <cell r="AY44" t="e">
            <v>#N/A</v>
          </cell>
          <cell r="AZ44" t="e">
            <v>#N/A</v>
          </cell>
          <cell r="BA44" t="e">
            <v>#N/A</v>
          </cell>
          <cell r="BB44">
            <v>0</v>
          </cell>
          <cell r="BC44" t="e">
            <v>#N/A</v>
          </cell>
          <cell r="BD44" t="e">
            <v>#N/A</v>
          </cell>
        </row>
        <row r="45">
          <cell r="A45" t="str">
            <v>SM4A08519</v>
          </cell>
          <cell r="B45" t="str">
            <v>NO CONSTA</v>
          </cell>
          <cell r="C45" t="str">
            <v>DMC</v>
          </cell>
          <cell r="D45" t="str">
            <v>AIRBUS DEFENCE &amp; SPACE</v>
          </cell>
          <cell r="E45">
            <v>8992</v>
          </cell>
          <cell r="F45" t="str">
            <v>M22520/1-01</v>
          </cell>
          <cell r="G45" t="str">
            <v>AF8-DS</v>
          </cell>
          <cell r="H45" t="str">
            <v>B</v>
          </cell>
          <cell r="I45">
            <v>8777</v>
          </cell>
          <cell r="J45" t="str">
            <v>G220</v>
          </cell>
          <cell r="K45">
            <v>2.8000000000000001E-2</v>
          </cell>
          <cell r="L45">
            <v>3.3000000000000002E-2</v>
          </cell>
          <cell r="M45">
            <v>8780</v>
          </cell>
          <cell r="N45" t="str">
            <v>G221</v>
          </cell>
          <cell r="O45">
            <v>3.2000000000000001E-2</v>
          </cell>
          <cell r="P45">
            <v>3.6999999999999998E-2</v>
          </cell>
          <cell r="Q45">
            <v>8788</v>
          </cell>
          <cell r="R45" t="str">
            <v>G222</v>
          </cell>
          <cell r="S45">
            <v>3.5999999999999997E-2</v>
          </cell>
          <cell r="T45">
            <v>4.1000000000000002E-2</v>
          </cell>
          <cell r="U45">
            <v>8792</v>
          </cell>
          <cell r="V45" t="str">
            <v>G223</v>
          </cell>
          <cell r="W45">
            <v>3.9E-2</v>
          </cell>
          <cell r="X45">
            <v>4.3999999999999997E-2</v>
          </cell>
          <cell r="Y45">
            <v>8786</v>
          </cell>
          <cell r="Z45" t="str">
            <v>G224</v>
          </cell>
          <cell r="AA45">
            <v>4.4999999999999998E-2</v>
          </cell>
          <cell r="AB45">
            <v>0.05</v>
          </cell>
          <cell r="AC45">
            <v>8784</v>
          </cell>
          <cell r="AD45" t="str">
            <v>G225</v>
          </cell>
          <cell r="AE45">
            <v>5.1999999999999998E-2</v>
          </cell>
          <cell r="AF45">
            <v>5.7000000000000002E-2</v>
          </cell>
          <cell r="AG45">
            <v>8783</v>
          </cell>
          <cell r="AH45" t="str">
            <v>G226</v>
          </cell>
          <cell r="AI45">
            <v>5.8999999999999997E-2</v>
          </cell>
          <cell r="AJ45">
            <v>6.4000000000000001E-2</v>
          </cell>
          <cell r="AK45">
            <v>8776</v>
          </cell>
          <cell r="AL45" t="str">
            <v>G227</v>
          </cell>
          <cell r="AM45">
            <v>6.8000000000000005E-2</v>
          </cell>
          <cell r="AN45">
            <v>7.2999999999999995E-2</v>
          </cell>
          <cell r="AO45" t="e">
            <v>#N/A</v>
          </cell>
          <cell r="AP45">
            <v>0</v>
          </cell>
          <cell r="AQ45" t="e">
            <v>#N/A</v>
          </cell>
          <cell r="AR45" t="e">
            <v>#N/A</v>
          </cell>
          <cell r="AS45" t="e">
            <v>#N/A</v>
          </cell>
          <cell r="AT45">
            <v>0</v>
          </cell>
          <cell r="AU45" t="e">
            <v>#N/A</v>
          </cell>
          <cell r="AV45" t="e">
            <v>#N/A</v>
          </cell>
          <cell r="AW45" t="e">
            <v>#N/A</v>
          </cell>
          <cell r="AX45">
            <v>0</v>
          </cell>
          <cell r="AY45" t="e">
            <v>#N/A</v>
          </cell>
          <cell r="AZ45" t="e">
            <v>#N/A</v>
          </cell>
          <cell r="BA45" t="e">
            <v>#N/A</v>
          </cell>
          <cell r="BB45">
            <v>0</v>
          </cell>
          <cell r="BC45" t="e">
            <v>#N/A</v>
          </cell>
          <cell r="BD45" t="e">
            <v>#N/A</v>
          </cell>
        </row>
        <row r="46">
          <cell r="A46" t="str">
            <v>PM4A9187</v>
          </cell>
          <cell r="B46" t="str">
            <v>NO CONSTA</v>
          </cell>
          <cell r="C46" t="str">
            <v>DMC</v>
          </cell>
          <cell r="D46" t="str">
            <v>AIRBUS DEFENCE &amp; SPACE</v>
          </cell>
          <cell r="E46">
            <v>9018</v>
          </cell>
          <cell r="F46" t="str">
            <v>M22520/1-01</v>
          </cell>
          <cell r="G46" t="str">
            <v>AF8-DS</v>
          </cell>
          <cell r="H46" t="str">
            <v>B</v>
          </cell>
          <cell r="I46">
            <v>8777</v>
          </cell>
          <cell r="J46" t="str">
            <v>G220</v>
          </cell>
          <cell r="K46">
            <v>2.8000000000000001E-2</v>
          </cell>
          <cell r="L46">
            <v>3.3000000000000002E-2</v>
          </cell>
          <cell r="M46">
            <v>8780</v>
          </cell>
          <cell r="N46" t="str">
            <v>G221</v>
          </cell>
          <cell r="O46">
            <v>3.2000000000000001E-2</v>
          </cell>
          <cell r="P46">
            <v>3.6999999999999998E-2</v>
          </cell>
          <cell r="Q46">
            <v>8788</v>
          </cell>
          <cell r="R46" t="str">
            <v>G222</v>
          </cell>
          <cell r="S46">
            <v>3.5999999999999997E-2</v>
          </cell>
          <cell r="T46">
            <v>4.1000000000000002E-2</v>
          </cell>
          <cell r="U46">
            <v>8792</v>
          </cell>
          <cell r="V46" t="str">
            <v>G223</v>
          </cell>
          <cell r="W46">
            <v>3.9E-2</v>
          </cell>
          <cell r="X46">
            <v>4.3999999999999997E-2</v>
          </cell>
          <cell r="Y46">
            <v>8786</v>
          </cell>
          <cell r="Z46" t="str">
            <v>G224</v>
          </cell>
          <cell r="AA46">
            <v>4.4999999999999998E-2</v>
          </cell>
          <cell r="AB46">
            <v>0.05</v>
          </cell>
          <cell r="AC46">
            <v>8784</v>
          </cell>
          <cell r="AD46" t="str">
            <v>G225</v>
          </cell>
          <cell r="AE46">
            <v>5.1999999999999998E-2</v>
          </cell>
          <cell r="AF46">
            <v>5.7000000000000002E-2</v>
          </cell>
          <cell r="AG46">
            <v>8783</v>
          </cell>
          <cell r="AH46" t="str">
            <v>G226</v>
          </cell>
          <cell r="AI46">
            <v>5.8999999999999997E-2</v>
          </cell>
          <cell r="AJ46">
            <v>6.4000000000000001E-2</v>
          </cell>
          <cell r="AK46">
            <v>8776</v>
          </cell>
          <cell r="AL46" t="str">
            <v>G227</v>
          </cell>
          <cell r="AM46">
            <v>6.8000000000000005E-2</v>
          </cell>
          <cell r="AN46">
            <v>7.2999999999999995E-2</v>
          </cell>
          <cell r="AO46" t="e">
            <v>#N/A</v>
          </cell>
          <cell r="AP46">
            <v>0</v>
          </cell>
          <cell r="AQ46" t="e">
            <v>#N/A</v>
          </cell>
          <cell r="AR46" t="e">
            <v>#N/A</v>
          </cell>
          <cell r="AS46" t="e">
            <v>#N/A</v>
          </cell>
          <cell r="AT46">
            <v>0</v>
          </cell>
          <cell r="AU46" t="e">
            <v>#N/A</v>
          </cell>
          <cell r="AV46" t="e">
            <v>#N/A</v>
          </cell>
          <cell r="AW46" t="e">
            <v>#N/A</v>
          </cell>
          <cell r="AX46">
            <v>0</v>
          </cell>
          <cell r="AY46" t="e">
            <v>#N/A</v>
          </cell>
          <cell r="AZ46" t="e">
            <v>#N/A</v>
          </cell>
          <cell r="BA46" t="e">
            <v>#N/A</v>
          </cell>
          <cell r="BB46">
            <v>0</v>
          </cell>
          <cell r="BC46" t="e">
            <v>#N/A</v>
          </cell>
          <cell r="BD46" t="e">
            <v>#N/A</v>
          </cell>
        </row>
        <row r="47">
          <cell r="A47" t="str">
            <v>PM4A2617</v>
          </cell>
          <cell r="B47" t="str">
            <v>NO CONSTA</v>
          </cell>
          <cell r="C47" t="str">
            <v>DMC</v>
          </cell>
          <cell r="D47" t="str">
            <v>AIRBUS DEFENCE &amp; SPACE</v>
          </cell>
          <cell r="E47">
            <v>9017</v>
          </cell>
          <cell r="F47" t="str">
            <v>M22520/2-01</v>
          </cell>
          <cell r="G47" t="str">
            <v>AFM8-DS</v>
          </cell>
          <cell r="H47" t="str">
            <v>C</v>
          </cell>
          <cell r="I47">
            <v>8789</v>
          </cell>
          <cell r="J47" t="str">
            <v>G213</v>
          </cell>
          <cell r="K47">
            <v>1.2999999999999999E-2</v>
          </cell>
          <cell r="L47">
            <v>1.7999999999999999E-2</v>
          </cell>
          <cell r="M47">
            <v>8791</v>
          </cell>
          <cell r="N47" t="str">
            <v>G214</v>
          </cell>
          <cell r="O47">
            <v>1.6E-2</v>
          </cell>
          <cell r="P47">
            <v>2.1000000000000001E-2</v>
          </cell>
          <cell r="Q47">
            <v>8775</v>
          </cell>
          <cell r="R47" t="str">
            <v>G215</v>
          </cell>
          <cell r="S47">
            <v>1.9E-2</v>
          </cell>
          <cell r="T47">
            <v>2.4E-2</v>
          </cell>
          <cell r="U47">
            <v>8793</v>
          </cell>
          <cell r="V47" t="str">
            <v>G216</v>
          </cell>
          <cell r="W47">
            <v>2.1999999999999999E-2</v>
          </cell>
          <cell r="X47">
            <v>2.7E-2</v>
          </cell>
          <cell r="Y47">
            <v>8785</v>
          </cell>
          <cell r="Z47" t="str">
            <v>G217</v>
          </cell>
          <cell r="AA47">
            <v>2.5999999999999999E-2</v>
          </cell>
          <cell r="AB47">
            <v>3.1E-2</v>
          </cell>
          <cell r="AC47">
            <v>8790</v>
          </cell>
          <cell r="AD47" t="str">
            <v>G218</v>
          </cell>
          <cell r="AE47">
            <v>0.03</v>
          </cell>
          <cell r="AF47">
            <v>3.5000000000000003E-2</v>
          </cell>
          <cell r="AG47">
            <v>8787</v>
          </cell>
          <cell r="AH47" t="str">
            <v>G219</v>
          </cell>
          <cell r="AI47">
            <v>3.4000000000000002E-2</v>
          </cell>
          <cell r="AJ47">
            <v>3.9E-2</v>
          </cell>
          <cell r="AK47">
            <v>8792</v>
          </cell>
          <cell r="AL47" t="str">
            <v>G223</v>
          </cell>
          <cell r="AM47">
            <v>3.9E-2</v>
          </cell>
          <cell r="AN47">
            <v>4.3999999999999997E-2</v>
          </cell>
          <cell r="AO47" t="e">
            <v>#N/A</v>
          </cell>
          <cell r="AP47">
            <v>0</v>
          </cell>
          <cell r="AQ47" t="e">
            <v>#N/A</v>
          </cell>
          <cell r="AR47" t="e">
            <v>#N/A</v>
          </cell>
          <cell r="AS47" t="e">
            <v>#N/A</v>
          </cell>
          <cell r="AT47">
            <v>0</v>
          </cell>
          <cell r="AU47" t="e">
            <v>#N/A</v>
          </cell>
          <cell r="AV47" t="e">
            <v>#N/A</v>
          </cell>
          <cell r="AW47" t="e">
            <v>#N/A</v>
          </cell>
          <cell r="AX47">
            <v>0</v>
          </cell>
          <cell r="AY47" t="e">
            <v>#N/A</v>
          </cell>
          <cell r="AZ47" t="e">
            <v>#N/A</v>
          </cell>
          <cell r="BA47" t="e">
            <v>#N/A</v>
          </cell>
          <cell r="BB47">
            <v>0</v>
          </cell>
          <cell r="BC47" t="e">
            <v>#N/A</v>
          </cell>
          <cell r="BD47" t="e">
            <v>#N/A</v>
          </cell>
        </row>
        <row r="48">
          <cell r="A48" t="str">
            <v>PM4A9241</v>
          </cell>
          <cell r="B48" t="str">
            <v>NO CONSTA</v>
          </cell>
          <cell r="C48" t="str">
            <v>DMC</v>
          </cell>
          <cell r="D48" t="str">
            <v>AIRBUS DEFENCE &amp; SPACE</v>
          </cell>
          <cell r="E48">
            <v>9016</v>
          </cell>
          <cell r="F48" t="str">
            <v>M22520/2-01</v>
          </cell>
          <cell r="G48" t="str">
            <v>AFM8-DS</v>
          </cell>
          <cell r="H48" t="str">
            <v>C</v>
          </cell>
          <cell r="I48">
            <v>8789</v>
          </cell>
          <cell r="J48" t="str">
            <v>G213</v>
          </cell>
          <cell r="K48">
            <v>1.2999999999999999E-2</v>
          </cell>
          <cell r="L48">
            <v>1.7999999999999999E-2</v>
          </cell>
          <cell r="M48">
            <v>8791</v>
          </cell>
          <cell r="N48" t="str">
            <v>G214</v>
          </cell>
          <cell r="O48">
            <v>1.6E-2</v>
          </cell>
          <cell r="P48">
            <v>2.1000000000000001E-2</v>
          </cell>
          <cell r="Q48">
            <v>8775</v>
          </cell>
          <cell r="R48" t="str">
            <v>G215</v>
          </cell>
          <cell r="S48">
            <v>1.9E-2</v>
          </cell>
          <cell r="T48">
            <v>2.4E-2</v>
          </cell>
          <cell r="U48">
            <v>8793</v>
          </cell>
          <cell r="V48" t="str">
            <v>G216</v>
          </cell>
          <cell r="W48">
            <v>2.1999999999999999E-2</v>
          </cell>
          <cell r="X48">
            <v>2.7E-2</v>
          </cell>
          <cell r="Y48">
            <v>8785</v>
          </cell>
          <cell r="Z48" t="str">
            <v>G217</v>
          </cell>
          <cell r="AA48">
            <v>2.5999999999999999E-2</v>
          </cell>
          <cell r="AB48">
            <v>3.1E-2</v>
          </cell>
          <cell r="AC48">
            <v>8790</v>
          </cell>
          <cell r="AD48" t="str">
            <v>G218</v>
          </cell>
          <cell r="AE48">
            <v>0.03</v>
          </cell>
          <cell r="AF48">
            <v>3.5000000000000003E-2</v>
          </cell>
          <cell r="AG48">
            <v>8787</v>
          </cell>
          <cell r="AH48" t="str">
            <v>G219</v>
          </cell>
          <cell r="AI48">
            <v>3.4000000000000002E-2</v>
          </cell>
          <cell r="AJ48">
            <v>3.9E-2</v>
          </cell>
          <cell r="AK48">
            <v>8792</v>
          </cell>
          <cell r="AL48" t="str">
            <v>G223</v>
          </cell>
          <cell r="AM48">
            <v>3.9E-2</v>
          </cell>
          <cell r="AN48">
            <v>4.3999999999999997E-2</v>
          </cell>
          <cell r="AO48" t="e">
            <v>#N/A</v>
          </cell>
          <cell r="AP48">
            <v>0</v>
          </cell>
          <cell r="AQ48" t="e">
            <v>#N/A</v>
          </cell>
          <cell r="AR48" t="e">
            <v>#N/A</v>
          </cell>
          <cell r="AS48" t="e">
            <v>#N/A</v>
          </cell>
          <cell r="AT48">
            <v>0</v>
          </cell>
          <cell r="AU48" t="e">
            <v>#N/A</v>
          </cell>
          <cell r="AV48" t="e">
            <v>#N/A</v>
          </cell>
          <cell r="AW48" t="e">
            <v>#N/A</v>
          </cell>
          <cell r="AX48">
            <v>0</v>
          </cell>
          <cell r="AY48" t="e">
            <v>#N/A</v>
          </cell>
          <cell r="AZ48" t="e">
            <v>#N/A</v>
          </cell>
          <cell r="BA48" t="e">
            <v>#N/A</v>
          </cell>
          <cell r="BB48">
            <v>0</v>
          </cell>
          <cell r="BC48" t="e">
            <v>#N/A</v>
          </cell>
          <cell r="BD48" t="e">
            <v>#N/A</v>
          </cell>
        </row>
        <row r="49">
          <cell r="A49" t="str">
            <v>SM4A08970</v>
          </cell>
          <cell r="B49" t="str">
            <v>NO CONSTA</v>
          </cell>
          <cell r="C49" t="str">
            <v>DMC</v>
          </cell>
          <cell r="D49" t="str">
            <v>AIRBUS DEFENCE &amp; SPACE</v>
          </cell>
          <cell r="E49">
            <v>9027</v>
          </cell>
          <cell r="F49" t="str">
            <v>M22520/2-01</v>
          </cell>
          <cell r="G49" t="str">
            <v>AFM8-DS</v>
          </cell>
          <cell r="H49" t="str">
            <v>C</v>
          </cell>
          <cell r="I49">
            <v>8789</v>
          </cell>
          <cell r="J49" t="str">
            <v>G213</v>
          </cell>
          <cell r="K49">
            <v>1.2999999999999999E-2</v>
          </cell>
          <cell r="L49">
            <v>1.7999999999999999E-2</v>
          </cell>
          <cell r="M49">
            <v>8791</v>
          </cell>
          <cell r="N49" t="str">
            <v>G214</v>
          </cell>
          <cell r="O49">
            <v>1.6E-2</v>
          </cell>
          <cell r="P49">
            <v>2.1000000000000001E-2</v>
          </cell>
          <cell r="Q49">
            <v>8775</v>
          </cell>
          <cell r="R49" t="str">
            <v>G215</v>
          </cell>
          <cell r="S49">
            <v>1.9E-2</v>
          </cell>
          <cell r="T49">
            <v>2.4E-2</v>
          </cell>
          <cell r="U49">
            <v>8793</v>
          </cell>
          <cell r="V49" t="str">
            <v>G216</v>
          </cell>
          <cell r="W49">
            <v>2.1999999999999999E-2</v>
          </cell>
          <cell r="X49">
            <v>2.7E-2</v>
          </cell>
          <cell r="Y49">
            <v>8785</v>
          </cell>
          <cell r="Z49" t="str">
            <v>G217</v>
          </cell>
          <cell r="AA49">
            <v>2.5999999999999999E-2</v>
          </cell>
          <cell r="AB49">
            <v>3.1E-2</v>
          </cell>
          <cell r="AC49">
            <v>8790</v>
          </cell>
          <cell r="AD49" t="str">
            <v>G218</v>
          </cell>
          <cell r="AE49">
            <v>0.03</v>
          </cell>
          <cell r="AF49">
            <v>3.5000000000000003E-2</v>
          </cell>
          <cell r="AG49">
            <v>8787</v>
          </cell>
          <cell r="AH49" t="str">
            <v>G219</v>
          </cell>
          <cell r="AI49">
            <v>3.4000000000000002E-2</v>
          </cell>
          <cell r="AJ49">
            <v>3.9E-2</v>
          </cell>
          <cell r="AK49">
            <v>8792</v>
          </cell>
          <cell r="AL49" t="str">
            <v>G223</v>
          </cell>
          <cell r="AM49">
            <v>3.9E-2</v>
          </cell>
          <cell r="AN49">
            <v>4.3999999999999997E-2</v>
          </cell>
          <cell r="AO49" t="e">
            <v>#N/A</v>
          </cell>
          <cell r="AP49">
            <v>0</v>
          </cell>
          <cell r="AQ49" t="e">
            <v>#N/A</v>
          </cell>
          <cell r="AR49" t="e">
            <v>#N/A</v>
          </cell>
          <cell r="AS49" t="e">
            <v>#N/A</v>
          </cell>
          <cell r="AT49">
            <v>0</v>
          </cell>
          <cell r="AU49" t="e">
            <v>#N/A</v>
          </cell>
          <cell r="AV49" t="e">
            <v>#N/A</v>
          </cell>
          <cell r="AW49" t="e">
            <v>#N/A</v>
          </cell>
          <cell r="AX49">
            <v>0</v>
          </cell>
          <cell r="AY49" t="e">
            <v>#N/A</v>
          </cell>
          <cell r="AZ49" t="e">
            <v>#N/A</v>
          </cell>
          <cell r="BA49" t="e">
            <v>#N/A</v>
          </cell>
          <cell r="BB49">
            <v>0</v>
          </cell>
          <cell r="BC49" t="e">
            <v>#N/A</v>
          </cell>
          <cell r="BD49" t="e">
            <v>#N/A</v>
          </cell>
        </row>
        <row r="50">
          <cell r="A50" t="str">
            <v>SM4A08971</v>
          </cell>
          <cell r="B50" t="str">
            <v>NO CONSTA</v>
          </cell>
          <cell r="C50" t="str">
            <v>DMC</v>
          </cell>
          <cell r="D50" t="str">
            <v>AIRBUS DEFENCE &amp; SPACE</v>
          </cell>
          <cell r="E50">
            <v>9029</v>
          </cell>
          <cell r="F50" t="str">
            <v>M22520/2-01</v>
          </cell>
          <cell r="G50" t="str">
            <v>AFM8-DS</v>
          </cell>
          <cell r="H50" t="str">
            <v>C</v>
          </cell>
          <cell r="I50">
            <v>8789</v>
          </cell>
          <cell r="J50" t="str">
            <v>G213</v>
          </cell>
          <cell r="K50">
            <v>1.2999999999999999E-2</v>
          </cell>
          <cell r="L50">
            <v>1.7999999999999999E-2</v>
          </cell>
          <cell r="M50">
            <v>8791</v>
          </cell>
          <cell r="N50" t="str">
            <v>G214</v>
          </cell>
          <cell r="O50">
            <v>1.6E-2</v>
          </cell>
          <cell r="P50">
            <v>2.1000000000000001E-2</v>
          </cell>
          <cell r="Q50">
            <v>8775</v>
          </cell>
          <cell r="R50" t="str">
            <v>G215</v>
          </cell>
          <cell r="S50">
            <v>1.9E-2</v>
          </cell>
          <cell r="T50">
            <v>2.4E-2</v>
          </cell>
          <cell r="U50">
            <v>8793</v>
          </cell>
          <cell r="V50" t="str">
            <v>G216</v>
          </cell>
          <cell r="W50">
            <v>2.1999999999999999E-2</v>
          </cell>
          <cell r="X50">
            <v>2.7E-2</v>
          </cell>
          <cell r="Y50">
            <v>8785</v>
          </cell>
          <cell r="Z50" t="str">
            <v>G217</v>
          </cell>
          <cell r="AA50">
            <v>2.5999999999999999E-2</v>
          </cell>
          <cell r="AB50">
            <v>3.1E-2</v>
          </cell>
          <cell r="AC50">
            <v>8790</v>
          </cell>
          <cell r="AD50" t="str">
            <v>G218</v>
          </cell>
          <cell r="AE50">
            <v>0.03</v>
          </cell>
          <cell r="AF50">
            <v>3.5000000000000003E-2</v>
          </cell>
          <cell r="AG50">
            <v>8787</v>
          </cell>
          <cell r="AH50" t="str">
            <v>G219</v>
          </cell>
          <cell r="AI50">
            <v>3.4000000000000002E-2</v>
          </cell>
          <cell r="AJ50">
            <v>3.9E-2</v>
          </cell>
          <cell r="AK50">
            <v>8792</v>
          </cell>
          <cell r="AL50" t="str">
            <v>G223</v>
          </cell>
          <cell r="AM50">
            <v>3.9E-2</v>
          </cell>
          <cell r="AN50">
            <v>4.3999999999999997E-2</v>
          </cell>
          <cell r="AO50" t="e">
            <v>#N/A</v>
          </cell>
          <cell r="AP50">
            <v>0</v>
          </cell>
          <cell r="AQ50" t="e">
            <v>#N/A</v>
          </cell>
          <cell r="AR50" t="e">
            <v>#N/A</v>
          </cell>
          <cell r="AS50" t="e">
            <v>#N/A</v>
          </cell>
          <cell r="AT50">
            <v>0</v>
          </cell>
          <cell r="AU50" t="e">
            <v>#N/A</v>
          </cell>
          <cell r="AV50" t="e">
            <v>#N/A</v>
          </cell>
          <cell r="AW50" t="e">
            <v>#N/A</v>
          </cell>
          <cell r="AX50">
            <v>0</v>
          </cell>
          <cell r="AY50" t="e">
            <v>#N/A</v>
          </cell>
          <cell r="AZ50" t="e">
            <v>#N/A</v>
          </cell>
          <cell r="BA50" t="e">
            <v>#N/A</v>
          </cell>
          <cell r="BB50">
            <v>0</v>
          </cell>
          <cell r="BC50" t="e">
            <v>#N/A</v>
          </cell>
          <cell r="BD50" t="e">
            <v>#N/A</v>
          </cell>
        </row>
        <row r="51">
          <cell r="A51" t="str">
            <v>SM4A08972</v>
          </cell>
          <cell r="B51" t="str">
            <v>NO CONSTA</v>
          </cell>
          <cell r="C51" t="str">
            <v>DMC</v>
          </cell>
          <cell r="D51" t="str">
            <v>AIRBUS DEFENCE &amp; SPACE</v>
          </cell>
          <cell r="E51">
            <v>9028</v>
          </cell>
          <cell r="F51" t="str">
            <v>M22520/2-01</v>
          </cell>
          <cell r="G51" t="str">
            <v>AFM8-DS</v>
          </cell>
          <cell r="H51" t="str">
            <v>C</v>
          </cell>
          <cell r="I51">
            <v>8789</v>
          </cell>
          <cell r="J51" t="str">
            <v>G213</v>
          </cell>
          <cell r="K51">
            <v>1.2999999999999999E-2</v>
          </cell>
          <cell r="L51">
            <v>1.7999999999999999E-2</v>
          </cell>
          <cell r="M51">
            <v>8791</v>
          </cell>
          <cell r="N51" t="str">
            <v>G214</v>
          </cell>
          <cell r="O51">
            <v>1.6E-2</v>
          </cell>
          <cell r="P51">
            <v>2.1000000000000001E-2</v>
          </cell>
          <cell r="Q51">
            <v>8775</v>
          </cell>
          <cell r="R51" t="str">
            <v>G215</v>
          </cell>
          <cell r="S51">
            <v>1.9E-2</v>
          </cell>
          <cell r="T51">
            <v>2.4E-2</v>
          </cell>
          <cell r="U51">
            <v>8793</v>
          </cell>
          <cell r="V51" t="str">
            <v>G216</v>
          </cell>
          <cell r="W51">
            <v>2.1999999999999999E-2</v>
          </cell>
          <cell r="X51">
            <v>2.7E-2</v>
          </cell>
          <cell r="Y51">
            <v>8785</v>
          </cell>
          <cell r="Z51" t="str">
            <v>G217</v>
          </cell>
          <cell r="AA51">
            <v>2.5999999999999999E-2</v>
          </cell>
          <cell r="AB51">
            <v>3.1E-2</v>
          </cell>
          <cell r="AC51">
            <v>8790</v>
          </cell>
          <cell r="AD51" t="str">
            <v>G218</v>
          </cell>
          <cell r="AE51">
            <v>0.03</v>
          </cell>
          <cell r="AF51">
            <v>3.5000000000000003E-2</v>
          </cell>
          <cell r="AG51">
            <v>8787</v>
          </cell>
          <cell r="AH51" t="str">
            <v>G219</v>
          </cell>
          <cell r="AI51">
            <v>3.4000000000000002E-2</v>
          </cell>
          <cell r="AJ51">
            <v>3.9E-2</v>
          </cell>
          <cell r="AK51">
            <v>8792</v>
          </cell>
          <cell r="AL51" t="str">
            <v>G223</v>
          </cell>
          <cell r="AM51">
            <v>3.9E-2</v>
          </cell>
          <cell r="AN51">
            <v>4.3999999999999997E-2</v>
          </cell>
          <cell r="AO51" t="e">
            <v>#N/A</v>
          </cell>
          <cell r="AP51">
            <v>0</v>
          </cell>
          <cell r="AQ51" t="e">
            <v>#N/A</v>
          </cell>
          <cell r="AR51" t="e">
            <v>#N/A</v>
          </cell>
          <cell r="AS51" t="e">
            <v>#N/A</v>
          </cell>
          <cell r="AT51">
            <v>0</v>
          </cell>
          <cell r="AU51" t="e">
            <v>#N/A</v>
          </cell>
          <cell r="AV51" t="e">
            <v>#N/A</v>
          </cell>
          <cell r="AW51" t="e">
            <v>#N/A</v>
          </cell>
          <cell r="AX51">
            <v>0</v>
          </cell>
          <cell r="AY51" t="e">
            <v>#N/A</v>
          </cell>
          <cell r="AZ51" t="e">
            <v>#N/A</v>
          </cell>
          <cell r="BA51" t="e">
            <v>#N/A</v>
          </cell>
          <cell r="BB51">
            <v>0</v>
          </cell>
          <cell r="BC51" t="e">
            <v>#N/A</v>
          </cell>
          <cell r="BD51" t="e">
            <v>#N/A</v>
          </cell>
        </row>
        <row r="52">
          <cell r="A52" t="str">
            <v>SM4A08580</v>
          </cell>
          <cell r="B52" t="str">
            <v>NO CONSTA</v>
          </cell>
          <cell r="C52" t="str">
            <v>DMC</v>
          </cell>
          <cell r="D52" t="str">
            <v>AIRBUS DEFENCE &amp; SPACE</v>
          </cell>
          <cell r="E52">
            <v>9026</v>
          </cell>
          <cell r="F52" t="str">
            <v>M22520/2-01</v>
          </cell>
          <cell r="G52" t="str">
            <v>AFM8-DS</v>
          </cell>
          <cell r="H52" t="str">
            <v>C</v>
          </cell>
          <cell r="I52">
            <v>8789</v>
          </cell>
          <cell r="J52" t="str">
            <v>G213</v>
          </cell>
          <cell r="K52">
            <v>1.2999999999999999E-2</v>
          </cell>
          <cell r="L52">
            <v>1.7999999999999999E-2</v>
          </cell>
          <cell r="M52">
            <v>8791</v>
          </cell>
          <cell r="N52" t="str">
            <v>G214</v>
          </cell>
          <cell r="O52">
            <v>1.6E-2</v>
          </cell>
          <cell r="P52">
            <v>2.1000000000000001E-2</v>
          </cell>
          <cell r="Q52">
            <v>8775</v>
          </cell>
          <cell r="R52" t="str">
            <v>G215</v>
          </cell>
          <cell r="S52">
            <v>1.9E-2</v>
          </cell>
          <cell r="T52">
            <v>2.4E-2</v>
          </cell>
          <cell r="U52">
            <v>8793</v>
          </cell>
          <cell r="V52" t="str">
            <v>G216</v>
          </cell>
          <cell r="W52">
            <v>2.1999999999999999E-2</v>
          </cell>
          <cell r="X52">
            <v>2.7E-2</v>
          </cell>
          <cell r="Y52">
            <v>8785</v>
          </cell>
          <cell r="Z52" t="str">
            <v>G217</v>
          </cell>
          <cell r="AA52">
            <v>2.5999999999999999E-2</v>
          </cell>
          <cell r="AB52">
            <v>3.1E-2</v>
          </cell>
          <cell r="AC52">
            <v>8790</v>
          </cell>
          <cell r="AD52" t="str">
            <v>G218</v>
          </cell>
          <cell r="AE52">
            <v>0.03</v>
          </cell>
          <cell r="AF52">
            <v>3.5000000000000003E-2</v>
          </cell>
          <cell r="AG52">
            <v>8787</v>
          </cell>
          <cell r="AH52" t="str">
            <v>G219</v>
          </cell>
          <cell r="AI52">
            <v>3.4000000000000002E-2</v>
          </cell>
          <cell r="AJ52">
            <v>3.9E-2</v>
          </cell>
          <cell r="AK52">
            <v>8792</v>
          </cell>
          <cell r="AL52" t="str">
            <v>G223</v>
          </cell>
          <cell r="AM52">
            <v>3.9E-2</v>
          </cell>
          <cell r="AN52">
            <v>4.3999999999999997E-2</v>
          </cell>
          <cell r="AO52" t="e">
            <v>#N/A</v>
          </cell>
          <cell r="AP52">
            <v>0</v>
          </cell>
          <cell r="AQ52" t="e">
            <v>#N/A</v>
          </cell>
          <cell r="AR52" t="e">
            <v>#N/A</v>
          </cell>
          <cell r="AS52" t="e">
            <v>#N/A</v>
          </cell>
          <cell r="AT52">
            <v>0</v>
          </cell>
          <cell r="AU52" t="e">
            <v>#N/A</v>
          </cell>
          <cell r="AV52" t="e">
            <v>#N/A</v>
          </cell>
          <cell r="AW52" t="e">
            <v>#N/A</v>
          </cell>
          <cell r="AX52">
            <v>0</v>
          </cell>
          <cell r="AY52" t="e">
            <v>#N/A</v>
          </cell>
          <cell r="AZ52" t="e">
            <v>#N/A</v>
          </cell>
          <cell r="BA52" t="e">
            <v>#N/A</v>
          </cell>
          <cell r="BB52">
            <v>0</v>
          </cell>
          <cell r="BC52" t="e">
            <v>#N/A</v>
          </cell>
          <cell r="BD52" t="e">
            <v>#N/A</v>
          </cell>
        </row>
        <row r="53">
          <cell r="A53" t="str">
            <v>PM469837</v>
          </cell>
          <cell r="B53" t="str">
            <v>NO CONSTA</v>
          </cell>
          <cell r="C53" t="str">
            <v>DMC</v>
          </cell>
          <cell r="D53" t="str">
            <v>AIRBUS DEFENCE &amp; SPACE</v>
          </cell>
          <cell r="E53">
            <v>9031</v>
          </cell>
          <cell r="F53" t="str">
            <v>M22520/2-01</v>
          </cell>
          <cell r="G53" t="str">
            <v>AFM8-DS</v>
          </cell>
          <cell r="H53" t="str">
            <v>C</v>
          </cell>
          <cell r="I53">
            <v>8789</v>
          </cell>
          <cell r="J53" t="str">
            <v>G213</v>
          </cell>
          <cell r="K53">
            <v>1.2999999999999999E-2</v>
          </cell>
          <cell r="L53">
            <v>1.7999999999999999E-2</v>
          </cell>
          <cell r="M53">
            <v>8791</v>
          </cell>
          <cell r="N53" t="str">
            <v>G214</v>
          </cell>
          <cell r="O53">
            <v>1.6E-2</v>
          </cell>
          <cell r="P53">
            <v>2.1000000000000001E-2</v>
          </cell>
          <cell r="Q53">
            <v>8775</v>
          </cell>
          <cell r="R53" t="str">
            <v>G215</v>
          </cell>
          <cell r="S53">
            <v>1.9E-2</v>
          </cell>
          <cell r="T53">
            <v>2.4E-2</v>
          </cell>
          <cell r="U53">
            <v>8793</v>
          </cell>
          <cell r="V53" t="str">
            <v>G216</v>
          </cell>
          <cell r="W53">
            <v>2.1999999999999999E-2</v>
          </cell>
          <cell r="X53">
            <v>2.7E-2</v>
          </cell>
          <cell r="Y53">
            <v>8785</v>
          </cell>
          <cell r="Z53" t="str">
            <v>G217</v>
          </cell>
          <cell r="AA53">
            <v>2.5999999999999999E-2</v>
          </cell>
          <cell r="AB53">
            <v>3.1E-2</v>
          </cell>
          <cell r="AC53">
            <v>8790</v>
          </cell>
          <cell r="AD53" t="str">
            <v>G218</v>
          </cell>
          <cell r="AE53">
            <v>0.03</v>
          </cell>
          <cell r="AF53">
            <v>3.5000000000000003E-2</v>
          </cell>
          <cell r="AG53">
            <v>8787</v>
          </cell>
          <cell r="AH53" t="str">
            <v>G219</v>
          </cell>
          <cell r="AI53">
            <v>3.4000000000000002E-2</v>
          </cell>
          <cell r="AJ53">
            <v>3.9E-2</v>
          </cell>
          <cell r="AK53">
            <v>8792</v>
          </cell>
          <cell r="AL53" t="str">
            <v>G223</v>
          </cell>
          <cell r="AM53">
            <v>3.9E-2</v>
          </cell>
          <cell r="AN53">
            <v>4.3999999999999997E-2</v>
          </cell>
          <cell r="AO53" t="e">
            <v>#N/A</v>
          </cell>
          <cell r="AP53">
            <v>0</v>
          </cell>
          <cell r="AQ53" t="e">
            <v>#N/A</v>
          </cell>
          <cell r="AR53" t="e">
            <v>#N/A</v>
          </cell>
          <cell r="AS53" t="e">
            <v>#N/A</v>
          </cell>
          <cell r="AT53">
            <v>0</v>
          </cell>
          <cell r="AU53" t="e">
            <v>#N/A</v>
          </cell>
          <cell r="AV53" t="e">
            <v>#N/A</v>
          </cell>
          <cell r="AW53" t="e">
            <v>#N/A</v>
          </cell>
          <cell r="AX53">
            <v>0</v>
          </cell>
          <cell r="AY53" t="e">
            <v>#N/A</v>
          </cell>
          <cell r="AZ53" t="e">
            <v>#N/A</v>
          </cell>
          <cell r="BA53" t="e">
            <v>#N/A</v>
          </cell>
          <cell r="BB53">
            <v>0</v>
          </cell>
          <cell r="BC53" t="e">
            <v>#N/A</v>
          </cell>
          <cell r="BD53" t="e">
            <v>#N/A</v>
          </cell>
        </row>
        <row r="54">
          <cell r="A54" t="str">
            <v>PM4A3239</v>
          </cell>
          <cell r="B54" t="str">
            <v>NO CONSTA</v>
          </cell>
          <cell r="C54" t="str">
            <v>DMC</v>
          </cell>
          <cell r="D54" t="str">
            <v>AIRBUS DEFENCE &amp; SPACE</v>
          </cell>
          <cell r="E54">
            <v>9033</v>
          </cell>
          <cell r="F54" t="str">
            <v>M22520/2-01</v>
          </cell>
          <cell r="G54" t="str">
            <v>AFM8-DS</v>
          </cell>
          <cell r="H54" t="str">
            <v>C</v>
          </cell>
          <cell r="I54">
            <v>8789</v>
          </cell>
          <cell r="J54" t="str">
            <v>G213</v>
          </cell>
          <cell r="K54">
            <v>1.2999999999999999E-2</v>
          </cell>
          <cell r="L54">
            <v>1.7999999999999999E-2</v>
          </cell>
          <cell r="M54">
            <v>8791</v>
          </cell>
          <cell r="N54" t="str">
            <v>G214</v>
          </cell>
          <cell r="O54">
            <v>1.6E-2</v>
          </cell>
          <cell r="P54">
            <v>2.1000000000000001E-2</v>
          </cell>
          <cell r="Q54">
            <v>8775</v>
          </cell>
          <cell r="R54" t="str">
            <v>G215</v>
          </cell>
          <cell r="S54">
            <v>1.9E-2</v>
          </cell>
          <cell r="T54">
            <v>2.4E-2</v>
          </cell>
          <cell r="U54">
            <v>8793</v>
          </cell>
          <cell r="V54" t="str">
            <v>G216</v>
          </cell>
          <cell r="W54">
            <v>2.1999999999999999E-2</v>
          </cell>
          <cell r="X54">
            <v>2.7E-2</v>
          </cell>
          <cell r="Y54">
            <v>8785</v>
          </cell>
          <cell r="Z54" t="str">
            <v>G217</v>
          </cell>
          <cell r="AA54">
            <v>2.5999999999999999E-2</v>
          </cell>
          <cell r="AB54">
            <v>3.1E-2</v>
          </cell>
          <cell r="AC54">
            <v>8790</v>
          </cell>
          <cell r="AD54" t="str">
            <v>G218</v>
          </cell>
          <cell r="AE54">
            <v>0.03</v>
          </cell>
          <cell r="AF54">
            <v>3.5000000000000003E-2</v>
          </cell>
          <cell r="AG54">
            <v>8787</v>
          </cell>
          <cell r="AH54" t="str">
            <v>G219</v>
          </cell>
          <cell r="AI54">
            <v>3.4000000000000002E-2</v>
          </cell>
          <cell r="AJ54">
            <v>3.9E-2</v>
          </cell>
          <cell r="AK54">
            <v>8792</v>
          </cell>
          <cell r="AL54" t="str">
            <v>G223</v>
          </cell>
          <cell r="AM54">
            <v>3.9E-2</v>
          </cell>
          <cell r="AN54">
            <v>4.3999999999999997E-2</v>
          </cell>
          <cell r="AO54" t="e">
            <v>#N/A</v>
          </cell>
          <cell r="AP54">
            <v>0</v>
          </cell>
          <cell r="AQ54" t="e">
            <v>#N/A</v>
          </cell>
          <cell r="AR54" t="e">
            <v>#N/A</v>
          </cell>
          <cell r="AS54" t="e">
            <v>#N/A</v>
          </cell>
          <cell r="AT54">
            <v>0</v>
          </cell>
          <cell r="AU54" t="e">
            <v>#N/A</v>
          </cell>
          <cell r="AV54" t="e">
            <v>#N/A</v>
          </cell>
          <cell r="AW54" t="e">
            <v>#N/A</v>
          </cell>
          <cell r="AX54">
            <v>0</v>
          </cell>
          <cell r="AY54" t="e">
            <v>#N/A</v>
          </cell>
          <cell r="AZ54" t="e">
            <v>#N/A</v>
          </cell>
          <cell r="BA54" t="e">
            <v>#N/A</v>
          </cell>
          <cell r="BB54">
            <v>0</v>
          </cell>
          <cell r="BC54" t="e">
            <v>#N/A</v>
          </cell>
          <cell r="BD54" t="e">
            <v>#N/A</v>
          </cell>
        </row>
        <row r="55">
          <cell r="A55" t="str">
            <v>SM4A08512</v>
          </cell>
          <cell r="B55" t="str">
            <v>NO CONSTA</v>
          </cell>
          <cell r="C55" t="str">
            <v>DMC</v>
          </cell>
          <cell r="D55" t="str">
            <v>AIRBUS DEFENCE &amp; SPACE</v>
          </cell>
          <cell r="E55">
            <v>9030</v>
          </cell>
          <cell r="F55" t="str">
            <v>M22520/1-01</v>
          </cell>
          <cell r="G55" t="str">
            <v>AF8-DS</v>
          </cell>
          <cell r="H55" t="str">
            <v>B</v>
          </cell>
          <cell r="I55">
            <v>8777</v>
          </cell>
          <cell r="J55" t="str">
            <v>G220</v>
          </cell>
          <cell r="K55">
            <v>2.8000000000000001E-2</v>
          </cell>
          <cell r="L55">
            <v>3.3000000000000002E-2</v>
          </cell>
          <cell r="M55">
            <v>8780</v>
          </cell>
          <cell r="N55" t="str">
            <v>G221</v>
          </cell>
          <cell r="O55">
            <v>3.2000000000000001E-2</v>
          </cell>
          <cell r="P55">
            <v>3.6999999999999998E-2</v>
          </cell>
          <cell r="Q55">
            <v>8788</v>
          </cell>
          <cell r="R55" t="str">
            <v>G222</v>
          </cell>
          <cell r="S55">
            <v>3.5999999999999997E-2</v>
          </cell>
          <cell r="T55">
            <v>4.1000000000000002E-2</v>
          </cell>
          <cell r="U55">
            <v>8792</v>
          </cell>
          <cell r="V55" t="str">
            <v>G223</v>
          </cell>
          <cell r="W55">
            <v>3.9E-2</v>
          </cell>
          <cell r="X55">
            <v>4.3999999999999997E-2</v>
          </cell>
          <cell r="Y55">
            <v>8786</v>
          </cell>
          <cell r="Z55" t="str">
            <v>G224</v>
          </cell>
          <cell r="AA55">
            <v>4.4999999999999998E-2</v>
          </cell>
          <cell r="AB55">
            <v>0.05</v>
          </cell>
          <cell r="AC55">
            <v>8784</v>
          </cell>
          <cell r="AD55" t="str">
            <v>G225</v>
          </cell>
          <cell r="AE55">
            <v>5.1999999999999998E-2</v>
          </cell>
          <cell r="AF55">
            <v>5.7000000000000002E-2</v>
          </cell>
          <cell r="AG55">
            <v>8783</v>
          </cell>
          <cell r="AH55" t="str">
            <v>G226</v>
          </cell>
          <cell r="AI55">
            <v>5.8999999999999997E-2</v>
          </cell>
          <cell r="AJ55">
            <v>6.4000000000000001E-2</v>
          </cell>
          <cell r="AK55">
            <v>8776</v>
          </cell>
          <cell r="AL55" t="str">
            <v>G227</v>
          </cell>
          <cell r="AM55">
            <v>6.8000000000000005E-2</v>
          </cell>
          <cell r="AN55">
            <v>7.2999999999999995E-2</v>
          </cell>
          <cell r="AO55" t="e">
            <v>#N/A</v>
          </cell>
          <cell r="AP55">
            <v>0</v>
          </cell>
          <cell r="AQ55" t="e">
            <v>#N/A</v>
          </cell>
          <cell r="AR55" t="e">
            <v>#N/A</v>
          </cell>
          <cell r="AS55" t="e">
            <v>#N/A</v>
          </cell>
          <cell r="AT55">
            <v>0</v>
          </cell>
          <cell r="AU55" t="e">
            <v>#N/A</v>
          </cell>
          <cell r="AV55" t="e">
            <v>#N/A</v>
          </cell>
          <cell r="AW55" t="e">
            <v>#N/A</v>
          </cell>
          <cell r="AX55">
            <v>0</v>
          </cell>
          <cell r="AY55" t="e">
            <v>#N/A</v>
          </cell>
          <cell r="AZ55" t="e">
            <v>#N/A</v>
          </cell>
          <cell r="BA55" t="e">
            <v>#N/A</v>
          </cell>
          <cell r="BB55">
            <v>0</v>
          </cell>
          <cell r="BC55" t="e">
            <v>#N/A</v>
          </cell>
          <cell r="BD55" t="e">
            <v>#N/A</v>
          </cell>
        </row>
        <row r="56">
          <cell r="A56" t="str">
            <v>PM469584</v>
          </cell>
          <cell r="B56" t="str">
            <v>NO CONSTA</v>
          </cell>
          <cell r="C56" t="str">
            <v>AMP</v>
          </cell>
          <cell r="D56" t="str">
            <v>AIRBUS DEFENCE &amp; SPACE</v>
          </cell>
          <cell r="E56">
            <v>9032</v>
          </cell>
          <cell r="F56">
            <v>47387</v>
          </cell>
          <cell r="G56" t="str">
            <v>408-1559</v>
          </cell>
          <cell r="H56" t="str">
            <v>V</v>
          </cell>
          <cell r="I56">
            <v>8778</v>
          </cell>
          <cell r="J56" t="str">
            <v>G768</v>
          </cell>
          <cell r="K56">
            <v>0.11899999999999999</v>
          </cell>
          <cell r="L56">
            <v>0.125</v>
          </cell>
          <cell r="M56">
            <v>9532</v>
          </cell>
          <cell r="N56" t="str">
            <v>G950</v>
          </cell>
          <cell r="O56">
            <v>0.04</v>
          </cell>
          <cell r="P56">
            <v>0.06</v>
          </cell>
          <cell r="Q56" t="e">
            <v>#N/A</v>
          </cell>
          <cell r="R56">
            <v>0</v>
          </cell>
          <cell r="S56" t="e">
            <v>#N/A</v>
          </cell>
          <cell r="T56" t="e">
            <v>#N/A</v>
          </cell>
          <cell r="U56" t="e">
            <v>#N/A</v>
          </cell>
          <cell r="V56">
            <v>0</v>
          </cell>
          <cell r="W56" t="e">
            <v>#N/A</v>
          </cell>
          <cell r="X56" t="e">
            <v>#N/A</v>
          </cell>
          <cell r="Y56" t="e">
            <v>#N/A</v>
          </cell>
          <cell r="Z56">
            <v>0</v>
          </cell>
          <cell r="AA56" t="e">
            <v>#N/A</v>
          </cell>
          <cell r="AB56" t="e">
            <v>#N/A</v>
          </cell>
          <cell r="AC56" t="e">
            <v>#N/A</v>
          </cell>
          <cell r="AD56">
            <v>0</v>
          </cell>
          <cell r="AE56" t="e">
            <v>#N/A</v>
          </cell>
          <cell r="AF56" t="e">
            <v>#N/A</v>
          </cell>
          <cell r="AG56" t="e">
            <v>#N/A</v>
          </cell>
          <cell r="AH56">
            <v>0</v>
          </cell>
          <cell r="AI56" t="e">
            <v>#N/A</v>
          </cell>
          <cell r="AJ56" t="e">
            <v>#N/A</v>
          </cell>
          <cell r="AK56" t="e">
            <v>#N/A</v>
          </cell>
          <cell r="AL56">
            <v>0</v>
          </cell>
          <cell r="AM56" t="e">
            <v>#N/A</v>
          </cell>
          <cell r="AN56" t="e">
            <v>#N/A</v>
          </cell>
          <cell r="AO56" t="e">
            <v>#N/A</v>
          </cell>
          <cell r="AP56">
            <v>0</v>
          </cell>
          <cell r="AQ56" t="e">
            <v>#N/A</v>
          </cell>
          <cell r="AR56" t="e">
            <v>#N/A</v>
          </cell>
          <cell r="AS56" t="e">
            <v>#N/A</v>
          </cell>
          <cell r="AT56">
            <v>0</v>
          </cell>
          <cell r="AU56" t="e">
            <v>#N/A</v>
          </cell>
          <cell r="AV56" t="e">
            <v>#N/A</v>
          </cell>
          <cell r="AW56" t="e">
            <v>#N/A</v>
          </cell>
          <cell r="AX56">
            <v>0</v>
          </cell>
          <cell r="AY56" t="e">
            <v>#N/A</v>
          </cell>
          <cell r="AZ56" t="e">
            <v>#N/A</v>
          </cell>
          <cell r="BA56" t="e">
            <v>#N/A</v>
          </cell>
          <cell r="BB56">
            <v>0</v>
          </cell>
          <cell r="BC56" t="e">
            <v>#N/A</v>
          </cell>
          <cell r="BD56" t="e">
            <v>#N/A</v>
          </cell>
        </row>
        <row r="57">
          <cell r="A57" t="str">
            <v>PM4A14635</v>
          </cell>
          <cell r="B57" t="str">
            <v>NO CONSTA</v>
          </cell>
          <cell r="C57" t="str">
            <v>DMC</v>
          </cell>
          <cell r="D57" t="str">
            <v>AIRBUS DEFENCE &amp; SPACE</v>
          </cell>
          <cell r="E57">
            <v>9089</v>
          </cell>
          <cell r="F57" t="str">
            <v>M22520/1-01</v>
          </cell>
          <cell r="G57" t="str">
            <v>AF8-DS</v>
          </cell>
          <cell r="H57" t="str">
            <v>B</v>
          </cell>
          <cell r="I57">
            <v>8777</v>
          </cell>
          <cell r="J57" t="str">
            <v>G220</v>
          </cell>
          <cell r="K57">
            <v>2.8000000000000001E-2</v>
          </cell>
          <cell r="L57">
            <v>3.3000000000000002E-2</v>
          </cell>
          <cell r="M57">
            <v>8780</v>
          </cell>
          <cell r="N57" t="str">
            <v>G221</v>
          </cell>
          <cell r="O57">
            <v>3.2000000000000001E-2</v>
          </cell>
          <cell r="P57">
            <v>3.6999999999999998E-2</v>
          </cell>
          <cell r="Q57">
            <v>8788</v>
          </cell>
          <cell r="R57" t="str">
            <v>G222</v>
          </cell>
          <cell r="S57">
            <v>3.5999999999999997E-2</v>
          </cell>
          <cell r="T57">
            <v>4.1000000000000002E-2</v>
          </cell>
          <cell r="U57">
            <v>8792</v>
          </cell>
          <cell r="V57" t="str">
            <v>G223</v>
          </cell>
          <cell r="W57">
            <v>3.9E-2</v>
          </cell>
          <cell r="X57">
            <v>4.3999999999999997E-2</v>
          </cell>
          <cell r="Y57">
            <v>8786</v>
          </cell>
          <cell r="Z57" t="str">
            <v>G224</v>
          </cell>
          <cell r="AA57">
            <v>4.4999999999999998E-2</v>
          </cell>
          <cell r="AB57">
            <v>0.05</v>
          </cell>
          <cell r="AC57">
            <v>8784</v>
          </cell>
          <cell r="AD57" t="str">
            <v>G225</v>
          </cell>
          <cell r="AE57">
            <v>5.1999999999999998E-2</v>
          </cell>
          <cell r="AF57">
            <v>5.7000000000000002E-2</v>
          </cell>
          <cell r="AG57">
            <v>8783</v>
          </cell>
          <cell r="AH57" t="str">
            <v>G226</v>
          </cell>
          <cell r="AI57">
            <v>5.8999999999999997E-2</v>
          </cell>
          <cell r="AJ57">
            <v>6.4000000000000001E-2</v>
          </cell>
          <cell r="AK57">
            <v>8776</v>
          </cell>
          <cell r="AL57" t="str">
            <v>G227</v>
          </cell>
          <cell r="AM57">
            <v>6.8000000000000005E-2</v>
          </cell>
          <cell r="AN57">
            <v>7.2999999999999995E-2</v>
          </cell>
          <cell r="AO57" t="e">
            <v>#N/A</v>
          </cell>
          <cell r="AP57">
            <v>0</v>
          </cell>
          <cell r="AQ57" t="e">
            <v>#N/A</v>
          </cell>
          <cell r="AR57" t="e">
            <v>#N/A</v>
          </cell>
          <cell r="AS57" t="e">
            <v>#N/A</v>
          </cell>
          <cell r="AT57">
            <v>0</v>
          </cell>
          <cell r="AU57" t="e">
            <v>#N/A</v>
          </cell>
          <cell r="AV57" t="e">
            <v>#N/A</v>
          </cell>
          <cell r="AW57" t="e">
            <v>#N/A</v>
          </cell>
          <cell r="AX57">
            <v>0</v>
          </cell>
          <cell r="AY57" t="e">
            <v>#N/A</v>
          </cell>
          <cell r="AZ57" t="e">
            <v>#N/A</v>
          </cell>
          <cell r="BA57" t="e">
            <v>#N/A</v>
          </cell>
          <cell r="BB57">
            <v>0</v>
          </cell>
          <cell r="BC57" t="e">
            <v>#N/A</v>
          </cell>
          <cell r="BD57" t="e">
            <v>#N/A</v>
          </cell>
        </row>
        <row r="58">
          <cell r="A58" t="str">
            <v>PM4A9230</v>
          </cell>
          <cell r="B58" t="str">
            <v>NO CONSTA</v>
          </cell>
          <cell r="C58" t="str">
            <v>DMC</v>
          </cell>
          <cell r="D58" t="str">
            <v>AIRBUS DEFENCE &amp; SPACE</v>
          </cell>
          <cell r="E58">
            <v>9091</v>
          </cell>
          <cell r="F58" t="str">
            <v>M22520/1-01</v>
          </cell>
          <cell r="G58" t="str">
            <v>AF8-DS</v>
          </cell>
          <cell r="H58" t="str">
            <v>B</v>
          </cell>
          <cell r="I58">
            <v>8777</v>
          </cell>
          <cell r="J58" t="str">
            <v>G220</v>
          </cell>
          <cell r="K58">
            <v>2.8000000000000001E-2</v>
          </cell>
          <cell r="L58">
            <v>3.3000000000000002E-2</v>
          </cell>
          <cell r="M58">
            <v>8780</v>
          </cell>
          <cell r="N58" t="str">
            <v>G221</v>
          </cell>
          <cell r="O58">
            <v>3.2000000000000001E-2</v>
          </cell>
          <cell r="P58">
            <v>3.6999999999999998E-2</v>
          </cell>
          <cell r="Q58">
            <v>8788</v>
          </cell>
          <cell r="R58" t="str">
            <v>G222</v>
          </cell>
          <cell r="S58">
            <v>3.5999999999999997E-2</v>
          </cell>
          <cell r="T58">
            <v>4.1000000000000002E-2</v>
          </cell>
          <cell r="U58">
            <v>8792</v>
          </cell>
          <cell r="V58" t="str">
            <v>G223</v>
          </cell>
          <cell r="W58">
            <v>3.9E-2</v>
          </cell>
          <cell r="X58">
            <v>4.3999999999999997E-2</v>
          </cell>
          <cell r="Y58">
            <v>8786</v>
          </cell>
          <cell r="Z58" t="str">
            <v>G224</v>
          </cell>
          <cell r="AA58">
            <v>4.4999999999999998E-2</v>
          </cell>
          <cell r="AB58">
            <v>0.05</v>
          </cell>
          <cell r="AC58">
            <v>8784</v>
          </cell>
          <cell r="AD58" t="str">
            <v>G225</v>
          </cell>
          <cell r="AE58">
            <v>5.1999999999999998E-2</v>
          </cell>
          <cell r="AF58">
            <v>5.7000000000000002E-2</v>
          </cell>
          <cell r="AG58">
            <v>8783</v>
          </cell>
          <cell r="AH58" t="str">
            <v>G226</v>
          </cell>
          <cell r="AI58">
            <v>5.8999999999999997E-2</v>
          </cell>
          <cell r="AJ58">
            <v>6.4000000000000001E-2</v>
          </cell>
          <cell r="AK58">
            <v>8776</v>
          </cell>
          <cell r="AL58" t="str">
            <v>G227</v>
          </cell>
          <cell r="AM58">
            <v>6.8000000000000005E-2</v>
          </cell>
          <cell r="AN58">
            <v>7.2999999999999995E-2</v>
          </cell>
          <cell r="AO58" t="e">
            <v>#N/A</v>
          </cell>
          <cell r="AP58">
            <v>0</v>
          </cell>
          <cell r="AQ58" t="e">
            <v>#N/A</v>
          </cell>
          <cell r="AR58" t="e">
            <v>#N/A</v>
          </cell>
          <cell r="AS58" t="e">
            <v>#N/A</v>
          </cell>
          <cell r="AT58">
            <v>0</v>
          </cell>
          <cell r="AU58" t="e">
            <v>#N/A</v>
          </cell>
          <cell r="AV58" t="e">
            <v>#N/A</v>
          </cell>
          <cell r="AW58" t="e">
            <v>#N/A</v>
          </cell>
          <cell r="AX58">
            <v>0</v>
          </cell>
          <cell r="AY58" t="e">
            <v>#N/A</v>
          </cell>
          <cell r="AZ58" t="e">
            <v>#N/A</v>
          </cell>
          <cell r="BA58" t="e">
            <v>#N/A</v>
          </cell>
          <cell r="BB58">
            <v>0</v>
          </cell>
          <cell r="BC58" t="e">
            <v>#N/A</v>
          </cell>
          <cell r="BD58" t="e">
            <v>#N/A</v>
          </cell>
        </row>
        <row r="59">
          <cell r="A59" t="str">
            <v>PM4A2320</v>
          </cell>
          <cell r="B59" t="str">
            <v>NO CONSTA</v>
          </cell>
          <cell r="C59" t="str">
            <v>DMC</v>
          </cell>
          <cell r="D59" t="str">
            <v>AIRBUS DEFENCE &amp; SPACE</v>
          </cell>
          <cell r="E59">
            <v>9092</v>
          </cell>
          <cell r="F59" t="str">
            <v>M22520/1-01</v>
          </cell>
          <cell r="G59" t="str">
            <v>AF8-DS</v>
          </cell>
          <cell r="H59" t="str">
            <v>B</v>
          </cell>
          <cell r="I59">
            <v>8777</v>
          </cell>
          <cell r="J59" t="str">
            <v>G220</v>
          </cell>
          <cell r="K59">
            <v>2.8000000000000001E-2</v>
          </cell>
          <cell r="L59">
            <v>3.3000000000000002E-2</v>
          </cell>
          <cell r="M59">
            <v>8780</v>
          </cell>
          <cell r="N59" t="str">
            <v>G221</v>
          </cell>
          <cell r="O59">
            <v>3.2000000000000001E-2</v>
          </cell>
          <cell r="P59">
            <v>3.6999999999999998E-2</v>
          </cell>
          <cell r="Q59">
            <v>8788</v>
          </cell>
          <cell r="R59" t="str">
            <v>G222</v>
          </cell>
          <cell r="S59">
            <v>3.5999999999999997E-2</v>
          </cell>
          <cell r="T59">
            <v>4.1000000000000002E-2</v>
          </cell>
          <cell r="U59">
            <v>8792</v>
          </cell>
          <cell r="V59" t="str">
            <v>G223</v>
          </cell>
          <cell r="W59">
            <v>3.9E-2</v>
          </cell>
          <cell r="X59">
            <v>4.3999999999999997E-2</v>
          </cell>
          <cell r="Y59">
            <v>8786</v>
          </cell>
          <cell r="Z59" t="str">
            <v>G224</v>
          </cell>
          <cell r="AA59">
            <v>4.4999999999999998E-2</v>
          </cell>
          <cell r="AB59">
            <v>0.05</v>
          </cell>
          <cell r="AC59">
            <v>8784</v>
          </cell>
          <cell r="AD59" t="str">
            <v>G225</v>
          </cell>
          <cell r="AE59">
            <v>5.1999999999999998E-2</v>
          </cell>
          <cell r="AF59">
            <v>5.7000000000000002E-2</v>
          </cell>
          <cell r="AG59">
            <v>8783</v>
          </cell>
          <cell r="AH59" t="str">
            <v>G226</v>
          </cell>
          <cell r="AI59">
            <v>5.8999999999999997E-2</v>
          </cell>
          <cell r="AJ59">
            <v>6.4000000000000001E-2</v>
          </cell>
          <cell r="AK59">
            <v>8776</v>
          </cell>
          <cell r="AL59" t="str">
            <v>G227</v>
          </cell>
          <cell r="AM59">
            <v>6.8000000000000005E-2</v>
          </cell>
          <cell r="AN59">
            <v>7.2999999999999995E-2</v>
          </cell>
          <cell r="AO59" t="e">
            <v>#N/A</v>
          </cell>
          <cell r="AP59">
            <v>0</v>
          </cell>
          <cell r="AQ59" t="e">
            <v>#N/A</v>
          </cell>
          <cell r="AR59" t="e">
            <v>#N/A</v>
          </cell>
          <cell r="AS59" t="e">
            <v>#N/A</v>
          </cell>
          <cell r="AT59">
            <v>0</v>
          </cell>
          <cell r="AU59" t="e">
            <v>#N/A</v>
          </cell>
          <cell r="AV59" t="e">
            <v>#N/A</v>
          </cell>
          <cell r="AW59" t="e">
            <v>#N/A</v>
          </cell>
          <cell r="AX59">
            <v>0</v>
          </cell>
          <cell r="AY59" t="e">
            <v>#N/A</v>
          </cell>
          <cell r="AZ59" t="e">
            <v>#N/A</v>
          </cell>
          <cell r="BA59" t="e">
            <v>#N/A</v>
          </cell>
          <cell r="BB59">
            <v>0</v>
          </cell>
          <cell r="BC59" t="e">
            <v>#N/A</v>
          </cell>
          <cell r="BD59" t="e">
            <v>#N/A</v>
          </cell>
        </row>
        <row r="60">
          <cell r="A60" t="str">
            <v>PM4A3261</v>
          </cell>
          <cell r="B60" t="str">
            <v>NO CONSTA</v>
          </cell>
          <cell r="C60" t="str">
            <v>DMC</v>
          </cell>
          <cell r="D60" t="str">
            <v>AIRBUS DEFENCE &amp; SPACE</v>
          </cell>
          <cell r="E60">
            <v>9090</v>
          </cell>
          <cell r="F60" t="str">
            <v>M22520/2-01</v>
          </cell>
          <cell r="G60" t="str">
            <v>AFM8-DS</v>
          </cell>
          <cell r="H60" t="str">
            <v>C</v>
          </cell>
          <cell r="I60">
            <v>8789</v>
          </cell>
          <cell r="J60" t="str">
            <v>G213</v>
          </cell>
          <cell r="K60">
            <v>1.2999999999999999E-2</v>
          </cell>
          <cell r="L60">
            <v>1.7999999999999999E-2</v>
          </cell>
          <cell r="M60">
            <v>8791</v>
          </cell>
          <cell r="N60" t="str">
            <v>G214</v>
          </cell>
          <cell r="O60">
            <v>1.6E-2</v>
          </cell>
          <cell r="P60">
            <v>2.1000000000000001E-2</v>
          </cell>
          <cell r="Q60">
            <v>8775</v>
          </cell>
          <cell r="R60" t="str">
            <v>G215</v>
          </cell>
          <cell r="S60">
            <v>1.9E-2</v>
          </cell>
          <cell r="T60">
            <v>2.4E-2</v>
          </cell>
          <cell r="U60">
            <v>8793</v>
          </cell>
          <cell r="V60" t="str">
            <v>G216</v>
          </cell>
          <cell r="W60">
            <v>2.1999999999999999E-2</v>
          </cell>
          <cell r="X60">
            <v>2.7E-2</v>
          </cell>
          <cell r="Y60">
            <v>8785</v>
          </cell>
          <cell r="Z60" t="str">
            <v>G217</v>
          </cell>
          <cell r="AA60">
            <v>2.5999999999999999E-2</v>
          </cell>
          <cell r="AB60">
            <v>3.1E-2</v>
          </cell>
          <cell r="AC60">
            <v>8790</v>
          </cell>
          <cell r="AD60" t="str">
            <v>G218</v>
          </cell>
          <cell r="AE60">
            <v>0.03</v>
          </cell>
          <cell r="AF60">
            <v>3.5000000000000003E-2</v>
          </cell>
          <cell r="AG60">
            <v>8787</v>
          </cell>
          <cell r="AH60" t="str">
            <v>G219</v>
          </cell>
          <cell r="AI60">
            <v>3.4000000000000002E-2</v>
          </cell>
          <cell r="AJ60">
            <v>3.9E-2</v>
          </cell>
          <cell r="AK60">
            <v>8792</v>
          </cell>
          <cell r="AL60" t="str">
            <v>G223</v>
          </cell>
          <cell r="AM60">
            <v>3.9E-2</v>
          </cell>
          <cell r="AN60">
            <v>4.3999999999999997E-2</v>
          </cell>
          <cell r="AO60" t="e">
            <v>#N/A</v>
          </cell>
          <cell r="AP60">
            <v>0</v>
          </cell>
          <cell r="AQ60" t="e">
            <v>#N/A</v>
          </cell>
          <cell r="AR60" t="e">
            <v>#N/A</v>
          </cell>
          <cell r="AS60" t="e">
            <v>#N/A</v>
          </cell>
          <cell r="AT60">
            <v>0</v>
          </cell>
          <cell r="AU60" t="e">
            <v>#N/A</v>
          </cell>
          <cell r="AV60" t="e">
            <v>#N/A</v>
          </cell>
          <cell r="AW60" t="e">
            <v>#N/A</v>
          </cell>
          <cell r="AX60">
            <v>0</v>
          </cell>
          <cell r="AY60" t="e">
            <v>#N/A</v>
          </cell>
          <cell r="AZ60" t="e">
            <v>#N/A</v>
          </cell>
          <cell r="BA60" t="e">
            <v>#N/A</v>
          </cell>
          <cell r="BB60">
            <v>0</v>
          </cell>
          <cell r="BC60" t="e">
            <v>#N/A</v>
          </cell>
          <cell r="BD60" t="e">
            <v>#N/A</v>
          </cell>
        </row>
        <row r="61">
          <cell r="A61" t="str">
            <v>KM469179</v>
          </cell>
          <cell r="B61" t="str">
            <v>0806</v>
          </cell>
          <cell r="C61" t="str">
            <v>RAYCHEM</v>
          </cell>
          <cell r="D61" t="str">
            <v>AIRBUS DEFENCE &amp; SPACE</v>
          </cell>
          <cell r="E61">
            <v>9099</v>
          </cell>
          <cell r="F61" t="str">
            <v>AD1377S</v>
          </cell>
          <cell r="G61" t="str">
            <v>C-AD-1377-6</v>
          </cell>
          <cell r="H61" t="str">
            <v>K2</v>
          </cell>
          <cell r="I61">
            <v>8781</v>
          </cell>
          <cell r="J61" t="str">
            <v>G411-1</v>
          </cell>
          <cell r="K61">
            <v>2.5000000000000001E-2</v>
          </cell>
          <cell r="L61">
            <v>3.5000000000000003E-2</v>
          </cell>
          <cell r="M61">
            <v>8781</v>
          </cell>
          <cell r="N61" t="str">
            <v>G411-2</v>
          </cell>
          <cell r="O61">
            <v>4.2000000000000003E-2</v>
          </cell>
          <cell r="P61">
            <v>5.1999999999999998E-2</v>
          </cell>
          <cell r="Q61">
            <v>8781</v>
          </cell>
          <cell r="R61" t="str">
            <v>G411-3</v>
          </cell>
          <cell r="S61">
            <v>6.2E-2</v>
          </cell>
          <cell r="T61">
            <v>7.1999999999999995E-2</v>
          </cell>
          <cell r="U61" t="e">
            <v>#N/A</v>
          </cell>
          <cell r="V61">
            <v>0</v>
          </cell>
          <cell r="W61" t="e">
            <v>#N/A</v>
          </cell>
          <cell r="X61" t="e">
            <v>#N/A</v>
          </cell>
          <cell r="Y61" t="e">
            <v>#N/A</v>
          </cell>
          <cell r="Z61">
            <v>0</v>
          </cell>
          <cell r="AA61" t="e">
            <v>#N/A</v>
          </cell>
          <cell r="AB61" t="e">
            <v>#N/A</v>
          </cell>
          <cell r="AC61" t="e">
            <v>#N/A</v>
          </cell>
          <cell r="AD61">
            <v>0</v>
          </cell>
          <cell r="AE61" t="e">
            <v>#N/A</v>
          </cell>
          <cell r="AF61" t="e">
            <v>#N/A</v>
          </cell>
          <cell r="AG61" t="e">
            <v>#N/A</v>
          </cell>
          <cell r="AH61">
            <v>0</v>
          </cell>
          <cell r="AI61" t="e">
            <v>#N/A</v>
          </cell>
          <cell r="AJ61" t="e">
            <v>#N/A</v>
          </cell>
          <cell r="AK61" t="e">
            <v>#N/A</v>
          </cell>
          <cell r="AL61">
            <v>0</v>
          </cell>
          <cell r="AM61" t="e">
            <v>#N/A</v>
          </cell>
          <cell r="AN61" t="e">
            <v>#N/A</v>
          </cell>
          <cell r="AO61" t="e">
            <v>#N/A</v>
          </cell>
          <cell r="AP61">
            <v>0</v>
          </cell>
          <cell r="AQ61" t="e">
            <v>#N/A</v>
          </cell>
          <cell r="AR61" t="e">
            <v>#N/A</v>
          </cell>
          <cell r="AS61" t="e">
            <v>#N/A</v>
          </cell>
          <cell r="AT61">
            <v>0</v>
          </cell>
          <cell r="AU61" t="e">
            <v>#N/A</v>
          </cell>
          <cell r="AV61" t="e">
            <v>#N/A</v>
          </cell>
          <cell r="AW61" t="e">
            <v>#N/A</v>
          </cell>
          <cell r="AX61">
            <v>0</v>
          </cell>
          <cell r="AY61" t="e">
            <v>#N/A</v>
          </cell>
          <cell r="AZ61" t="e">
            <v>#N/A</v>
          </cell>
          <cell r="BA61" t="e">
            <v>#N/A</v>
          </cell>
          <cell r="BB61">
            <v>0</v>
          </cell>
          <cell r="BC61" t="e">
            <v>#N/A</v>
          </cell>
          <cell r="BD61" t="e">
            <v>#N/A</v>
          </cell>
        </row>
        <row r="62">
          <cell r="A62" t="str">
            <v>KM469166</v>
          </cell>
          <cell r="B62" t="str">
            <v>0806</v>
          </cell>
          <cell r="C62" t="str">
            <v>RAYCHEM</v>
          </cell>
          <cell r="D62" t="str">
            <v>AIRBUS DEFENCE &amp; SPACE</v>
          </cell>
          <cell r="E62">
            <v>9100</v>
          </cell>
          <cell r="F62" t="str">
            <v>AD1377S</v>
          </cell>
          <cell r="G62" t="str">
            <v>C-AD-1377-6</v>
          </cell>
          <cell r="H62" t="str">
            <v>K2</v>
          </cell>
          <cell r="I62">
            <v>8781</v>
          </cell>
          <cell r="J62" t="str">
            <v>G411-1</v>
          </cell>
          <cell r="K62">
            <v>2.5000000000000001E-2</v>
          </cell>
          <cell r="L62">
            <v>3.5000000000000003E-2</v>
          </cell>
          <cell r="M62">
            <v>8781</v>
          </cell>
          <cell r="N62" t="str">
            <v>G411-2</v>
          </cell>
          <cell r="O62">
            <v>4.2000000000000003E-2</v>
          </cell>
          <cell r="P62">
            <v>5.1999999999999998E-2</v>
          </cell>
          <cell r="Q62">
            <v>8781</v>
          </cell>
          <cell r="R62" t="str">
            <v>G411-3</v>
          </cell>
          <cell r="S62">
            <v>6.2E-2</v>
          </cell>
          <cell r="T62">
            <v>7.1999999999999995E-2</v>
          </cell>
          <cell r="U62" t="e">
            <v>#N/A</v>
          </cell>
          <cell r="V62">
            <v>0</v>
          </cell>
          <cell r="W62" t="e">
            <v>#N/A</v>
          </cell>
          <cell r="X62" t="e">
            <v>#N/A</v>
          </cell>
          <cell r="Y62" t="e">
            <v>#N/A</v>
          </cell>
          <cell r="Z62">
            <v>0</v>
          </cell>
          <cell r="AA62" t="e">
            <v>#N/A</v>
          </cell>
          <cell r="AB62" t="e">
            <v>#N/A</v>
          </cell>
          <cell r="AC62" t="e">
            <v>#N/A</v>
          </cell>
          <cell r="AD62">
            <v>0</v>
          </cell>
          <cell r="AE62" t="e">
            <v>#N/A</v>
          </cell>
          <cell r="AF62" t="e">
            <v>#N/A</v>
          </cell>
          <cell r="AG62" t="e">
            <v>#N/A</v>
          </cell>
          <cell r="AH62">
            <v>0</v>
          </cell>
          <cell r="AI62" t="e">
            <v>#N/A</v>
          </cell>
          <cell r="AJ62" t="e">
            <v>#N/A</v>
          </cell>
          <cell r="AK62" t="e">
            <v>#N/A</v>
          </cell>
          <cell r="AL62">
            <v>0</v>
          </cell>
          <cell r="AM62" t="e">
            <v>#N/A</v>
          </cell>
          <cell r="AN62" t="e">
            <v>#N/A</v>
          </cell>
          <cell r="AO62" t="e">
            <v>#N/A</v>
          </cell>
          <cell r="AP62">
            <v>0</v>
          </cell>
          <cell r="AQ62" t="e">
            <v>#N/A</v>
          </cell>
          <cell r="AR62" t="e">
            <v>#N/A</v>
          </cell>
          <cell r="AS62" t="e">
            <v>#N/A</v>
          </cell>
          <cell r="AT62">
            <v>0</v>
          </cell>
          <cell r="AU62" t="e">
            <v>#N/A</v>
          </cell>
          <cell r="AV62" t="e">
            <v>#N/A</v>
          </cell>
          <cell r="AW62" t="e">
            <v>#N/A</v>
          </cell>
          <cell r="AX62">
            <v>0</v>
          </cell>
          <cell r="AY62" t="e">
            <v>#N/A</v>
          </cell>
          <cell r="AZ62" t="e">
            <v>#N/A</v>
          </cell>
          <cell r="BA62" t="e">
            <v>#N/A</v>
          </cell>
          <cell r="BB62">
            <v>0</v>
          </cell>
          <cell r="BC62" t="e">
            <v>#N/A</v>
          </cell>
          <cell r="BD62" t="e">
            <v>#N/A</v>
          </cell>
        </row>
        <row r="63">
          <cell r="A63" t="str">
            <v>KM469169</v>
          </cell>
          <cell r="B63" t="str">
            <v>0806</v>
          </cell>
          <cell r="C63" t="str">
            <v>RAYCHEM</v>
          </cell>
          <cell r="D63" t="str">
            <v>AIRBUS DEFENCE &amp; SPACE</v>
          </cell>
          <cell r="E63">
            <v>9101</v>
          </cell>
          <cell r="F63" t="str">
            <v>AD1377S</v>
          </cell>
          <cell r="G63" t="str">
            <v>C-AD-1377-6</v>
          </cell>
          <cell r="H63" t="str">
            <v>K2</v>
          </cell>
          <cell r="I63">
            <v>8781</v>
          </cell>
          <cell r="J63" t="str">
            <v>G411-1</v>
          </cell>
          <cell r="K63">
            <v>2.5000000000000001E-2</v>
          </cell>
          <cell r="L63">
            <v>3.5000000000000003E-2</v>
          </cell>
          <cell r="M63">
            <v>8781</v>
          </cell>
          <cell r="N63" t="str">
            <v>G411-2</v>
          </cell>
          <cell r="O63">
            <v>4.2000000000000003E-2</v>
          </cell>
          <cell r="P63">
            <v>5.1999999999999998E-2</v>
          </cell>
          <cell r="Q63">
            <v>8781</v>
          </cell>
          <cell r="R63" t="str">
            <v>G411-3</v>
          </cell>
          <cell r="S63">
            <v>6.2E-2</v>
          </cell>
          <cell r="T63">
            <v>7.1999999999999995E-2</v>
          </cell>
          <cell r="U63" t="e">
            <v>#N/A</v>
          </cell>
          <cell r="V63">
            <v>0</v>
          </cell>
          <cell r="W63" t="e">
            <v>#N/A</v>
          </cell>
          <cell r="X63" t="e">
            <v>#N/A</v>
          </cell>
          <cell r="Y63" t="e">
            <v>#N/A</v>
          </cell>
          <cell r="Z63">
            <v>0</v>
          </cell>
          <cell r="AA63" t="e">
            <v>#N/A</v>
          </cell>
          <cell r="AB63" t="e">
            <v>#N/A</v>
          </cell>
          <cell r="AC63" t="e">
            <v>#N/A</v>
          </cell>
          <cell r="AD63">
            <v>0</v>
          </cell>
          <cell r="AE63" t="e">
            <v>#N/A</v>
          </cell>
          <cell r="AF63" t="e">
            <v>#N/A</v>
          </cell>
          <cell r="AG63" t="e">
            <v>#N/A</v>
          </cell>
          <cell r="AH63">
            <v>0</v>
          </cell>
          <cell r="AI63" t="e">
            <v>#N/A</v>
          </cell>
          <cell r="AJ63" t="e">
            <v>#N/A</v>
          </cell>
          <cell r="AK63" t="e">
            <v>#N/A</v>
          </cell>
          <cell r="AL63">
            <v>0</v>
          </cell>
          <cell r="AM63" t="e">
            <v>#N/A</v>
          </cell>
          <cell r="AN63" t="e">
            <v>#N/A</v>
          </cell>
          <cell r="AO63" t="e">
            <v>#N/A</v>
          </cell>
          <cell r="AP63">
            <v>0</v>
          </cell>
          <cell r="AQ63" t="e">
            <v>#N/A</v>
          </cell>
          <cell r="AR63" t="e">
            <v>#N/A</v>
          </cell>
          <cell r="AS63" t="e">
            <v>#N/A</v>
          </cell>
          <cell r="AT63">
            <v>0</v>
          </cell>
          <cell r="AU63" t="e">
            <v>#N/A</v>
          </cell>
          <cell r="AV63" t="e">
            <v>#N/A</v>
          </cell>
          <cell r="AW63" t="e">
            <v>#N/A</v>
          </cell>
          <cell r="AX63">
            <v>0</v>
          </cell>
          <cell r="AY63" t="e">
            <v>#N/A</v>
          </cell>
          <cell r="AZ63" t="e">
            <v>#N/A</v>
          </cell>
          <cell r="BA63" t="e">
            <v>#N/A</v>
          </cell>
          <cell r="BB63">
            <v>0</v>
          </cell>
          <cell r="BC63" t="e">
            <v>#N/A</v>
          </cell>
          <cell r="BD63" t="e">
            <v>#N/A</v>
          </cell>
        </row>
        <row r="64">
          <cell r="A64" t="str">
            <v>PM4A13987</v>
          </cell>
          <cell r="B64" t="str">
            <v>NO CONSTA</v>
          </cell>
          <cell r="C64" t="str">
            <v>DMC</v>
          </cell>
          <cell r="D64" t="str">
            <v>AIRBUS DEFENCE &amp; SPACE</v>
          </cell>
          <cell r="E64">
            <v>9149</v>
          </cell>
          <cell r="F64" t="str">
            <v>M22520/1-01</v>
          </cell>
          <cell r="G64" t="str">
            <v>AF8-DS</v>
          </cell>
          <cell r="H64" t="str">
            <v>B</v>
          </cell>
          <cell r="I64">
            <v>8777</v>
          </cell>
          <cell r="J64" t="str">
            <v>G220</v>
          </cell>
          <cell r="K64">
            <v>2.8000000000000001E-2</v>
          </cell>
          <cell r="L64">
            <v>3.3000000000000002E-2</v>
          </cell>
          <cell r="M64">
            <v>8780</v>
          </cell>
          <cell r="N64" t="str">
            <v>G221</v>
          </cell>
          <cell r="O64">
            <v>3.2000000000000001E-2</v>
          </cell>
          <cell r="P64">
            <v>3.6999999999999998E-2</v>
          </cell>
          <cell r="Q64">
            <v>8788</v>
          </cell>
          <cell r="R64" t="str">
            <v>G222</v>
          </cell>
          <cell r="S64">
            <v>3.5999999999999997E-2</v>
          </cell>
          <cell r="T64">
            <v>4.1000000000000002E-2</v>
          </cell>
          <cell r="U64">
            <v>8792</v>
          </cell>
          <cell r="V64" t="str">
            <v>G223</v>
          </cell>
          <cell r="W64">
            <v>3.9E-2</v>
          </cell>
          <cell r="X64">
            <v>4.3999999999999997E-2</v>
          </cell>
          <cell r="Y64">
            <v>8786</v>
          </cell>
          <cell r="Z64" t="str">
            <v>G224</v>
          </cell>
          <cell r="AA64">
            <v>4.4999999999999998E-2</v>
          </cell>
          <cell r="AB64">
            <v>0.05</v>
          </cell>
          <cell r="AC64">
            <v>8784</v>
          </cell>
          <cell r="AD64" t="str">
            <v>G225</v>
          </cell>
          <cell r="AE64">
            <v>5.1999999999999998E-2</v>
          </cell>
          <cell r="AF64">
            <v>5.7000000000000002E-2</v>
          </cell>
          <cell r="AG64">
            <v>8783</v>
          </cell>
          <cell r="AH64" t="str">
            <v>G226</v>
          </cell>
          <cell r="AI64">
            <v>5.8999999999999997E-2</v>
          </cell>
          <cell r="AJ64">
            <v>6.4000000000000001E-2</v>
          </cell>
          <cell r="AK64">
            <v>8776</v>
          </cell>
          <cell r="AL64" t="str">
            <v>G227</v>
          </cell>
          <cell r="AM64">
            <v>6.8000000000000005E-2</v>
          </cell>
          <cell r="AN64">
            <v>7.2999999999999995E-2</v>
          </cell>
          <cell r="AO64" t="e">
            <v>#N/A</v>
          </cell>
          <cell r="AP64">
            <v>0</v>
          </cell>
          <cell r="AQ64" t="e">
            <v>#N/A</v>
          </cell>
          <cell r="AR64" t="e">
            <v>#N/A</v>
          </cell>
          <cell r="AS64" t="e">
            <v>#N/A</v>
          </cell>
          <cell r="AT64">
            <v>0</v>
          </cell>
          <cell r="AU64" t="e">
            <v>#N/A</v>
          </cell>
          <cell r="AV64" t="e">
            <v>#N/A</v>
          </cell>
          <cell r="AW64" t="e">
            <v>#N/A</v>
          </cell>
          <cell r="AX64">
            <v>0</v>
          </cell>
          <cell r="AY64" t="e">
            <v>#N/A</v>
          </cell>
          <cell r="AZ64" t="e">
            <v>#N/A</v>
          </cell>
          <cell r="BA64" t="e">
            <v>#N/A</v>
          </cell>
          <cell r="BB64">
            <v>0</v>
          </cell>
          <cell r="BC64" t="e">
            <v>#N/A</v>
          </cell>
          <cell r="BD64" t="e">
            <v>#N/A</v>
          </cell>
        </row>
        <row r="65">
          <cell r="A65" t="str">
            <v>PM4A7783</v>
          </cell>
          <cell r="B65" t="str">
            <v>NO CONSTA</v>
          </cell>
          <cell r="C65" t="str">
            <v>DMC</v>
          </cell>
          <cell r="D65" t="str">
            <v>AIRBUS DEFENCE &amp; SPACE</v>
          </cell>
          <cell r="E65">
            <v>9143</v>
          </cell>
          <cell r="F65" t="str">
            <v>M22520/1-01</v>
          </cell>
          <cell r="G65" t="str">
            <v>AF8-DS</v>
          </cell>
          <cell r="H65" t="str">
            <v>B</v>
          </cell>
          <cell r="I65">
            <v>8777</v>
          </cell>
          <cell r="J65" t="str">
            <v>G220</v>
          </cell>
          <cell r="K65">
            <v>2.8000000000000001E-2</v>
          </cell>
          <cell r="L65">
            <v>3.3000000000000002E-2</v>
          </cell>
          <cell r="M65">
            <v>8780</v>
          </cell>
          <cell r="N65" t="str">
            <v>G221</v>
          </cell>
          <cell r="O65">
            <v>3.2000000000000001E-2</v>
          </cell>
          <cell r="P65">
            <v>3.6999999999999998E-2</v>
          </cell>
          <cell r="Q65">
            <v>8788</v>
          </cell>
          <cell r="R65" t="str">
            <v>G222</v>
          </cell>
          <cell r="S65">
            <v>3.5999999999999997E-2</v>
          </cell>
          <cell r="T65">
            <v>4.1000000000000002E-2</v>
          </cell>
          <cell r="U65">
            <v>8792</v>
          </cell>
          <cell r="V65" t="str">
            <v>G223</v>
          </cell>
          <cell r="W65">
            <v>3.9E-2</v>
          </cell>
          <cell r="X65">
            <v>4.3999999999999997E-2</v>
          </cell>
          <cell r="Y65">
            <v>8786</v>
          </cell>
          <cell r="Z65" t="str">
            <v>G224</v>
          </cell>
          <cell r="AA65">
            <v>4.4999999999999998E-2</v>
          </cell>
          <cell r="AB65">
            <v>0.05</v>
          </cell>
          <cell r="AC65">
            <v>8784</v>
          </cell>
          <cell r="AD65" t="str">
            <v>G225</v>
          </cell>
          <cell r="AE65">
            <v>5.1999999999999998E-2</v>
          </cell>
          <cell r="AF65">
            <v>5.7000000000000002E-2</v>
          </cell>
          <cell r="AG65">
            <v>8783</v>
          </cell>
          <cell r="AH65" t="str">
            <v>G226</v>
          </cell>
          <cell r="AI65">
            <v>5.8999999999999997E-2</v>
          </cell>
          <cell r="AJ65">
            <v>6.4000000000000001E-2</v>
          </cell>
          <cell r="AK65">
            <v>8776</v>
          </cell>
          <cell r="AL65" t="str">
            <v>G227</v>
          </cell>
          <cell r="AM65">
            <v>6.8000000000000005E-2</v>
          </cell>
          <cell r="AN65">
            <v>7.2999999999999995E-2</v>
          </cell>
          <cell r="AO65" t="e">
            <v>#N/A</v>
          </cell>
          <cell r="AP65">
            <v>0</v>
          </cell>
          <cell r="AQ65" t="e">
            <v>#N/A</v>
          </cell>
          <cell r="AR65" t="e">
            <v>#N/A</v>
          </cell>
          <cell r="AS65" t="e">
            <v>#N/A</v>
          </cell>
          <cell r="AT65">
            <v>0</v>
          </cell>
          <cell r="AU65" t="e">
            <v>#N/A</v>
          </cell>
          <cell r="AV65" t="e">
            <v>#N/A</v>
          </cell>
          <cell r="AW65" t="e">
            <v>#N/A</v>
          </cell>
          <cell r="AX65">
            <v>0</v>
          </cell>
          <cell r="AY65" t="e">
            <v>#N/A</v>
          </cell>
          <cell r="AZ65" t="e">
            <v>#N/A</v>
          </cell>
          <cell r="BA65" t="e">
            <v>#N/A</v>
          </cell>
          <cell r="BB65">
            <v>0</v>
          </cell>
          <cell r="BC65" t="e">
            <v>#N/A</v>
          </cell>
          <cell r="BD65" t="e">
            <v>#N/A</v>
          </cell>
        </row>
        <row r="66">
          <cell r="A66" t="str">
            <v>SM4A08683</v>
          </cell>
          <cell r="B66" t="str">
            <v>NO CONSTA</v>
          </cell>
          <cell r="C66" t="str">
            <v>DMC</v>
          </cell>
          <cell r="D66" t="str">
            <v>AIRBUS DEFENCE &amp; SPACE</v>
          </cell>
          <cell r="E66">
            <v>9102</v>
          </cell>
          <cell r="F66" t="str">
            <v>M22520/1-01</v>
          </cell>
          <cell r="G66" t="str">
            <v>AF8-DS</v>
          </cell>
          <cell r="H66" t="str">
            <v>B</v>
          </cell>
          <cell r="I66">
            <v>8777</v>
          </cell>
          <cell r="J66" t="str">
            <v>G220</v>
          </cell>
          <cell r="K66">
            <v>2.8000000000000001E-2</v>
          </cell>
          <cell r="L66">
            <v>3.3000000000000002E-2</v>
          </cell>
          <cell r="M66">
            <v>8780</v>
          </cell>
          <cell r="N66" t="str">
            <v>G221</v>
          </cell>
          <cell r="O66">
            <v>3.2000000000000001E-2</v>
          </cell>
          <cell r="P66">
            <v>3.6999999999999998E-2</v>
          </cell>
          <cell r="Q66">
            <v>8788</v>
          </cell>
          <cell r="R66" t="str">
            <v>G222</v>
          </cell>
          <cell r="S66">
            <v>3.5999999999999997E-2</v>
          </cell>
          <cell r="T66">
            <v>4.1000000000000002E-2</v>
          </cell>
          <cell r="U66">
            <v>8792</v>
          </cell>
          <cell r="V66" t="str">
            <v>G223</v>
          </cell>
          <cell r="W66">
            <v>3.9E-2</v>
          </cell>
          <cell r="X66">
            <v>4.3999999999999997E-2</v>
          </cell>
          <cell r="Y66">
            <v>8786</v>
          </cell>
          <cell r="Z66" t="str">
            <v>G224</v>
          </cell>
          <cell r="AA66">
            <v>4.4999999999999998E-2</v>
          </cell>
          <cell r="AB66">
            <v>0.05</v>
          </cell>
          <cell r="AC66">
            <v>8784</v>
          </cell>
          <cell r="AD66" t="str">
            <v>G225</v>
          </cell>
          <cell r="AE66">
            <v>5.1999999999999998E-2</v>
          </cell>
          <cell r="AF66">
            <v>5.7000000000000002E-2</v>
          </cell>
          <cell r="AG66">
            <v>8783</v>
          </cell>
          <cell r="AH66" t="str">
            <v>G226</v>
          </cell>
          <cell r="AI66">
            <v>5.8999999999999997E-2</v>
          </cell>
          <cell r="AJ66">
            <v>6.4000000000000001E-2</v>
          </cell>
          <cell r="AK66">
            <v>8776</v>
          </cell>
          <cell r="AL66" t="str">
            <v>G227</v>
          </cell>
          <cell r="AM66">
            <v>6.8000000000000005E-2</v>
          </cell>
          <cell r="AN66">
            <v>7.2999999999999995E-2</v>
          </cell>
          <cell r="AO66" t="e">
            <v>#N/A</v>
          </cell>
          <cell r="AP66">
            <v>0</v>
          </cell>
          <cell r="AQ66" t="e">
            <v>#N/A</v>
          </cell>
          <cell r="AR66" t="e">
            <v>#N/A</v>
          </cell>
          <cell r="AS66" t="e">
            <v>#N/A</v>
          </cell>
          <cell r="AT66">
            <v>0</v>
          </cell>
          <cell r="AU66" t="e">
            <v>#N/A</v>
          </cell>
          <cell r="AV66" t="e">
            <v>#N/A</v>
          </cell>
          <cell r="AW66" t="e">
            <v>#N/A</v>
          </cell>
          <cell r="AX66">
            <v>0</v>
          </cell>
          <cell r="AY66" t="e">
            <v>#N/A</v>
          </cell>
          <cell r="AZ66" t="e">
            <v>#N/A</v>
          </cell>
          <cell r="BA66" t="e">
            <v>#N/A</v>
          </cell>
          <cell r="BB66">
            <v>0</v>
          </cell>
          <cell r="BC66" t="e">
            <v>#N/A</v>
          </cell>
          <cell r="BD66" t="e">
            <v>#N/A</v>
          </cell>
        </row>
        <row r="67">
          <cell r="A67" t="str">
            <v>SM4A08602</v>
          </cell>
          <cell r="B67" t="str">
            <v>NO CONSTA</v>
          </cell>
          <cell r="C67" t="str">
            <v>DMC</v>
          </cell>
          <cell r="D67" t="str">
            <v>AIRBUS DEFENCE &amp; SPACE</v>
          </cell>
          <cell r="E67">
            <v>9103</v>
          </cell>
          <cell r="F67" t="str">
            <v>M22520/2-01</v>
          </cell>
          <cell r="G67" t="str">
            <v>AFM8-DS</v>
          </cell>
          <cell r="H67" t="str">
            <v>C</v>
          </cell>
          <cell r="I67">
            <v>8789</v>
          </cell>
          <cell r="J67" t="str">
            <v>G213</v>
          </cell>
          <cell r="K67">
            <v>1.2999999999999999E-2</v>
          </cell>
          <cell r="L67">
            <v>1.7999999999999999E-2</v>
          </cell>
          <cell r="M67">
            <v>8791</v>
          </cell>
          <cell r="N67" t="str">
            <v>G214</v>
          </cell>
          <cell r="O67">
            <v>1.6E-2</v>
          </cell>
          <cell r="P67">
            <v>2.1000000000000001E-2</v>
          </cell>
          <cell r="Q67">
            <v>8775</v>
          </cell>
          <cell r="R67" t="str">
            <v>G215</v>
          </cell>
          <cell r="S67">
            <v>1.9E-2</v>
          </cell>
          <cell r="T67">
            <v>2.4E-2</v>
          </cell>
          <cell r="U67">
            <v>8793</v>
          </cell>
          <cell r="V67" t="str">
            <v>G216</v>
          </cell>
          <cell r="W67">
            <v>2.1999999999999999E-2</v>
          </cell>
          <cell r="X67">
            <v>2.7E-2</v>
          </cell>
          <cell r="Y67">
            <v>8785</v>
          </cell>
          <cell r="Z67" t="str">
            <v>G217</v>
          </cell>
          <cell r="AA67">
            <v>2.5999999999999999E-2</v>
          </cell>
          <cell r="AB67">
            <v>3.1E-2</v>
          </cell>
          <cell r="AC67">
            <v>8790</v>
          </cell>
          <cell r="AD67" t="str">
            <v>G218</v>
          </cell>
          <cell r="AE67">
            <v>0.03</v>
          </cell>
          <cell r="AF67">
            <v>3.5000000000000003E-2</v>
          </cell>
          <cell r="AG67">
            <v>8787</v>
          </cell>
          <cell r="AH67" t="str">
            <v>G219</v>
          </cell>
          <cell r="AI67">
            <v>3.4000000000000002E-2</v>
          </cell>
          <cell r="AJ67">
            <v>3.9E-2</v>
          </cell>
          <cell r="AK67">
            <v>8792</v>
          </cell>
          <cell r="AL67" t="str">
            <v>G223</v>
          </cell>
          <cell r="AM67">
            <v>3.9E-2</v>
          </cell>
          <cell r="AN67">
            <v>4.3999999999999997E-2</v>
          </cell>
          <cell r="AO67" t="e">
            <v>#N/A</v>
          </cell>
          <cell r="AP67">
            <v>0</v>
          </cell>
          <cell r="AQ67" t="e">
            <v>#N/A</v>
          </cell>
          <cell r="AR67" t="e">
            <v>#N/A</v>
          </cell>
          <cell r="AS67" t="e">
            <v>#N/A</v>
          </cell>
          <cell r="AT67">
            <v>0</v>
          </cell>
          <cell r="AU67" t="e">
            <v>#N/A</v>
          </cell>
          <cell r="AV67" t="e">
            <v>#N/A</v>
          </cell>
          <cell r="AW67" t="e">
            <v>#N/A</v>
          </cell>
          <cell r="AX67">
            <v>0</v>
          </cell>
          <cell r="AY67" t="e">
            <v>#N/A</v>
          </cell>
          <cell r="AZ67" t="e">
            <v>#N/A</v>
          </cell>
          <cell r="BA67" t="e">
            <v>#N/A</v>
          </cell>
          <cell r="BB67">
            <v>0</v>
          </cell>
          <cell r="BC67" t="e">
            <v>#N/A</v>
          </cell>
          <cell r="BD67" t="e">
            <v>#N/A</v>
          </cell>
        </row>
        <row r="68">
          <cell r="A68" t="str">
            <v>SM4A08548</v>
          </cell>
          <cell r="B68" t="str">
            <v>NO CONSTA</v>
          </cell>
          <cell r="C68" t="str">
            <v>RAYCHEM</v>
          </cell>
          <cell r="D68" t="str">
            <v>AIRBUS DEFENCE &amp; SPACE</v>
          </cell>
          <cell r="E68">
            <v>9105</v>
          </cell>
          <cell r="F68" t="str">
            <v>AD1377S</v>
          </cell>
          <cell r="G68" t="str">
            <v>C-AD-1377-6</v>
          </cell>
          <cell r="H68" t="str">
            <v>K2</v>
          </cell>
          <cell r="I68">
            <v>8781</v>
          </cell>
          <cell r="J68" t="str">
            <v>G411-1</v>
          </cell>
          <cell r="K68">
            <v>2.5000000000000001E-2</v>
          </cell>
          <cell r="L68">
            <v>3.5000000000000003E-2</v>
          </cell>
          <cell r="M68">
            <v>8781</v>
          </cell>
          <cell r="N68" t="str">
            <v>G411-2</v>
          </cell>
          <cell r="O68">
            <v>4.2000000000000003E-2</v>
          </cell>
          <cell r="P68">
            <v>5.1999999999999998E-2</v>
          </cell>
          <cell r="Q68">
            <v>8781</v>
          </cell>
          <cell r="R68" t="str">
            <v>G411-3</v>
          </cell>
          <cell r="S68">
            <v>6.2E-2</v>
          </cell>
          <cell r="T68">
            <v>7.1999999999999995E-2</v>
          </cell>
          <cell r="U68" t="e">
            <v>#N/A</v>
          </cell>
          <cell r="V68">
            <v>0</v>
          </cell>
          <cell r="W68" t="e">
            <v>#N/A</v>
          </cell>
          <cell r="X68" t="e">
            <v>#N/A</v>
          </cell>
          <cell r="Y68" t="e">
            <v>#N/A</v>
          </cell>
          <cell r="Z68">
            <v>0</v>
          </cell>
          <cell r="AA68" t="e">
            <v>#N/A</v>
          </cell>
          <cell r="AB68" t="e">
            <v>#N/A</v>
          </cell>
          <cell r="AC68" t="e">
            <v>#N/A</v>
          </cell>
          <cell r="AD68">
            <v>0</v>
          </cell>
          <cell r="AE68" t="e">
            <v>#N/A</v>
          </cell>
          <cell r="AF68" t="e">
            <v>#N/A</v>
          </cell>
          <cell r="AG68" t="e">
            <v>#N/A</v>
          </cell>
          <cell r="AH68">
            <v>0</v>
          </cell>
          <cell r="AI68" t="e">
            <v>#N/A</v>
          </cell>
          <cell r="AJ68" t="e">
            <v>#N/A</v>
          </cell>
          <cell r="AK68" t="e">
            <v>#N/A</v>
          </cell>
          <cell r="AL68">
            <v>0</v>
          </cell>
          <cell r="AM68" t="e">
            <v>#N/A</v>
          </cell>
          <cell r="AN68" t="e">
            <v>#N/A</v>
          </cell>
          <cell r="AO68" t="e">
            <v>#N/A</v>
          </cell>
          <cell r="AP68">
            <v>0</v>
          </cell>
          <cell r="AQ68" t="e">
            <v>#N/A</v>
          </cell>
          <cell r="AR68" t="e">
            <v>#N/A</v>
          </cell>
          <cell r="AS68" t="e">
            <v>#N/A</v>
          </cell>
          <cell r="AT68">
            <v>0</v>
          </cell>
          <cell r="AU68" t="e">
            <v>#N/A</v>
          </cell>
          <cell r="AV68" t="e">
            <v>#N/A</v>
          </cell>
          <cell r="AW68" t="e">
            <v>#N/A</v>
          </cell>
          <cell r="AX68">
            <v>0</v>
          </cell>
          <cell r="AY68" t="e">
            <v>#N/A</v>
          </cell>
          <cell r="AZ68" t="e">
            <v>#N/A</v>
          </cell>
          <cell r="BA68" t="e">
            <v>#N/A</v>
          </cell>
          <cell r="BB68">
            <v>0</v>
          </cell>
          <cell r="BC68" t="e">
            <v>#N/A</v>
          </cell>
          <cell r="BD68" t="e">
            <v>#N/A</v>
          </cell>
        </row>
        <row r="69">
          <cell r="A69" t="str">
            <v>PM4A3224</v>
          </cell>
          <cell r="B69" t="str">
            <v>NO CONSTA</v>
          </cell>
          <cell r="C69" t="str">
            <v>DMC</v>
          </cell>
          <cell r="D69" t="str">
            <v>AIRBUS DEFENCE &amp; SPACE</v>
          </cell>
          <cell r="E69">
            <v>9151</v>
          </cell>
          <cell r="F69" t="str">
            <v>M22520/1-01</v>
          </cell>
          <cell r="G69" t="str">
            <v>AF8-DS</v>
          </cell>
          <cell r="H69" t="str">
            <v>B</v>
          </cell>
          <cell r="I69">
            <v>8777</v>
          </cell>
          <cell r="J69" t="str">
            <v>G220</v>
          </cell>
          <cell r="K69">
            <v>2.8000000000000001E-2</v>
          </cell>
          <cell r="L69">
            <v>3.3000000000000002E-2</v>
          </cell>
          <cell r="M69">
            <v>8780</v>
          </cell>
          <cell r="N69" t="str">
            <v>G221</v>
          </cell>
          <cell r="O69">
            <v>3.2000000000000001E-2</v>
          </cell>
          <cell r="P69">
            <v>3.6999999999999998E-2</v>
          </cell>
          <cell r="Q69">
            <v>8788</v>
          </cell>
          <cell r="R69" t="str">
            <v>G222</v>
          </cell>
          <cell r="S69">
            <v>3.5999999999999997E-2</v>
          </cell>
          <cell r="T69">
            <v>4.1000000000000002E-2</v>
          </cell>
          <cell r="U69">
            <v>8792</v>
          </cell>
          <cell r="V69" t="str">
            <v>G223</v>
          </cell>
          <cell r="W69">
            <v>3.9E-2</v>
          </cell>
          <cell r="X69">
            <v>4.3999999999999997E-2</v>
          </cell>
          <cell r="Y69">
            <v>8786</v>
          </cell>
          <cell r="Z69" t="str">
            <v>G224</v>
          </cell>
          <cell r="AA69">
            <v>4.4999999999999998E-2</v>
          </cell>
          <cell r="AB69">
            <v>0.05</v>
          </cell>
          <cell r="AC69">
            <v>8784</v>
          </cell>
          <cell r="AD69" t="str">
            <v>G225</v>
          </cell>
          <cell r="AE69">
            <v>5.1999999999999998E-2</v>
          </cell>
          <cell r="AF69">
            <v>5.7000000000000002E-2</v>
          </cell>
          <cell r="AG69">
            <v>8783</v>
          </cell>
          <cell r="AH69" t="str">
            <v>G226</v>
          </cell>
          <cell r="AI69">
            <v>5.8999999999999997E-2</v>
          </cell>
          <cell r="AJ69">
            <v>6.4000000000000001E-2</v>
          </cell>
          <cell r="AK69">
            <v>8776</v>
          </cell>
          <cell r="AL69" t="str">
            <v>G227</v>
          </cell>
          <cell r="AM69">
            <v>6.8000000000000005E-2</v>
          </cell>
          <cell r="AN69">
            <v>7.2999999999999995E-2</v>
          </cell>
          <cell r="AO69" t="e">
            <v>#N/A</v>
          </cell>
          <cell r="AP69">
            <v>0</v>
          </cell>
          <cell r="AQ69" t="e">
            <v>#N/A</v>
          </cell>
          <cell r="AR69" t="e">
            <v>#N/A</v>
          </cell>
          <cell r="AS69" t="e">
            <v>#N/A</v>
          </cell>
          <cell r="AT69">
            <v>0</v>
          </cell>
          <cell r="AU69" t="e">
            <v>#N/A</v>
          </cell>
          <cell r="AV69" t="e">
            <v>#N/A</v>
          </cell>
          <cell r="AW69" t="e">
            <v>#N/A</v>
          </cell>
          <cell r="AX69">
            <v>0</v>
          </cell>
          <cell r="AY69" t="e">
            <v>#N/A</v>
          </cell>
          <cell r="AZ69" t="e">
            <v>#N/A</v>
          </cell>
          <cell r="BA69" t="e">
            <v>#N/A</v>
          </cell>
          <cell r="BB69">
            <v>0</v>
          </cell>
          <cell r="BC69" t="e">
            <v>#N/A</v>
          </cell>
          <cell r="BD69" t="e">
            <v>#N/A</v>
          </cell>
        </row>
        <row r="70">
          <cell r="A70" t="str">
            <v>PM4A8430</v>
          </cell>
          <cell r="B70" t="str">
            <v>NO CONSTA</v>
          </cell>
          <cell r="C70" t="str">
            <v>DMC</v>
          </cell>
          <cell r="D70" t="str">
            <v>AIRBUS DEFENCE &amp; SPACE</v>
          </cell>
          <cell r="E70">
            <v>9154</v>
          </cell>
          <cell r="F70" t="str">
            <v>M22520/1-01</v>
          </cell>
          <cell r="G70" t="str">
            <v>AF8-DS</v>
          </cell>
          <cell r="H70" t="str">
            <v>B</v>
          </cell>
          <cell r="I70">
            <v>8777</v>
          </cell>
          <cell r="J70" t="str">
            <v>G220</v>
          </cell>
          <cell r="K70">
            <v>2.8000000000000001E-2</v>
          </cell>
          <cell r="L70">
            <v>3.3000000000000002E-2</v>
          </cell>
          <cell r="M70">
            <v>8780</v>
          </cell>
          <cell r="N70" t="str">
            <v>G221</v>
          </cell>
          <cell r="O70">
            <v>3.2000000000000001E-2</v>
          </cell>
          <cell r="P70">
            <v>3.6999999999999998E-2</v>
          </cell>
          <cell r="Q70">
            <v>8788</v>
          </cell>
          <cell r="R70" t="str">
            <v>G222</v>
          </cell>
          <cell r="S70">
            <v>3.5999999999999997E-2</v>
          </cell>
          <cell r="T70">
            <v>4.1000000000000002E-2</v>
          </cell>
          <cell r="U70">
            <v>8792</v>
          </cell>
          <cell r="V70" t="str">
            <v>G223</v>
          </cell>
          <cell r="W70">
            <v>3.9E-2</v>
          </cell>
          <cell r="X70">
            <v>4.3999999999999997E-2</v>
          </cell>
          <cell r="Y70">
            <v>8786</v>
          </cell>
          <cell r="Z70" t="str">
            <v>G224</v>
          </cell>
          <cell r="AA70">
            <v>4.4999999999999998E-2</v>
          </cell>
          <cell r="AB70">
            <v>0.05</v>
          </cell>
          <cell r="AC70">
            <v>8784</v>
          </cell>
          <cell r="AD70" t="str">
            <v>G225</v>
          </cell>
          <cell r="AE70">
            <v>5.1999999999999998E-2</v>
          </cell>
          <cell r="AF70">
            <v>5.7000000000000002E-2</v>
          </cell>
          <cell r="AG70">
            <v>8783</v>
          </cell>
          <cell r="AH70" t="str">
            <v>G226</v>
          </cell>
          <cell r="AI70">
            <v>5.8999999999999997E-2</v>
          </cell>
          <cell r="AJ70">
            <v>6.4000000000000001E-2</v>
          </cell>
          <cell r="AK70">
            <v>8776</v>
          </cell>
          <cell r="AL70" t="str">
            <v>G227</v>
          </cell>
          <cell r="AM70">
            <v>6.8000000000000005E-2</v>
          </cell>
          <cell r="AN70">
            <v>7.2999999999999995E-2</v>
          </cell>
          <cell r="AO70" t="e">
            <v>#N/A</v>
          </cell>
          <cell r="AP70">
            <v>0</v>
          </cell>
          <cell r="AQ70" t="e">
            <v>#N/A</v>
          </cell>
          <cell r="AR70" t="e">
            <v>#N/A</v>
          </cell>
          <cell r="AS70" t="e">
            <v>#N/A</v>
          </cell>
          <cell r="AT70">
            <v>0</v>
          </cell>
          <cell r="AU70" t="e">
            <v>#N/A</v>
          </cell>
          <cell r="AV70" t="e">
            <v>#N/A</v>
          </cell>
          <cell r="AW70" t="e">
            <v>#N/A</v>
          </cell>
          <cell r="AX70">
            <v>0</v>
          </cell>
          <cell r="AY70" t="e">
            <v>#N/A</v>
          </cell>
          <cell r="AZ70" t="e">
            <v>#N/A</v>
          </cell>
          <cell r="BA70" t="e">
            <v>#N/A</v>
          </cell>
          <cell r="BB70">
            <v>0</v>
          </cell>
          <cell r="BC70" t="e">
            <v>#N/A</v>
          </cell>
          <cell r="BD70" t="e">
            <v>#N/A</v>
          </cell>
        </row>
        <row r="71">
          <cell r="A71" t="str">
            <v>PM4A7784</v>
          </cell>
          <cell r="B71" t="str">
            <v>NO CONSTA</v>
          </cell>
          <cell r="C71" t="str">
            <v>DMC</v>
          </cell>
          <cell r="D71" t="str">
            <v>AIRBUS DEFENCE &amp; SPACE</v>
          </cell>
          <cell r="E71">
            <v>9145</v>
          </cell>
          <cell r="F71" t="str">
            <v>M22520/1-01</v>
          </cell>
          <cell r="G71" t="str">
            <v>AF8-DS</v>
          </cell>
          <cell r="H71" t="str">
            <v>B</v>
          </cell>
          <cell r="I71">
            <v>8777</v>
          </cell>
          <cell r="J71" t="str">
            <v>G220</v>
          </cell>
          <cell r="K71">
            <v>2.8000000000000001E-2</v>
          </cell>
          <cell r="L71">
            <v>3.3000000000000002E-2</v>
          </cell>
          <cell r="M71">
            <v>8780</v>
          </cell>
          <cell r="N71" t="str">
            <v>G221</v>
          </cell>
          <cell r="O71">
            <v>3.2000000000000001E-2</v>
          </cell>
          <cell r="P71">
            <v>3.6999999999999998E-2</v>
          </cell>
          <cell r="Q71">
            <v>8788</v>
          </cell>
          <cell r="R71" t="str">
            <v>G222</v>
          </cell>
          <cell r="S71">
            <v>3.5999999999999997E-2</v>
          </cell>
          <cell r="T71">
            <v>4.1000000000000002E-2</v>
          </cell>
          <cell r="U71">
            <v>8792</v>
          </cell>
          <cell r="V71" t="str">
            <v>G223</v>
          </cell>
          <cell r="W71">
            <v>3.9E-2</v>
          </cell>
          <cell r="X71">
            <v>4.3999999999999997E-2</v>
          </cell>
          <cell r="Y71">
            <v>8786</v>
          </cell>
          <cell r="Z71" t="str">
            <v>G224</v>
          </cell>
          <cell r="AA71">
            <v>4.4999999999999998E-2</v>
          </cell>
          <cell r="AB71">
            <v>0.05</v>
          </cell>
          <cell r="AC71">
            <v>8784</v>
          </cell>
          <cell r="AD71" t="str">
            <v>G225</v>
          </cell>
          <cell r="AE71">
            <v>5.1999999999999998E-2</v>
          </cell>
          <cell r="AF71">
            <v>5.7000000000000002E-2</v>
          </cell>
          <cell r="AG71">
            <v>8783</v>
          </cell>
          <cell r="AH71" t="str">
            <v>G226</v>
          </cell>
          <cell r="AI71">
            <v>5.8999999999999997E-2</v>
          </cell>
          <cell r="AJ71">
            <v>6.4000000000000001E-2</v>
          </cell>
          <cell r="AK71">
            <v>8776</v>
          </cell>
          <cell r="AL71" t="str">
            <v>G227</v>
          </cell>
          <cell r="AM71">
            <v>6.8000000000000005E-2</v>
          </cell>
          <cell r="AN71">
            <v>7.2999999999999995E-2</v>
          </cell>
          <cell r="AO71" t="e">
            <v>#N/A</v>
          </cell>
          <cell r="AP71">
            <v>0</v>
          </cell>
          <cell r="AQ71" t="e">
            <v>#N/A</v>
          </cell>
          <cell r="AR71" t="e">
            <v>#N/A</v>
          </cell>
          <cell r="AS71" t="e">
            <v>#N/A</v>
          </cell>
          <cell r="AT71">
            <v>0</v>
          </cell>
          <cell r="AU71" t="e">
            <v>#N/A</v>
          </cell>
          <cell r="AV71" t="e">
            <v>#N/A</v>
          </cell>
          <cell r="AW71" t="e">
            <v>#N/A</v>
          </cell>
          <cell r="AX71">
            <v>0</v>
          </cell>
          <cell r="AY71" t="e">
            <v>#N/A</v>
          </cell>
          <cell r="AZ71" t="e">
            <v>#N/A</v>
          </cell>
          <cell r="BA71" t="e">
            <v>#N/A</v>
          </cell>
          <cell r="BB71">
            <v>0</v>
          </cell>
          <cell r="BC71" t="e">
            <v>#N/A</v>
          </cell>
          <cell r="BD71" t="e">
            <v>#N/A</v>
          </cell>
        </row>
        <row r="72">
          <cell r="A72" t="str">
            <v>PM4A8954</v>
          </cell>
          <cell r="B72" t="str">
            <v>NO CONSTA</v>
          </cell>
          <cell r="C72" t="str">
            <v>DMC</v>
          </cell>
          <cell r="D72" t="str">
            <v>AIRBUS DEFENCE &amp; SPACE</v>
          </cell>
          <cell r="E72">
            <v>9153</v>
          </cell>
          <cell r="F72" t="str">
            <v>M22520/1-01</v>
          </cell>
          <cell r="G72" t="str">
            <v>AF8-DS</v>
          </cell>
          <cell r="H72" t="str">
            <v>B</v>
          </cell>
          <cell r="I72">
            <v>8777</v>
          </cell>
          <cell r="J72" t="str">
            <v>G220</v>
          </cell>
          <cell r="K72">
            <v>2.8000000000000001E-2</v>
          </cell>
          <cell r="L72">
            <v>3.3000000000000002E-2</v>
          </cell>
          <cell r="M72">
            <v>8780</v>
          </cell>
          <cell r="N72" t="str">
            <v>G221</v>
          </cell>
          <cell r="O72">
            <v>3.2000000000000001E-2</v>
          </cell>
          <cell r="P72">
            <v>3.6999999999999998E-2</v>
          </cell>
          <cell r="Q72">
            <v>8788</v>
          </cell>
          <cell r="R72" t="str">
            <v>G222</v>
          </cell>
          <cell r="S72">
            <v>3.5999999999999997E-2</v>
          </cell>
          <cell r="T72">
            <v>4.1000000000000002E-2</v>
          </cell>
          <cell r="U72">
            <v>8792</v>
          </cell>
          <cell r="V72" t="str">
            <v>G223</v>
          </cell>
          <cell r="W72">
            <v>3.9E-2</v>
          </cell>
          <cell r="X72">
            <v>4.3999999999999997E-2</v>
          </cell>
          <cell r="Y72">
            <v>8786</v>
          </cell>
          <cell r="Z72" t="str">
            <v>G224</v>
          </cell>
          <cell r="AA72">
            <v>4.4999999999999998E-2</v>
          </cell>
          <cell r="AB72">
            <v>0.05</v>
          </cell>
          <cell r="AC72">
            <v>8784</v>
          </cell>
          <cell r="AD72" t="str">
            <v>G225</v>
          </cell>
          <cell r="AE72">
            <v>5.1999999999999998E-2</v>
          </cell>
          <cell r="AF72">
            <v>5.7000000000000002E-2</v>
          </cell>
          <cell r="AG72">
            <v>8783</v>
          </cell>
          <cell r="AH72" t="str">
            <v>G226</v>
          </cell>
          <cell r="AI72">
            <v>5.8999999999999997E-2</v>
          </cell>
          <cell r="AJ72">
            <v>6.4000000000000001E-2</v>
          </cell>
          <cell r="AK72">
            <v>8776</v>
          </cell>
          <cell r="AL72" t="str">
            <v>G227</v>
          </cell>
          <cell r="AM72">
            <v>6.8000000000000005E-2</v>
          </cell>
          <cell r="AN72">
            <v>7.2999999999999995E-2</v>
          </cell>
          <cell r="AO72" t="e">
            <v>#N/A</v>
          </cell>
          <cell r="AP72">
            <v>0</v>
          </cell>
          <cell r="AQ72" t="e">
            <v>#N/A</v>
          </cell>
          <cell r="AR72" t="e">
            <v>#N/A</v>
          </cell>
          <cell r="AS72" t="e">
            <v>#N/A</v>
          </cell>
          <cell r="AT72">
            <v>0</v>
          </cell>
          <cell r="AU72" t="e">
            <v>#N/A</v>
          </cell>
          <cell r="AV72" t="e">
            <v>#N/A</v>
          </cell>
          <cell r="AW72" t="e">
            <v>#N/A</v>
          </cell>
          <cell r="AX72">
            <v>0</v>
          </cell>
          <cell r="AY72" t="e">
            <v>#N/A</v>
          </cell>
          <cell r="AZ72" t="e">
            <v>#N/A</v>
          </cell>
          <cell r="BA72" t="e">
            <v>#N/A</v>
          </cell>
          <cell r="BB72">
            <v>0</v>
          </cell>
          <cell r="BC72" t="e">
            <v>#N/A</v>
          </cell>
          <cell r="BD72" t="e">
            <v>#N/A</v>
          </cell>
        </row>
        <row r="73">
          <cell r="A73" t="str">
            <v>PM4A8424</v>
          </cell>
          <cell r="B73" t="str">
            <v>NO CONSTA</v>
          </cell>
          <cell r="C73" t="str">
            <v>DMC</v>
          </cell>
          <cell r="D73" t="str">
            <v>AIRBUS DEFENCE &amp; SPACE</v>
          </cell>
          <cell r="E73">
            <v>9147</v>
          </cell>
          <cell r="F73" t="str">
            <v>M22520/1-01</v>
          </cell>
          <cell r="G73" t="str">
            <v>AF8-DS</v>
          </cell>
          <cell r="H73" t="str">
            <v>B</v>
          </cell>
          <cell r="I73">
            <v>8777</v>
          </cell>
          <cell r="J73" t="str">
            <v>G220</v>
          </cell>
          <cell r="K73">
            <v>2.8000000000000001E-2</v>
          </cell>
          <cell r="L73">
            <v>3.3000000000000002E-2</v>
          </cell>
          <cell r="M73">
            <v>8780</v>
          </cell>
          <cell r="N73" t="str">
            <v>G221</v>
          </cell>
          <cell r="O73">
            <v>3.2000000000000001E-2</v>
          </cell>
          <cell r="P73">
            <v>3.6999999999999998E-2</v>
          </cell>
          <cell r="Q73">
            <v>8788</v>
          </cell>
          <cell r="R73" t="str">
            <v>G222</v>
          </cell>
          <cell r="S73">
            <v>3.5999999999999997E-2</v>
          </cell>
          <cell r="T73">
            <v>4.1000000000000002E-2</v>
          </cell>
          <cell r="U73">
            <v>8792</v>
          </cell>
          <cell r="V73" t="str">
            <v>G223</v>
          </cell>
          <cell r="W73">
            <v>3.9E-2</v>
          </cell>
          <cell r="X73">
            <v>4.3999999999999997E-2</v>
          </cell>
          <cell r="Y73">
            <v>8786</v>
          </cell>
          <cell r="Z73" t="str">
            <v>G224</v>
          </cell>
          <cell r="AA73">
            <v>4.4999999999999998E-2</v>
          </cell>
          <cell r="AB73">
            <v>0.05</v>
          </cell>
          <cell r="AC73">
            <v>8784</v>
          </cell>
          <cell r="AD73" t="str">
            <v>G225</v>
          </cell>
          <cell r="AE73">
            <v>5.1999999999999998E-2</v>
          </cell>
          <cell r="AF73">
            <v>5.7000000000000002E-2</v>
          </cell>
          <cell r="AG73">
            <v>8783</v>
          </cell>
          <cell r="AH73" t="str">
            <v>G226</v>
          </cell>
          <cell r="AI73">
            <v>5.8999999999999997E-2</v>
          </cell>
          <cell r="AJ73">
            <v>6.4000000000000001E-2</v>
          </cell>
          <cell r="AK73">
            <v>8776</v>
          </cell>
          <cell r="AL73" t="str">
            <v>G227</v>
          </cell>
          <cell r="AM73">
            <v>6.8000000000000005E-2</v>
          </cell>
          <cell r="AN73">
            <v>7.2999999999999995E-2</v>
          </cell>
          <cell r="AO73" t="e">
            <v>#N/A</v>
          </cell>
          <cell r="AP73">
            <v>0</v>
          </cell>
          <cell r="AQ73" t="e">
            <v>#N/A</v>
          </cell>
          <cell r="AR73" t="e">
            <v>#N/A</v>
          </cell>
          <cell r="AS73" t="e">
            <v>#N/A</v>
          </cell>
          <cell r="AT73">
            <v>0</v>
          </cell>
          <cell r="AU73" t="e">
            <v>#N/A</v>
          </cell>
          <cell r="AV73" t="e">
            <v>#N/A</v>
          </cell>
          <cell r="AW73" t="e">
            <v>#N/A</v>
          </cell>
          <cell r="AX73">
            <v>0</v>
          </cell>
          <cell r="AY73" t="e">
            <v>#N/A</v>
          </cell>
          <cell r="AZ73" t="e">
            <v>#N/A</v>
          </cell>
          <cell r="BA73" t="e">
            <v>#N/A</v>
          </cell>
          <cell r="BB73">
            <v>0</v>
          </cell>
          <cell r="BC73" t="e">
            <v>#N/A</v>
          </cell>
          <cell r="BD73" t="e">
            <v>#N/A</v>
          </cell>
        </row>
        <row r="74">
          <cell r="A74" t="str">
            <v>PM4A8412</v>
          </cell>
          <cell r="B74" t="str">
            <v>NO CONSTA</v>
          </cell>
          <cell r="C74" t="str">
            <v>DMC</v>
          </cell>
          <cell r="D74" t="str">
            <v>AIRBUS DEFENCE &amp; SPACE</v>
          </cell>
          <cell r="E74">
            <v>9156</v>
          </cell>
          <cell r="F74" t="str">
            <v>M22520/2-01</v>
          </cell>
          <cell r="G74" t="str">
            <v>AFM8-DS</v>
          </cell>
          <cell r="H74" t="str">
            <v>C</v>
          </cell>
          <cell r="I74">
            <v>8789</v>
          </cell>
          <cell r="J74" t="str">
            <v>G213</v>
          </cell>
          <cell r="K74">
            <v>1.2999999999999999E-2</v>
          </cell>
          <cell r="L74">
            <v>1.7999999999999999E-2</v>
          </cell>
          <cell r="M74">
            <v>8791</v>
          </cell>
          <cell r="N74" t="str">
            <v>G214</v>
          </cell>
          <cell r="O74">
            <v>1.6E-2</v>
          </cell>
          <cell r="P74">
            <v>2.1000000000000001E-2</v>
          </cell>
          <cell r="Q74">
            <v>8775</v>
          </cell>
          <cell r="R74" t="str">
            <v>G215</v>
          </cell>
          <cell r="S74">
            <v>1.9E-2</v>
          </cell>
          <cell r="T74">
            <v>2.4E-2</v>
          </cell>
          <cell r="U74">
            <v>8793</v>
          </cell>
          <cell r="V74" t="str">
            <v>G216</v>
          </cell>
          <cell r="W74">
            <v>2.1999999999999999E-2</v>
          </cell>
          <cell r="X74">
            <v>2.7E-2</v>
          </cell>
          <cell r="Y74">
            <v>8785</v>
          </cell>
          <cell r="Z74" t="str">
            <v>G217</v>
          </cell>
          <cell r="AA74">
            <v>2.5999999999999999E-2</v>
          </cell>
          <cell r="AB74">
            <v>3.1E-2</v>
          </cell>
          <cell r="AC74">
            <v>8790</v>
          </cell>
          <cell r="AD74" t="str">
            <v>G218</v>
          </cell>
          <cell r="AE74">
            <v>0.03</v>
          </cell>
          <cell r="AF74">
            <v>3.5000000000000003E-2</v>
          </cell>
          <cell r="AG74">
            <v>8787</v>
          </cell>
          <cell r="AH74" t="str">
            <v>G219</v>
          </cell>
          <cell r="AI74">
            <v>3.4000000000000002E-2</v>
          </cell>
          <cell r="AJ74">
            <v>3.9E-2</v>
          </cell>
          <cell r="AK74">
            <v>8792</v>
          </cell>
          <cell r="AL74" t="str">
            <v>G223</v>
          </cell>
          <cell r="AM74">
            <v>3.9E-2</v>
          </cell>
          <cell r="AN74">
            <v>4.3999999999999997E-2</v>
          </cell>
          <cell r="AO74" t="e">
            <v>#N/A</v>
          </cell>
          <cell r="AP74">
            <v>0</v>
          </cell>
          <cell r="AQ74" t="e">
            <v>#N/A</v>
          </cell>
          <cell r="AR74" t="e">
            <v>#N/A</v>
          </cell>
          <cell r="AS74" t="e">
            <v>#N/A</v>
          </cell>
          <cell r="AT74">
            <v>0</v>
          </cell>
          <cell r="AU74" t="e">
            <v>#N/A</v>
          </cell>
          <cell r="AV74" t="e">
            <v>#N/A</v>
          </cell>
          <cell r="AW74" t="e">
            <v>#N/A</v>
          </cell>
          <cell r="AX74">
            <v>0</v>
          </cell>
          <cell r="AY74" t="e">
            <v>#N/A</v>
          </cell>
          <cell r="AZ74" t="e">
            <v>#N/A</v>
          </cell>
          <cell r="BA74" t="e">
            <v>#N/A</v>
          </cell>
          <cell r="BB74">
            <v>0</v>
          </cell>
          <cell r="BC74" t="e">
            <v>#N/A</v>
          </cell>
          <cell r="BD74" t="e">
            <v>#N/A</v>
          </cell>
        </row>
        <row r="75">
          <cell r="A75" t="str">
            <v>PM4A8423</v>
          </cell>
          <cell r="B75" t="str">
            <v>NO CONSTA</v>
          </cell>
          <cell r="C75" t="str">
            <v>DMC</v>
          </cell>
          <cell r="D75" t="str">
            <v>AIRBUS DEFENCE &amp; SPACE</v>
          </cell>
          <cell r="E75">
            <v>9148</v>
          </cell>
          <cell r="F75" t="str">
            <v>M22520/2-01</v>
          </cell>
          <cell r="G75" t="str">
            <v>AFM8-DS</v>
          </cell>
          <cell r="H75" t="str">
            <v>C</v>
          </cell>
          <cell r="I75">
            <v>8789</v>
          </cell>
          <cell r="J75" t="str">
            <v>G213</v>
          </cell>
          <cell r="K75">
            <v>1.2999999999999999E-2</v>
          </cell>
          <cell r="L75">
            <v>1.7999999999999999E-2</v>
          </cell>
          <cell r="M75">
            <v>8791</v>
          </cell>
          <cell r="N75" t="str">
            <v>G214</v>
          </cell>
          <cell r="O75">
            <v>1.6E-2</v>
          </cell>
          <cell r="P75">
            <v>2.1000000000000001E-2</v>
          </cell>
          <cell r="Q75">
            <v>8775</v>
          </cell>
          <cell r="R75" t="str">
            <v>G215</v>
          </cell>
          <cell r="S75">
            <v>1.9E-2</v>
          </cell>
          <cell r="T75">
            <v>2.4E-2</v>
          </cell>
          <cell r="U75">
            <v>8793</v>
          </cell>
          <cell r="V75" t="str">
            <v>G216</v>
          </cell>
          <cell r="W75">
            <v>2.1999999999999999E-2</v>
          </cell>
          <cell r="X75">
            <v>2.7E-2</v>
          </cell>
          <cell r="Y75">
            <v>8785</v>
          </cell>
          <cell r="Z75" t="str">
            <v>G217</v>
          </cell>
          <cell r="AA75">
            <v>2.5999999999999999E-2</v>
          </cell>
          <cell r="AB75">
            <v>3.1E-2</v>
          </cell>
          <cell r="AC75">
            <v>8790</v>
          </cell>
          <cell r="AD75" t="str">
            <v>G218</v>
          </cell>
          <cell r="AE75">
            <v>0.03</v>
          </cell>
          <cell r="AF75">
            <v>3.5000000000000003E-2</v>
          </cell>
          <cell r="AG75">
            <v>8787</v>
          </cell>
          <cell r="AH75" t="str">
            <v>G219</v>
          </cell>
          <cell r="AI75">
            <v>3.4000000000000002E-2</v>
          </cell>
          <cell r="AJ75">
            <v>3.9E-2</v>
          </cell>
          <cell r="AK75">
            <v>8792</v>
          </cell>
          <cell r="AL75" t="str">
            <v>G223</v>
          </cell>
          <cell r="AM75">
            <v>3.9E-2</v>
          </cell>
          <cell r="AN75">
            <v>4.3999999999999997E-2</v>
          </cell>
          <cell r="AO75" t="e">
            <v>#N/A</v>
          </cell>
          <cell r="AP75">
            <v>0</v>
          </cell>
          <cell r="AQ75" t="e">
            <v>#N/A</v>
          </cell>
          <cell r="AR75" t="e">
            <v>#N/A</v>
          </cell>
          <cell r="AS75" t="e">
            <v>#N/A</v>
          </cell>
          <cell r="AT75">
            <v>0</v>
          </cell>
          <cell r="AU75" t="e">
            <v>#N/A</v>
          </cell>
          <cell r="AV75" t="e">
            <v>#N/A</v>
          </cell>
          <cell r="AW75" t="e">
            <v>#N/A</v>
          </cell>
          <cell r="AX75">
            <v>0</v>
          </cell>
          <cell r="AY75" t="e">
            <v>#N/A</v>
          </cell>
          <cell r="AZ75" t="e">
            <v>#N/A</v>
          </cell>
          <cell r="BA75" t="e">
            <v>#N/A</v>
          </cell>
          <cell r="BB75">
            <v>0</v>
          </cell>
          <cell r="BC75" t="e">
            <v>#N/A</v>
          </cell>
          <cell r="BD75" t="e">
            <v>#N/A</v>
          </cell>
        </row>
        <row r="76">
          <cell r="A76" t="str">
            <v>PM4A8427</v>
          </cell>
          <cell r="B76" t="str">
            <v>NO CONSTA</v>
          </cell>
          <cell r="C76" t="str">
            <v>DMC</v>
          </cell>
          <cell r="D76" t="str">
            <v>AIRBUS DEFENCE &amp; SPACE</v>
          </cell>
          <cell r="E76">
            <v>9152</v>
          </cell>
          <cell r="F76" t="str">
            <v>M22520/2-01</v>
          </cell>
          <cell r="G76" t="str">
            <v>AFM8-DS</v>
          </cell>
          <cell r="H76" t="str">
            <v>C</v>
          </cell>
          <cell r="I76">
            <v>8789</v>
          </cell>
          <cell r="J76" t="str">
            <v>G213</v>
          </cell>
          <cell r="K76">
            <v>1.2999999999999999E-2</v>
          </cell>
          <cell r="L76">
            <v>1.7999999999999999E-2</v>
          </cell>
          <cell r="M76">
            <v>8791</v>
          </cell>
          <cell r="N76" t="str">
            <v>G214</v>
          </cell>
          <cell r="O76">
            <v>1.6E-2</v>
          </cell>
          <cell r="P76">
            <v>2.1000000000000001E-2</v>
          </cell>
          <cell r="Q76">
            <v>8775</v>
          </cell>
          <cell r="R76" t="str">
            <v>G215</v>
          </cell>
          <cell r="S76">
            <v>1.9E-2</v>
          </cell>
          <cell r="T76">
            <v>2.4E-2</v>
          </cell>
          <cell r="U76">
            <v>8793</v>
          </cell>
          <cell r="V76" t="str">
            <v>G216</v>
          </cell>
          <cell r="W76">
            <v>2.1999999999999999E-2</v>
          </cell>
          <cell r="X76">
            <v>2.7E-2</v>
          </cell>
          <cell r="Y76">
            <v>8785</v>
          </cell>
          <cell r="Z76" t="str">
            <v>G217</v>
          </cell>
          <cell r="AA76">
            <v>2.5999999999999999E-2</v>
          </cell>
          <cell r="AB76">
            <v>3.1E-2</v>
          </cell>
          <cell r="AC76">
            <v>8790</v>
          </cell>
          <cell r="AD76" t="str">
            <v>G218</v>
          </cell>
          <cell r="AE76">
            <v>0.03</v>
          </cell>
          <cell r="AF76">
            <v>3.5000000000000003E-2</v>
          </cell>
          <cell r="AG76">
            <v>8787</v>
          </cell>
          <cell r="AH76" t="str">
            <v>G219</v>
          </cell>
          <cell r="AI76">
            <v>3.4000000000000002E-2</v>
          </cell>
          <cell r="AJ76">
            <v>3.9E-2</v>
          </cell>
          <cell r="AK76">
            <v>8792</v>
          </cell>
          <cell r="AL76" t="str">
            <v>G223</v>
          </cell>
          <cell r="AM76">
            <v>3.9E-2</v>
          </cell>
          <cell r="AN76">
            <v>4.3999999999999997E-2</v>
          </cell>
          <cell r="AO76" t="e">
            <v>#N/A</v>
          </cell>
          <cell r="AP76">
            <v>0</v>
          </cell>
          <cell r="AQ76" t="e">
            <v>#N/A</v>
          </cell>
          <cell r="AR76" t="e">
            <v>#N/A</v>
          </cell>
          <cell r="AS76" t="e">
            <v>#N/A</v>
          </cell>
          <cell r="AT76">
            <v>0</v>
          </cell>
          <cell r="AU76" t="e">
            <v>#N/A</v>
          </cell>
          <cell r="AV76" t="e">
            <v>#N/A</v>
          </cell>
          <cell r="AW76" t="e">
            <v>#N/A</v>
          </cell>
          <cell r="AX76">
            <v>0</v>
          </cell>
          <cell r="AY76" t="e">
            <v>#N/A</v>
          </cell>
          <cell r="AZ76" t="e">
            <v>#N/A</v>
          </cell>
          <cell r="BA76" t="e">
            <v>#N/A</v>
          </cell>
          <cell r="BB76">
            <v>0</v>
          </cell>
          <cell r="BC76" t="e">
            <v>#N/A</v>
          </cell>
          <cell r="BD76" t="e">
            <v>#N/A</v>
          </cell>
        </row>
        <row r="77">
          <cell r="A77" t="str">
            <v>PM4A7770</v>
          </cell>
          <cell r="B77" t="str">
            <v>NO CONSTA</v>
          </cell>
          <cell r="C77" t="str">
            <v>DMC</v>
          </cell>
          <cell r="D77" t="str">
            <v>AIRBUS DEFENCE &amp; SPACE</v>
          </cell>
          <cell r="E77">
            <v>9146</v>
          </cell>
          <cell r="F77" t="str">
            <v>M22520/2-01</v>
          </cell>
          <cell r="G77" t="str">
            <v>AFM8-DS</v>
          </cell>
          <cell r="H77" t="str">
            <v>C</v>
          </cell>
          <cell r="I77">
            <v>8789</v>
          </cell>
          <cell r="J77" t="str">
            <v>G213</v>
          </cell>
          <cell r="K77">
            <v>1.2999999999999999E-2</v>
          </cell>
          <cell r="L77">
            <v>1.7999999999999999E-2</v>
          </cell>
          <cell r="M77">
            <v>8791</v>
          </cell>
          <cell r="N77" t="str">
            <v>G214</v>
          </cell>
          <cell r="O77">
            <v>1.6E-2</v>
          </cell>
          <cell r="P77">
            <v>2.1000000000000001E-2</v>
          </cell>
          <cell r="Q77">
            <v>8775</v>
          </cell>
          <cell r="R77" t="str">
            <v>G215</v>
          </cell>
          <cell r="S77">
            <v>1.9E-2</v>
          </cell>
          <cell r="T77">
            <v>2.4E-2</v>
          </cell>
          <cell r="U77">
            <v>8793</v>
          </cell>
          <cell r="V77" t="str">
            <v>G216</v>
          </cell>
          <cell r="W77">
            <v>2.1999999999999999E-2</v>
          </cell>
          <cell r="X77">
            <v>2.7E-2</v>
          </cell>
          <cell r="Y77">
            <v>8785</v>
          </cell>
          <cell r="Z77" t="str">
            <v>G217</v>
          </cell>
          <cell r="AA77">
            <v>2.5999999999999999E-2</v>
          </cell>
          <cell r="AB77">
            <v>3.1E-2</v>
          </cell>
          <cell r="AC77">
            <v>8790</v>
          </cell>
          <cell r="AD77" t="str">
            <v>G218</v>
          </cell>
          <cell r="AE77">
            <v>0.03</v>
          </cell>
          <cell r="AF77">
            <v>3.5000000000000003E-2</v>
          </cell>
          <cell r="AG77">
            <v>8787</v>
          </cell>
          <cell r="AH77" t="str">
            <v>G219</v>
          </cell>
          <cell r="AI77">
            <v>3.4000000000000002E-2</v>
          </cell>
          <cell r="AJ77">
            <v>3.9E-2</v>
          </cell>
          <cell r="AK77">
            <v>8792</v>
          </cell>
          <cell r="AL77" t="str">
            <v>G223</v>
          </cell>
          <cell r="AM77">
            <v>3.9E-2</v>
          </cell>
          <cell r="AN77">
            <v>4.3999999999999997E-2</v>
          </cell>
          <cell r="AO77" t="e">
            <v>#N/A</v>
          </cell>
          <cell r="AP77">
            <v>0</v>
          </cell>
          <cell r="AQ77" t="e">
            <v>#N/A</v>
          </cell>
          <cell r="AR77" t="e">
            <v>#N/A</v>
          </cell>
          <cell r="AS77" t="e">
            <v>#N/A</v>
          </cell>
          <cell r="AT77">
            <v>0</v>
          </cell>
          <cell r="AU77" t="e">
            <v>#N/A</v>
          </cell>
          <cell r="AV77" t="e">
            <v>#N/A</v>
          </cell>
          <cell r="AW77" t="e">
            <v>#N/A</v>
          </cell>
          <cell r="AX77">
            <v>0</v>
          </cell>
          <cell r="AY77" t="e">
            <v>#N/A</v>
          </cell>
          <cell r="AZ77" t="e">
            <v>#N/A</v>
          </cell>
          <cell r="BA77" t="e">
            <v>#N/A</v>
          </cell>
          <cell r="BB77">
            <v>0</v>
          </cell>
          <cell r="BC77" t="e">
            <v>#N/A</v>
          </cell>
          <cell r="BD77" t="e">
            <v>#N/A</v>
          </cell>
        </row>
        <row r="78">
          <cell r="A78" t="str">
            <v>PM4A13989</v>
          </cell>
          <cell r="B78" t="str">
            <v>NO CONSTA</v>
          </cell>
          <cell r="C78" t="str">
            <v>DMC</v>
          </cell>
          <cell r="D78" t="str">
            <v>AIRBUS DEFENCE &amp; SPACE</v>
          </cell>
          <cell r="E78">
            <v>9150</v>
          </cell>
          <cell r="F78" t="str">
            <v>M22520/2-01</v>
          </cell>
          <cell r="G78" t="str">
            <v>AFM8-DS</v>
          </cell>
          <cell r="H78" t="str">
            <v>C</v>
          </cell>
          <cell r="I78">
            <v>8789</v>
          </cell>
          <cell r="J78" t="str">
            <v>G213</v>
          </cell>
          <cell r="K78">
            <v>1.2999999999999999E-2</v>
          </cell>
          <cell r="L78">
            <v>1.7999999999999999E-2</v>
          </cell>
          <cell r="M78">
            <v>8791</v>
          </cell>
          <cell r="N78" t="str">
            <v>G214</v>
          </cell>
          <cell r="O78">
            <v>1.6E-2</v>
          </cell>
          <cell r="P78">
            <v>2.1000000000000001E-2</v>
          </cell>
          <cell r="Q78">
            <v>8775</v>
          </cell>
          <cell r="R78" t="str">
            <v>G215</v>
          </cell>
          <cell r="S78">
            <v>1.9E-2</v>
          </cell>
          <cell r="T78">
            <v>2.4E-2</v>
          </cell>
          <cell r="U78">
            <v>8793</v>
          </cell>
          <cell r="V78" t="str">
            <v>G216</v>
          </cell>
          <cell r="W78">
            <v>2.1999999999999999E-2</v>
          </cell>
          <cell r="X78">
            <v>2.7E-2</v>
          </cell>
          <cell r="Y78">
            <v>8785</v>
          </cell>
          <cell r="Z78" t="str">
            <v>G217</v>
          </cell>
          <cell r="AA78">
            <v>2.5999999999999999E-2</v>
          </cell>
          <cell r="AB78">
            <v>3.1E-2</v>
          </cell>
          <cell r="AC78">
            <v>8790</v>
          </cell>
          <cell r="AD78" t="str">
            <v>G218</v>
          </cell>
          <cell r="AE78">
            <v>0.03</v>
          </cell>
          <cell r="AF78">
            <v>3.5000000000000003E-2</v>
          </cell>
          <cell r="AG78">
            <v>8787</v>
          </cell>
          <cell r="AH78" t="str">
            <v>G219</v>
          </cell>
          <cell r="AI78">
            <v>3.4000000000000002E-2</v>
          </cell>
          <cell r="AJ78">
            <v>3.9E-2</v>
          </cell>
          <cell r="AK78">
            <v>8792</v>
          </cell>
          <cell r="AL78" t="str">
            <v>G223</v>
          </cell>
          <cell r="AM78">
            <v>3.9E-2</v>
          </cell>
          <cell r="AN78">
            <v>4.3999999999999997E-2</v>
          </cell>
          <cell r="AO78" t="e">
            <v>#N/A</v>
          </cell>
          <cell r="AP78">
            <v>0</v>
          </cell>
          <cell r="AQ78" t="e">
            <v>#N/A</v>
          </cell>
          <cell r="AR78" t="e">
            <v>#N/A</v>
          </cell>
          <cell r="AS78" t="e">
            <v>#N/A</v>
          </cell>
          <cell r="AT78">
            <v>0</v>
          </cell>
          <cell r="AU78" t="e">
            <v>#N/A</v>
          </cell>
          <cell r="AV78" t="e">
            <v>#N/A</v>
          </cell>
          <cell r="AW78" t="e">
            <v>#N/A</v>
          </cell>
          <cell r="AX78">
            <v>0</v>
          </cell>
          <cell r="AY78" t="e">
            <v>#N/A</v>
          </cell>
          <cell r="AZ78" t="e">
            <v>#N/A</v>
          </cell>
          <cell r="BA78" t="e">
            <v>#N/A</v>
          </cell>
          <cell r="BB78">
            <v>0</v>
          </cell>
          <cell r="BC78" t="e">
            <v>#N/A</v>
          </cell>
          <cell r="BD78" t="e">
            <v>#N/A</v>
          </cell>
        </row>
        <row r="79">
          <cell r="A79" t="str">
            <v>PM4A7769</v>
          </cell>
          <cell r="B79" t="str">
            <v>NO CONSTA</v>
          </cell>
          <cell r="C79" t="str">
            <v>DMC</v>
          </cell>
          <cell r="D79" t="str">
            <v>AIRBUS DEFENCE &amp; SPACE</v>
          </cell>
          <cell r="E79">
            <v>9144</v>
          </cell>
          <cell r="F79" t="str">
            <v>M22520/2-01</v>
          </cell>
          <cell r="G79" t="str">
            <v>AFM8-DS</v>
          </cell>
          <cell r="H79" t="str">
            <v>C</v>
          </cell>
          <cell r="I79">
            <v>8789</v>
          </cell>
          <cell r="J79" t="str">
            <v>G213</v>
          </cell>
          <cell r="K79">
            <v>1.2999999999999999E-2</v>
          </cell>
          <cell r="L79">
            <v>1.7999999999999999E-2</v>
          </cell>
          <cell r="M79">
            <v>8791</v>
          </cell>
          <cell r="N79" t="str">
            <v>G214</v>
          </cell>
          <cell r="O79">
            <v>1.6E-2</v>
          </cell>
          <cell r="P79">
            <v>2.1000000000000001E-2</v>
          </cell>
          <cell r="Q79">
            <v>8775</v>
          </cell>
          <cell r="R79" t="str">
            <v>G215</v>
          </cell>
          <cell r="S79">
            <v>1.9E-2</v>
          </cell>
          <cell r="T79">
            <v>2.4E-2</v>
          </cell>
          <cell r="U79">
            <v>8793</v>
          </cell>
          <cell r="V79" t="str">
            <v>G216</v>
          </cell>
          <cell r="W79">
            <v>2.1999999999999999E-2</v>
          </cell>
          <cell r="X79">
            <v>2.7E-2</v>
          </cell>
          <cell r="Y79">
            <v>8785</v>
          </cell>
          <cell r="Z79" t="str">
            <v>G217</v>
          </cell>
          <cell r="AA79">
            <v>2.5999999999999999E-2</v>
          </cell>
          <cell r="AB79">
            <v>3.1E-2</v>
          </cell>
          <cell r="AC79">
            <v>8790</v>
          </cell>
          <cell r="AD79" t="str">
            <v>G218</v>
          </cell>
          <cell r="AE79">
            <v>0.03</v>
          </cell>
          <cell r="AF79">
            <v>3.5000000000000003E-2</v>
          </cell>
          <cell r="AG79">
            <v>8787</v>
          </cell>
          <cell r="AH79" t="str">
            <v>G219</v>
          </cell>
          <cell r="AI79">
            <v>3.4000000000000002E-2</v>
          </cell>
          <cell r="AJ79">
            <v>3.9E-2</v>
          </cell>
          <cell r="AK79">
            <v>8792</v>
          </cell>
          <cell r="AL79" t="str">
            <v>G223</v>
          </cell>
          <cell r="AM79">
            <v>3.9E-2</v>
          </cell>
          <cell r="AN79">
            <v>4.3999999999999997E-2</v>
          </cell>
          <cell r="AO79" t="e">
            <v>#N/A</v>
          </cell>
          <cell r="AP79">
            <v>0</v>
          </cell>
          <cell r="AQ79" t="e">
            <v>#N/A</v>
          </cell>
          <cell r="AR79" t="e">
            <v>#N/A</v>
          </cell>
          <cell r="AS79" t="e">
            <v>#N/A</v>
          </cell>
          <cell r="AT79">
            <v>0</v>
          </cell>
          <cell r="AU79" t="e">
            <v>#N/A</v>
          </cell>
          <cell r="AV79" t="e">
            <v>#N/A</v>
          </cell>
          <cell r="AW79" t="e">
            <v>#N/A</v>
          </cell>
          <cell r="AX79">
            <v>0</v>
          </cell>
          <cell r="AY79" t="e">
            <v>#N/A</v>
          </cell>
          <cell r="AZ79" t="e">
            <v>#N/A</v>
          </cell>
          <cell r="BA79" t="e">
            <v>#N/A</v>
          </cell>
          <cell r="BB79">
            <v>0</v>
          </cell>
          <cell r="BC79" t="e">
            <v>#N/A</v>
          </cell>
          <cell r="BD79" t="e">
            <v>#N/A</v>
          </cell>
        </row>
        <row r="80">
          <cell r="A80" t="str">
            <v>SM4A08444</v>
          </cell>
          <cell r="B80" t="str">
            <v>NO CONSTA</v>
          </cell>
          <cell r="C80" t="str">
            <v>DMC</v>
          </cell>
          <cell r="D80" t="str">
            <v>AIRBUS DEFENCE &amp; SPACE</v>
          </cell>
          <cell r="E80">
            <v>9162</v>
          </cell>
          <cell r="F80" t="str">
            <v>M22520/1-01</v>
          </cell>
          <cell r="G80" t="str">
            <v>AF8-DS</v>
          </cell>
          <cell r="H80" t="str">
            <v>B</v>
          </cell>
          <cell r="I80">
            <v>8777</v>
          </cell>
          <cell r="J80" t="str">
            <v>G220</v>
          </cell>
          <cell r="K80">
            <v>2.8000000000000001E-2</v>
          </cell>
          <cell r="L80">
            <v>3.3000000000000002E-2</v>
          </cell>
          <cell r="M80">
            <v>8780</v>
          </cell>
          <cell r="N80" t="str">
            <v>G221</v>
          </cell>
          <cell r="O80">
            <v>3.2000000000000001E-2</v>
          </cell>
          <cell r="P80">
            <v>3.6999999999999998E-2</v>
          </cell>
          <cell r="Q80">
            <v>8788</v>
          </cell>
          <cell r="R80" t="str">
            <v>G222</v>
          </cell>
          <cell r="S80">
            <v>3.5999999999999997E-2</v>
          </cell>
          <cell r="T80">
            <v>4.1000000000000002E-2</v>
          </cell>
          <cell r="U80">
            <v>8792</v>
          </cell>
          <cell r="V80" t="str">
            <v>G223</v>
          </cell>
          <cell r="W80">
            <v>3.9E-2</v>
          </cell>
          <cell r="X80">
            <v>4.3999999999999997E-2</v>
          </cell>
          <cell r="Y80">
            <v>8786</v>
          </cell>
          <cell r="Z80" t="str">
            <v>G224</v>
          </cell>
          <cell r="AA80">
            <v>4.4999999999999998E-2</v>
          </cell>
          <cell r="AB80">
            <v>0.05</v>
          </cell>
          <cell r="AC80">
            <v>8784</v>
          </cell>
          <cell r="AD80" t="str">
            <v>G225</v>
          </cell>
          <cell r="AE80">
            <v>5.1999999999999998E-2</v>
          </cell>
          <cell r="AF80">
            <v>5.7000000000000002E-2</v>
          </cell>
          <cell r="AG80">
            <v>8783</v>
          </cell>
          <cell r="AH80" t="str">
            <v>G226</v>
          </cell>
          <cell r="AI80">
            <v>5.8999999999999997E-2</v>
          </cell>
          <cell r="AJ80">
            <v>6.4000000000000001E-2</v>
          </cell>
          <cell r="AK80">
            <v>8776</v>
          </cell>
          <cell r="AL80" t="str">
            <v>G227</v>
          </cell>
          <cell r="AM80">
            <v>6.8000000000000005E-2</v>
          </cell>
          <cell r="AN80">
            <v>7.2999999999999995E-2</v>
          </cell>
          <cell r="AO80" t="e">
            <v>#N/A</v>
          </cell>
          <cell r="AP80">
            <v>0</v>
          </cell>
          <cell r="AQ80" t="e">
            <v>#N/A</v>
          </cell>
          <cell r="AR80" t="e">
            <v>#N/A</v>
          </cell>
          <cell r="AS80" t="e">
            <v>#N/A</v>
          </cell>
          <cell r="AT80">
            <v>0</v>
          </cell>
          <cell r="AU80" t="e">
            <v>#N/A</v>
          </cell>
          <cell r="AV80" t="e">
            <v>#N/A</v>
          </cell>
          <cell r="AW80" t="e">
            <v>#N/A</v>
          </cell>
          <cell r="AX80">
            <v>0</v>
          </cell>
          <cell r="AY80" t="e">
            <v>#N/A</v>
          </cell>
          <cell r="AZ80" t="e">
            <v>#N/A</v>
          </cell>
          <cell r="BA80" t="e">
            <v>#N/A</v>
          </cell>
          <cell r="BB80">
            <v>0</v>
          </cell>
          <cell r="BC80" t="e">
            <v>#N/A</v>
          </cell>
          <cell r="BD80" t="e">
            <v>#N/A</v>
          </cell>
        </row>
        <row r="81">
          <cell r="A81" t="str">
            <v>SM4A08597</v>
          </cell>
          <cell r="B81" t="str">
            <v>NO CONSTA</v>
          </cell>
          <cell r="C81" t="str">
            <v>DMC</v>
          </cell>
          <cell r="D81" t="str">
            <v>AIRBUS DEFENCE &amp; SPACE</v>
          </cell>
          <cell r="E81">
            <v>9165</v>
          </cell>
          <cell r="F81" t="str">
            <v>M22520/1-01</v>
          </cell>
          <cell r="G81" t="str">
            <v>AF8-DS</v>
          </cell>
          <cell r="H81" t="str">
            <v>B</v>
          </cell>
          <cell r="I81">
            <v>8777</v>
          </cell>
          <cell r="J81" t="str">
            <v>G220</v>
          </cell>
          <cell r="K81">
            <v>2.8000000000000001E-2</v>
          </cell>
          <cell r="L81">
            <v>3.3000000000000002E-2</v>
          </cell>
          <cell r="M81">
            <v>8780</v>
          </cell>
          <cell r="N81" t="str">
            <v>G221</v>
          </cell>
          <cell r="O81">
            <v>3.2000000000000001E-2</v>
          </cell>
          <cell r="P81">
            <v>3.6999999999999998E-2</v>
          </cell>
          <cell r="Q81">
            <v>8788</v>
          </cell>
          <cell r="R81" t="str">
            <v>G222</v>
          </cell>
          <cell r="S81">
            <v>3.5999999999999997E-2</v>
          </cell>
          <cell r="T81">
            <v>4.1000000000000002E-2</v>
          </cell>
          <cell r="U81">
            <v>8792</v>
          </cell>
          <cell r="V81" t="str">
            <v>G223</v>
          </cell>
          <cell r="W81">
            <v>3.9E-2</v>
          </cell>
          <cell r="X81">
            <v>4.3999999999999997E-2</v>
          </cell>
          <cell r="Y81">
            <v>8786</v>
          </cell>
          <cell r="Z81" t="str">
            <v>G224</v>
          </cell>
          <cell r="AA81">
            <v>4.4999999999999998E-2</v>
          </cell>
          <cell r="AB81">
            <v>0.05</v>
          </cell>
          <cell r="AC81">
            <v>8784</v>
          </cell>
          <cell r="AD81" t="str">
            <v>G225</v>
          </cell>
          <cell r="AE81">
            <v>5.1999999999999998E-2</v>
          </cell>
          <cell r="AF81">
            <v>5.7000000000000002E-2</v>
          </cell>
          <cell r="AG81">
            <v>8783</v>
          </cell>
          <cell r="AH81" t="str">
            <v>G226</v>
          </cell>
          <cell r="AI81">
            <v>5.8999999999999997E-2</v>
          </cell>
          <cell r="AJ81">
            <v>6.4000000000000001E-2</v>
          </cell>
          <cell r="AK81">
            <v>8776</v>
          </cell>
          <cell r="AL81" t="str">
            <v>G227</v>
          </cell>
          <cell r="AM81">
            <v>6.8000000000000005E-2</v>
          </cell>
          <cell r="AN81">
            <v>7.2999999999999995E-2</v>
          </cell>
          <cell r="AO81" t="e">
            <v>#N/A</v>
          </cell>
          <cell r="AP81">
            <v>0</v>
          </cell>
          <cell r="AQ81" t="e">
            <v>#N/A</v>
          </cell>
          <cell r="AR81" t="e">
            <v>#N/A</v>
          </cell>
          <cell r="AS81" t="e">
            <v>#N/A</v>
          </cell>
          <cell r="AT81">
            <v>0</v>
          </cell>
          <cell r="AU81" t="e">
            <v>#N/A</v>
          </cell>
          <cell r="AV81" t="e">
            <v>#N/A</v>
          </cell>
          <cell r="AW81" t="e">
            <v>#N/A</v>
          </cell>
          <cell r="AX81">
            <v>0</v>
          </cell>
          <cell r="AY81" t="e">
            <v>#N/A</v>
          </cell>
          <cell r="AZ81" t="e">
            <v>#N/A</v>
          </cell>
          <cell r="BA81" t="e">
            <v>#N/A</v>
          </cell>
          <cell r="BB81">
            <v>0</v>
          </cell>
          <cell r="BC81" t="e">
            <v>#N/A</v>
          </cell>
          <cell r="BD81" t="e">
            <v>#N/A</v>
          </cell>
        </row>
        <row r="82">
          <cell r="A82" t="str">
            <v>SM4A08620</v>
          </cell>
          <cell r="B82" t="str">
            <v>NO CONSTA</v>
          </cell>
          <cell r="C82" t="str">
            <v>DMC</v>
          </cell>
          <cell r="D82" t="str">
            <v>AIRBUS DEFENCE &amp; SPACE</v>
          </cell>
          <cell r="E82">
            <v>9164</v>
          </cell>
          <cell r="F82" t="str">
            <v>M22520/2-01</v>
          </cell>
          <cell r="G82" t="str">
            <v>AFM8-DS</v>
          </cell>
          <cell r="H82" t="str">
            <v>C</v>
          </cell>
          <cell r="I82">
            <v>8789</v>
          </cell>
          <cell r="J82" t="str">
            <v>G213</v>
          </cell>
          <cell r="K82">
            <v>1.2999999999999999E-2</v>
          </cell>
          <cell r="L82">
            <v>1.7999999999999999E-2</v>
          </cell>
          <cell r="M82">
            <v>8791</v>
          </cell>
          <cell r="N82" t="str">
            <v>G214</v>
          </cell>
          <cell r="O82">
            <v>1.6E-2</v>
          </cell>
          <cell r="P82">
            <v>2.1000000000000001E-2</v>
          </cell>
          <cell r="Q82">
            <v>8775</v>
          </cell>
          <cell r="R82" t="str">
            <v>G215</v>
          </cell>
          <cell r="S82">
            <v>1.9E-2</v>
          </cell>
          <cell r="T82">
            <v>2.4E-2</v>
          </cell>
          <cell r="U82">
            <v>8793</v>
          </cell>
          <cell r="V82" t="str">
            <v>G216</v>
          </cell>
          <cell r="W82">
            <v>2.1999999999999999E-2</v>
          </cell>
          <cell r="X82">
            <v>2.7E-2</v>
          </cell>
          <cell r="Y82">
            <v>8785</v>
          </cell>
          <cell r="Z82" t="str">
            <v>G217</v>
          </cell>
          <cell r="AA82">
            <v>2.5999999999999999E-2</v>
          </cell>
          <cell r="AB82">
            <v>3.1E-2</v>
          </cell>
          <cell r="AC82">
            <v>8790</v>
          </cell>
          <cell r="AD82" t="str">
            <v>G218</v>
          </cell>
          <cell r="AE82">
            <v>0.03</v>
          </cell>
          <cell r="AF82">
            <v>3.5000000000000003E-2</v>
          </cell>
          <cell r="AG82">
            <v>8787</v>
          </cell>
          <cell r="AH82" t="str">
            <v>G219</v>
          </cell>
          <cell r="AI82">
            <v>3.4000000000000002E-2</v>
          </cell>
          <cell r="AJ82">
            <v>3.9E-2</v>
          </cell>
          <cell r="AK82">
            <v>8792</v>
          </cell>
          <cell r="AL82" t="str">
            <v>G223</v>
          </cell>
          <cell r="AM82">
            <v>3.9E-2</v>
          </cell>
          <cell r="AN82">
            <v>4.3999999999999997E-2</v>
          </cell>
          <cell r="AO82" t="e">
            <v>#N/A</v>
          </cell>
          <cell r="AP82">
            <v>0</v>
          </cell>
          <cell r="AQ82" t="e">
            <v>#N/A</v>
          </cell>
          <cell r="AR82" t="e">
            <v>#N/A</v>
          </cell>
          <cell r="AS82" t="e">
            <v>#N/A</v>
          </cell>
          <cell r="AT82">
            <v>0</v>
          </cell>
          <cell r="AU82" t="e">
            <v>#N/A</v>
          </cell>
          <cell r="AV82" t="e">
            <v>#N/A</v>
          </cell>
          <cell r="AW82" t="e">
            <v>#N/A</v>
          </cell>
          <cell r="AX82">
            <v>0</v>
          </cell>
          <cell r="AY82" t="e">
            <v>#N/A</v>
          </cell>
          <cell r="AZ82" t="e">
            <v>#N/A</v>
          </cell>
          <cell r="BA82" t="e">
            <v>#N/A</v>
          </cell>
          <cell r="BB82">
            <v>0</v>
          </cell>
          <cell r="BC82" t="e">
            <v>#N/A</v>
          </cell>
          <cell r="BD82" t="e">
            <v>#N/A</v>
          </cell>
        </row>
        <row r="83">
          <cell r="A83" t="str">
            <v>SM4A08684</v>
          </cell>
          <cell r="B83" t="str">
            <v>NO CONSTA</v>
          </cell>
          <cell r="C83" t="str">
            <v>DMC</v>
          </cell>
          <cell r="D83" t="str">
            <v>AIRBUS DEFENCE &amp; SPACE</v>
          </cell>
          <cell r="E83">
            <v>9166</v>
          </cell>
          <cell r="F83" t="str">
            <v>M22520/2-01</v>
          </cell>
          <cell r="G83" t="str">
            <v>AFM8-DS</v>
          </cell>
          <cell r="H83" t="str">
            <v>C</v>
          </cell>
          <cell r="I83">
            <v>8789</v>
          </cell>
          <cell r="J83" t="str">
            <v>G213</v>
          </cell>
          <cell r="K83">
            <v>1.2999999999999999E-2</v>
          </cell>
          <cell r="L83">
            <v>1.7999999999999999E-2</v>
          </cell>
          <cell r="M83">
            <v>8791</v>
          </cell>
          <cell r="N83" t="str">
            <v>G214</v>
          </cell>
          <cell r="O83">
            <v>1.6E-2</v>
          </cell>
          <cell r="P83">
            <v>2.1000000000000001E-2</v>
          </cell>
          <cell r="Q83">
            <v>8775</v>
          </cell>
          <cell r="R83" t="str">
            <v>G215</v>
          </cell>
          <cell r="S83">
            <v>1.9E-2</v>
          </cell>
          <cell r="T83">
            <v>2.4E-2</v>
          </cell>
          <cell r="U83">
            <v>8793</v>
          </cell>
          <cell r="V83" t="str">
            <v>G216</v>
          </cell>
          <cell r="W83">
            <v>2.1999999999999999E-2</v>
          </cell>
          <cell r="X83">
            <v>2.7E-2</v>
          </cell>
          <cell r="Y83">
            <v>8785</v>
          </cell>
          <cell r="Z83" t="str">
            <v>G217</v>
          </cell>
          <cell r="AA83">
            <v>2.5999999999999999E-2</v>
          </cell>
          <cell r="AB83">
            <v>3.1E-2</v>
          </cell>
          <cell r="AC83">
            <v>8790</v>
          </cell>
          <cell r="AD83" t="str">
            <v>G218</v>
          </cell>
          <cell r="AE83">
            <v>0.03</v>
          </cell>
          <cell r="AF83">
            <v>3.5000000000000003E-2</v>
          </cell>
          <cell r="AG83">
            <v>8787</v>
          </cell>
          <cell r="AH83" t="str">
            <v>G219</v>
          </cell>
          <cell r="AI83">
            <v>3.4000000000000002E-2</v>
          </cell>
          <cell r="AJ83">
            <v>3.9E-2</v>
          </cell>
          <cell r="AK83">
            <v>8792</v>
          </cell>
          <cell r="AL83" t="str">
            <v>G223</v>
          </cell>
          <cell r="AM83">
            <v>3.9E-2</v>
          </cell>
          <cell r="AN83">
            <v>4.3999999999999997E-2</v>
          </cell>
          <cell r="AO83" t="e">
            <v>#N/A</v>
          </cell>
          <cell r="AP83">
            <v>0</v>
          </cell>
          <cell r="AQ83" t="e">
            <v>#N/A</v>
          </cell>
          <cell r="AR83" t="e">
            <v>#N/A</v>
          </cell>
          <cell r="AS83" t="e">
            <v>#N/A</v>
          </cell>
          <cell r="AT83">
            <v>0</v>
          </cell>
          <cell r="AU83" t="e">
            <v>#N/A</v>
          </cell>
          <cell r="AV83" t="e">
            <v>#N/A</v>
          </cell>
          <cell r="AW83" t="e">
            <v>#N/A</v>
          </cell>
          <cell r="AX83">
            <v>0</v>
          </cell>
          <cell r="AY83" t="e">
            <v>#N/A</v>
          </cell>
          <cell r="AZ83" t="e">
            <v>#N/A</v>
          </cell>
          <cell r="BA83" t="e">
            <v>#N/A</v>
          </cell>
          <cell r="BB83">
            <v>0</v>
          </cell>
          <cell r="BC83" t="e">
            <v>#N/A</v>
          </cell>
          <cell r="BD83" t="e">
            <v>#N/A</v>
          </cell>
        </row>
        <row r="84">
          <cell r="A84" t="str">
            <v>SM4A08554</v>
          </cell>
          <cell r="B84" t="str">
            <v>NO CONSTA</v>
          </cell>
          <cell r="C84" t="str">
            <v>DMC</v>
          </cell>
          <cell r="D84" t="str">
            <v>AIRBUS DEFENCE &amp; SPACE</v>
          </cell>
          <cell r="E84">
            <v>9163</v>
          </cell>
          <cell r="F84" t="str">
            <v>M22520/2-01</v>
          </cell>
          <cell r="G84" t="str">
            <v>AFM8-DS</v>
          </cell>
          <cell r="H84" t="str">
            <v>C</v>
          </cell>
          <cell r="I84">
            <v>8789</v>
          </cell>
          <cell r="J84" t="str">
            <v>G213</v>
          </cell>
          <cell r="K84">
            <v>1.2999999999999999E-2</v>
          </cell>
          <cell r="L84">
            <v>1.7999999999999999E-2</v>
          </cell>
          <cell r="M84">
            <v>8791</v>
          </cell>
          <cell r="N84" t="str">
            <v>G214</v>
          </cell>
          <cell r="O84">
            <v>1.6E-2</v>
          </cell>
          <cell r="P84">
            <v>2.1000000000000001E-2</v>
          </cell>
          <cell r="Q84">
            <v>8775</v>
          </cell>
          <cell r="R84" t="str">
            <v>G215</v>
          </cell>
          <cell r="S84">
            <v>1.9E-2</v>
          </cell>
          <cell r="T84">
            <v>2.4E-2</v>
          </cell>
          <cell r="U84">
            <v>8793</v>
          </cell>
          <cell r="V84" t="str">
            <v>G216</v>
          </cell>
          <cell r="W84">
            <v>2.1999999999999999E-2</v>
          </cell>
          <cell r="X84">
            <v>2.7E-2</v>
          </cell>
          <cell r="Y84">
            <v>8785</v>
          </cell>
          <cell r="Z84" t="str">
            <v>G217</v>
          </cell>
          <cell r="AA84">
            <v>2.5999999999999999E-2</v>
          </cell>
          <cell r="AB84">
            <v>3.1E-2</v>
          </cell>
          <cell r="AC84">
            <v>8790</v>
          </cell>
          <cell r="AD84" t="str">
            <v>G218</v>
          </cell>
          <cell r="AE84">
            <v>0.03</v>
          </cell>
          <cell r="AF84">
            <v>3.5000000000000003E-2</v>
          </cell>
          <cell r="AG84">
            <v>8787</v>
          </cell>
          <cell r="AH84" t="str">
            <v>G219</v>
          </cell>
          <cell r="AI84">
            <v>3.4000000000000002E-2</v>
          </cell>
          <cell r="AJ84">
            <v>3.9E-2</v>
          </cell>
          <cell r="AK84">
            <v>8792</v>
          </cell>
          <cell r="AL84" t="str">
            <v>G223</v>
          </cell>
          <cell r="AM84">
            <v>3.9E-2</v>
          </cell>
          <cell r="AN84">
            <v>4.3999999999999997E-2</v>
          </cell>
          <cell r="AO84" t="e">
            <v>#N/A</v>
          </cell>
          <cell r="AP84">
            <v>0</v>
          </cell>
          <cell r="AQ84" t="e">
            <v>#N/A</v>
          </cell>
          <cell r="AR84" t="e">
            <v>#N/A</v>
          </cell>
          <cell r="AS84" t="e">
            <v>#N/A</v>
          </cell>
          <cell r="AT84">
            <v>0</v>
          </cell>
          <cell r="AU84" t="e">
            <v>#N/A</v>
          </cell>
          <cell r="AV84" t="e">
            <v>#N/A</v>
          </cell>
          <cell r="AW84" t="e">
            <v>#N/A</v>
          </cell>
          <cell r="AX84">
            <v>0</v>
          </cell>
          <cell r="AY84" t="e">
            <v>#N/A</v>
          </cell>
          <cell r="AZ84" t="e">
            <v>#N/A</v>
          </cell>
          <cell r="BA84" t="e">
            <v>#N/A</v>
          </cell>
          <cell r="BB84">
            <v>0</v>
          </cell>
          <cell r="BC84" t="e">
            <v>#N/A</v>
          </cell>
          <cell r="BD84" t="e">
            <v>#N/A</v>
          </cell>
        </row>
        <row r="85">
          <cell r="A85" t="str">
            <v>SM4A08616</v>
          </cell>
          <cell r="B85" t="str">
            <v>NO CONSTA</v>
          </cell>
          <cell r="C85" t="str">
            <v>RAYCHEM</v>
          </cell>
          <cell r="D85" t="str">
            <v>AIRBUS DEFENCE &amp; SPACE</v>
          </cell>
          <cell r="E85">
            <v>9159</v>
          </cell>
          <cell r="F85" t="str">
            <v>AD1377S</v>
          </cell>
          <cell r="G85" t="str">
            <v>C-AD-1377-6</v>
          </cell>
          <cell r="H85" t="str">
            <v>K2</v>
          </cell>
          <cell r="I85">
            <v>8781</v>
          </cell>
          <cell r="J85" t="str">
            <v>G411-1</v>
          </cell>
          <cell r="K85">
            <v>2.5000000000000001E-2</v>
          </cell>
          <cell r="L85">
            <v>3.5000000000000003E-2</v>
          </cell>
          <cell r="M85">
            <v>8781</v>
          </cell>
          <cell r="N85" t="str">
            <v>G411-2</v>
          </cell>
          <cell r="O85">
            <v>4.2000000000000003E-2</v>
          </cell>
          <cell r="P85">
            <v>5.1999999999999998E-2</v>
          </cell>
          <cell r="Q85">
            <v>8781</v>
          </cell>
          <cell r="R85" t="str">
            <v>G411-3</v>
          </cell>
          <cell r="S85">
            <v>6.2E-2</v>
          </cell>
          <cell r="T85">
            <v>7.1999999999999995E-2</v>
          </cell>
          <cell r="U85" t="e">
            <v>#N/A</v>
          </cell>
          <cell r="V85">
            <v>0</v>
          </cell>
          <cell r="W85" t="e">
            <v>#N/A</v>
          </cell>
          <cell r="X85" t="e">
            <v>#N/A</v>
          </cell>
          <cell r="Y85" t="e">
            <v>#N/A</v>
          </cell>
          <cell r="Z85">
            <v>0</v>
          </cell>
          <cell r="AA85" t="e">
            <v>#N/A</v>
          </cell>
          <cell r="AB85" t="e">
            <v>#N/A</v>
          </cell>
          <cell r="AC85" t="e">
            <v>#N/A</v>
          </cell>
          <cell r="AD85">
            <v>0</v>
          </cell>
          <cell r="AE85" t="e">
            <v>#N/A</v>
          </cell>
          <cell r="AF85" t="e">
            <v>#N/A</v>
          </cell>
          <cell r="AG85" t="e">
            <v>#N/A</v>
          </cell>
          <cell r="AH85">
            <v>0</v>
          </cell>
          <cell r="AI85" t="e">
            <v>#N/A</v>
          </cell>
          <cell r="AJ85" t="e">
            <v>#N/A</v>
          </cell>
          <cell r="AK85" t="e">
            <v>#N/A</v>
          </cell>
          <cell r="AL85">
            <v>0</v>
          </cell>
          <cell r="AM85" t="e">
            <v>#N/A</v>
          </cell>
          <cell r="AN85" t="e">
            <v>#N/A</v>
          </cell>
          <cell r="AO85" t="e">
            <v>#N/A</v>
          </cell>
          <cell r="AP85">
            <v>0</v>
          </cell>
          <cell r="AQ85" t="e">
            <v>#N/A</v>
          </cell>
          <cell r="AR85" t="e">
            <v>#N/A</v>
          </cell>
          <cell r="AS85" t="e">
            <v>#N/A</v>
          </cell>
          <cell r="AT85">
            <v>0</v>
          </cell>
          <cell r="AU85" t="e">
            <v>#N/A</v>
          </cell>
          <cell r="AV85" t="e">
            <v>#N/A</v>
          </cell>
          <cell r="AW85" t="e">
            <v>#N/A</v>
          </cell>
          <cell r="AX85">
            <v>0</v>
          </cell>
          <cell r="AY85" t="e">
            <v>#N/A</v>
          </cell>
          <cell r="AZ85" t="e">
            <v>#N/A</v>
          </cell>
          <cell r="BA85" t="e">
            <v>#N/A</v>
          </cell>
          <cell r="BB85">
            <v>0</v>
          </cell>
          <cell r="BC85" t="e">
            <v>#N/A</v>
          </cell>
          <cell r="BD85" t="e">
            <v>#N/A</v>
          </cell>
        </row>
        <row r="86">
          <cell r="A86" t="str">
            <v>SM4A08576</v>
          </cell>
          <cell r="B86" t="str">
            <v>NO CONSTA</v>
          </cell>
          <cell r="C86" t="str">
            <v>RAYCHEM</v>
          </cell>
          <cell r="D86" t="str">
            <v>AIRBUS DEFENCE &amp; SPACE</v>
          </cell>
          <cell r="E86">
            <v>9160</v>
          </cell>
          <cell r="F86" t="str">
            <v>AD1377S</v>
          </cell>
          <cell r="G86" t="str">
            <v>C-AD-1377-6</v>
          </cell>
          <cell r="H86" t="str">
            <v>K2</v>
          </cell>
          <cell r="I86">
            <v>8781</v>
          </cell>
          <cell r="J86" t="str">
            <v>G411-1</v>
          </cell>
          <cell r="K86">
            <v>2.5000000000000001E-2</v>
          </cell>
          <cell r="L86">
            <v>3.5000000000000003E-2</v>
          </cell>
          <cell r="M86">
            <v>8781</v>
          </cell>
          <cell r="N86" t="str">
            <v>G411-2</v>
          </cell>
          <cell r="O86">
            <v>4.2000000000000003E-2</v>
          </cell>
          <cell r="P86">
            <v>5.1999999999999998E-2</v>
          </cell>
          <cell r="Q86">
            <v>8781</v>
          </cell>
          <cell r="R86" t="str">
            <v>G411-3</v>
          </cell>
          <cell r="S86">
            <v>6.2E-2</v>
          </cell>
          <cell r="T86">
            <v>7.1999999999999995E-2</v>
          </cell>
          <cell r="U86" t="e">
            <v>#N/A</v>
          </cell>
          <cell r="V86">
            <v>0</v>
          </cell>
          <cell r="W86" t="e">
            <v>#N/A</v>
          </cell>
          <cell r="X86" t="e">
            <v>#N/A</v>
          </cell>
          <cell r="Y86" t="e">
            <v>#N/A</v>
          </cell>
          <cell r="Z86">
            <v>0</v>
          </cell>
          <cell r="AA86" t="e">
            <v>#N/A</v>
          </cell>
          <cell r="AB86" t="e">
            <v>#N/A</v>
          </cell>
          <cell r="AC86" t="e">
            <v>#N/A</v>
          </cell>
          <cell r="AD86">
            <v>0</v>
          </cell>
          <cell r="AE86" t="e">
            <v>#N/A</v>
          </cell>
          <cell r="AF86" t="e">
            <v>#N/A</v>
          </cell>
          <cell r="AG86" t="e">
            <v>#N/A</v>
          </cell>
          <cell r="AH86">
            <v>0</v>
          </cell>
          <cell r="AI86" t="e">
            <v>#N/A</v>
          </cell>
          <cell r="AJ86" t="e">
            <v>#N/A</v>
          </cell>
          <cell r="AK86" t="e">
            <v>#N/A</v>
          </cell>
          <cell r="AL86">
            <v>0</v>
          </cell>
          <cell r="AM86" t="e">
            <v>#N/A</v>
          </cell>
          <cell r="AN86" t="e">
            <v>#N/A</v>
          </cell>
          <cell r="AO86" t="e">
            <v>#N/A</v>
          </cell>
          <cell r="AP86">
            <v>0</v>
          </cell>
          <cell r="AQ86" t="e">
            <v>#N/A</v>
          </cell>
          <cell r="AR86" t="e">
            <v>#N/A</v>
          </cell>
          <cell r="AS86" t="e">
            <v>#N/A</v>
          </cell>
          <cell r="AT86">
            <v>0</v>
          </cell>
          <cell r="AU86" t="e">
            <v>#N/A</v>
          </cell>
          <cell r="AV86" t="e">
            <v>#N/A</v>
          </cell>
          <cell r="AW86" t="e">
            <v>#N/A</v>
          </cell>
          <cell r="AX86">
            <v>0</v>
          </cell>
          <cell r="AY86" t="e">
            <v>#N/A</v>
          </cell>
          <cell r="AZ86" t="e">
            <v>#N/A</v>
          </cell>
          <cell r="BA86" t="e">
            <v>#N/A</v>
          </cell>
          <cell r="BB86">
            <v>0</v>
          </cell>
          <cell r="BC86" t="e">
            <v>#N/A</v>
          </cell>
          <cell r="BD86" t="e">
            <v>#N/A</v>
          </cell>
        </row>
        <row r="87">
          <cell r="A87" t="str">
            <v>SM4A08615</v>
          </cell>
          <cell r="B87" t="str">
            <v>NO CONSTA</v>
          </cell>
          <cell r="C87" t="str">
            <v>RAYCHEM</v>
          </cell>
          <cell r="D87" t="str">
            <v>AIRBUS DEFENCE &amp; SPACE</v>
          </cell>
          <cell r="E87">
            <v>9161</v>
          </cell>
          <cell r="F87" t="str">
            <v>AD1377S</v>
          </cell>
          <cell r="G87" t="str">
            <v>C-AD-1377-6</v>
          </cell>
          <cell r="H87" t="str">
            <v>K2</v>
          </cell>
          <cell r="I87">
            <v>8781</v>
          </cell>
          <cell r="J87" t="str">
            <v>G411-1</v>
          </cell>
          <cell r="K87">
            <v>2.5000000000000001E-2</v>
          </cell>
          <cell r="L87">
            <v>3.5000000000000003E-2</v>
          </cell>
          <cell r="M87">
            <v>8781</v>
          </cell>
          <cell r="N87" t="str">
            <v>G411-2</v>
          </cell>
          <cell r="O87">
            <v>4.2000000000000003E-2</v>
          </cell>
          <cell r="P87">
            <v>5.1999999999999998E-2</v>
          </cell>
          <cell r="Q87">
            <v>8781</v>
          </cell>
          <cell r="R87" t="str">
            <v>G411-3</v>
          </cell>
          <cell r="S87">
            <v>6.2E-2</v>
          </cell>
          <cell r="T87">
            <v>7.1999999999999995E-2</v>
          </cell>
          <cell r="U87" t="e">
            <v>#N/A</v>
          </cell>
          <cell r="V87">
            <v>0</v>
          </cell>
          <cell r="W87" t="e">
            <v>#N/A</v>
          </cell>
          <cell r="X87" t="e">
            <v>#N/A</v>
          </cell>
          <cell r="Y87" t="e">
            <v>#N/A</v>
          </cell>
          <cell r="Z87">
            <v>0</v>
          </cell>
          <cell r="AA87" t="e">
            <v>#N/A</v>
          </cell>
          <cell r="AB87" t="e">
            <v>#N/A</v>
          </cell>
          <cell r="AC87" t="e">
            <v>#N/A</v>
          </cell>
          <cell r="AD87">
            <v>0</v>
          </cell>
          <cell r="AE87" t="e">
            <v>#N/A</v>
          </cell>
          <cell r="AF87" t="e">
            <v>#N/A</v>
          </cell>
          <cell r="AG87" t="e">
            <v>#N/A</v>
          </cell>
          <cell r="AH87">
            <v>0</v>
          </cell>
          <cell r="AI87" t="e">
            <v>#N/A</v>
          </cell>
          <cell r="AJ87" t="e">
            <v>#N/A</v>
          </cell>
          <cell r="AK87" t="e">
            <v>#N/A</v>
          </cell>
          <cell r="AL87">
            <v>0</v>
          </cell>
          <cell r="AM87" t="e">
            <v>#N/A</v>
          </cell>
          <cell r="AN87" t="e">
            <v>#N/A</v>
          </cell>
          <cell r="AO87" t="e">
            <v>#N/A</v>
          </cell>
          <cell r="AP87">
            <v>0</v>
          </cell>
          <cell r="AQ87" t="e">
            <v>#N/A</v>
          </cell>
          <cell r="AR87" t="e">
            <v>#N/A</v>
          </cell>
          <cell r="AS87" t="e">
            <v>#N/A</v>
          </cell>
          <cell r="AT87">
            <v>0</v>
          </cell>
          <cell r="AU87" t="e">
            <v>#N/A</v>
          </cell>
          <cell r="AV87" t="e">
            <v>#N/A</v>
          </cell>
          <cell r="AW87" t="e">
            <v>#N/A</v>
          </cell>
          <cell r="AX87">
            <v>0</v>
          </cell>
          <cell r="AY87" t="e">
            <v>#N/A</v>
          </cell>
          <cell r="AZ87" t="e">
            <v>#N/A</v>
          </cell>
          <cell r="BA87" t="e">
            <v>#N/A</v>
          </cell>
          <cell r="BB87">
            <v>0</v>
          </cell>
          <cell r="BC87" t="e">
            <v>#N/A</v>
          </cell>
          <cell r="BD87" t="e">
            <v>#N/A</v>
          </cell>
        </row>
        <row r="88">
          <cell r="A88" t="str">
            <v>SM4A08968</v>
          </cell>
          <cell r="B88" t="str">
            <v>NO CONSTA</v>
          </cell>
          <cell r="C88" t="str">
            <v>DMC</v>
          </cell>
          <cell r="D88" t="str">
            <v>AIRBUS DEFENCE &amp; SPACE</v>
          </cell>
          <cell r="E88">
            <v>9232</v>
          </cell>
          <cell r="F88" t="str">
            <v>M22520/1-01</v>
          </cell>
          <cell r="G88" t="str">
            <v>AF8-DS</v>
          </cell>
          <cell r="H88" t="str">
            <v>B</v>
          </cell>
          <cell r="I88">
            <v>8777</v>
          </cell>
          <cell r="J88" t="str">
            <v>G220</v>
          </cell>
          <cell r="K88">
            <v>2.8000000000000001E-2</v>
          </cell>
          <cell r="L88">
            <v>3.3000000000000002E-2</v>
          </cell>
          <cell r="M88">
            <v>8780</v>
          </cell>
          <cell r="N88" t="str">
            <v>G221</v>
          </cell>
          <cell r="O88">
            <v>3.2000000000000001E-2</v>
          </cell>
          <cell r="P88">
            <v>3.6999999999999998E-2</v>
          </cell>
          <cell r="Q88">
            <v>8788</v>
          </cell>
          <cell r="R88" t="str">
            <v>G222</v>
          </cell>
          <cell r="S88">
            <v>3.5999999999999997E-2</v>
          </cell>
          <cell r="T88">
            <v>4.1000000000000002E-2</v>
          </cell>
          <cell r="U88">
            <v>8792</v>
          </cell>
          <cell r="V88" t="str">
            <v>G223</v>
          </cell>
          <cell r="W88">
            <v>3.9E-2</v>
          </cell>
          <cell r="X88">
            <v>4.3999999999999997E-2</v>
          </cell>
          <cell r="Y88">
            <v>8786</v>
          </cell>
          <cell r="Z88" t="str">
            <v>G224</v>
          </cell>
          <cell r="AA88">
            <v>4.4999999999999998E-2</v>
          </cell>
          <cell r="AB88">
            <v>0.05</v>
          </cell>
          <cell r="AC88">
            <v>8784</v>
          </cell>
          <cell r="AD88" t="str">
            <v>G225</v>
          </cell>
          <cell r="AE88">
            <v>5.1999999999999998E-2</v>
          </cell>
          <cell r="AF88">
            <v>5.7000000000000002E-2</v>
          </cell>
          <cell r="AG88">
            <v>8783</v>
          </cell>
          <cell r="AH88" t="str">
            <v>G226</v>
          </cell>
          <cell r="AI88">
            <v>5.8999999999999997E-2</v>
          </cell>
          <cell r="AJ88">
            <v>6.4000000000000001E-2</v>
          </cell>
          <cell r="AK88">
            <v>8776</v>
          </cell>
          <cell r="AL88" t="str">
            <v>G227</v>
          </cell>
          <cell r="AM88">
            <v>6.8000000000000005E-2</v>
          </cell>
          <cell r="AN88">
            <v>7.2999999999999995E-2</v>
          </cell>
          <cell r="AO88" t="e">
            <v>#N/A</v>
          </cell>
          <cell r="AP88">
            <v>0</v>
          </cell>
          <cell r="AQ88" t="e">
            <v>#N/A</v>
          </cell>
          <cell r="AR88" t="e">
            <v>#N/A</v>
          </cell>
          <cell r="AS88" t="e">
            <v>#N/A</v>
          </cell>
          <cell r="AT88">
            <v>0</v>
          </cell>
          <cell r="AU88" t="e">
            <v>#N/A</v>
          </cell>
          <cell r="AV88" t="e">
            <v>#N/A</v>
          </cell>
          <cell r="AW88" t="e">
            <v>#N/A</v>
          </cell>
          <cell r="AX88">
            <v>0</v>
          </cell>
          <cell r="AY88" t="e">
            <v>#N/A</v>
          </cell>
          <cell r="AZ88" t="e">
            <v>#N/A</v>
          </cell>
          <cell r="BA88" t="e">
            <v>#N/A</v>
          </cell>
          <cell r="BB88">
            <v>0</v>
          </cell>
          <cell r="BC88" t="e">
            <v>#N/A</v>
          </cell>
          <cell r="BD88" t="e">
            <v>#N/A</v>
          </cell>
        </row>
        <row r="89">
          <cell r="A89" t="str">
            <v>SM4A08618</v>
          </cell>
          <cell r="B89" t="str">
            <v>NO CONSTA</v>
          </cell>
          <cell r="C89" t="str">
            <v>DMC</v>
          </cell>
          <cell r="D89" t="str">
            <v>AIRBUS DEFENCE &amp; SPACE</v>
          </cell>
          <cell r="E89">
            <v>9233</v>
          </cell>
          <cell r="F89" t="str">
            <v>M22520/1-01</v>
          </cell>
          <cell r="G89" t="str">
            <v>AF8-DS</v>
          </cell>
          <cell r="H89" t="str">
            <v>B</v>
          </cell>
          <cell r="I89">
            <v>8777</v>
          </cell>
          <cell r="J89" t="str">
            <v>G220</v>
          </cell>
          <cell r="K89">
            <v>2.8000000000000001E-2</v>
          </cell>
          <cell r="L89">
            <v>3.3000000000000002E-2</v>
          </cell>
          <cell r="M89">
            <v>8780</v>
          </cell>
          <cell r="N89" t="str">
            <v>G221</v>
          </cell>
          <cell r="O89">
            <v>3.2000000000000001E-2</v>
          </cell>
          <cell r="P89">
            <v>3.6999999999999998E-2</v>
          </cell>
          <cell r="Q89">
            <v>8788</v>
          </cell>
          <cell r="R89" t="str">
            <v>G222</v>
          </cell>
          <cell r="S89">
            <v>3.5999999999999997E-2</v>
          </cell>
          <cell r="T89">
            <v>4.1000000000000002E-2</v>
          </cell>
          <cell r="U89">
            <v>8792</v>
          </cell>
          <cell r="V89" t="str">
            <v>G223</v>
          </cell>
          <cell r="W89">
            <v>3.9E-2</v>
          </cell>
          <cell r="X89">
            <v>4.3999999999999997E-2</v>
          </cell>
          <cell r="Y89">
            <v>8786</v>
          </cell>
          <cell r="Z89" t="str">
            <v>G224</v>
          </cell>
          <cell r="AA89">
            <v>4.4999999999999998E-2</v>
          </cell>
          <cell r="AB89">
            <v>0.05</v>
          </cell>
          <cell r="AC89">
            <v>8784</v>
          </cell>
          <cell r="AD89" t="str">
            <v>G225</v>
          </cell>
          <cell r="AE89">
            <v>5.1999999999999998E-2</v>
          </cell>
          <cell r="AF89">
            <v>5.7000000000000002E-2</v>
          </cell>
          <cell r="AG89">
            <v>8783</v>
          </cell>
          <cell r="AH89" t="str">
            <v>G226</v>
          </cell>
          <cell r="AI89">
            <v>5.8999999999999997E-2</v>
          </cell>
          <cell r="AJ89">
            <v>6.4000000000000001E-2</v>
          </cell>
          <cell r="AK89">
            <v>8776</v>
          </cell>
          <cell r="AL89" t="str">
            <v>G227</v>
          </cell>
          <cell r="AM89">
            <v>6.8000000000000005E-2</v>
          </cell>
          <cell r="AN89">
            <v>7.2999999999999995E-2</v>
          </cell>
          <cell r="AO89" t="e">
            <v>#N/A</v>
          </cell>
          <cell r="AP89">
            <v>0</v>
          </cell>
          <cell r="AQ89" t="e">
            <v>#N/A</v>
          </cell>
          <cell r="AR89" t="e">
            <v>#N/A</v>
          </cell>
          <cell r="AS89" t="e">
            <v>#N/A</v>
          </cell>
          <cell r="AT89">
            <v>0</v>
          </cell>
          <cell r="AU89" t="e">
            <v>#N/A</v>
          </cell>
          <cell r="AV89" t="e">
            <v>#N/A</v>
          </cell>
          <cell r="AW89" t="e">
            <v>#N/A</v>
          </cell>
          <cell r="AX89">
            <v>0</v>
          </cell>
          <cell r="AY89" t="e">
            <v>#N/A</v>
          </cell>
          <cell r="AZ89" t="e">
            <v>#N/A</v>
          </cell>
          <cell r="BA89" t="e">
            <v>#N/A</v>
          </cell>
          <cell r="BB89">
            <v>0</v>
          </cell>
          <cell r="BC89" t="e">
            <v>#N/A</v>
          </cell>
          <cell r="BD89" t="e">
            <v>#N/A</v>
          </cell>
        </row>
        <row r="90">
          <cell r="A90" t="str">
            <v>PM4A8413</v>
          </cell>
          <cell r="B90" t="str">
            <v>NO CONSTA</v>
          </cell>
          <cell r="C90" t="str">
            <v>DMC</v>
          </cell>
          <cell r="D90" t="str">
            <v>AIRBUS DEFENCE &amp; SPACE</v>
          </cell>
          <cell r="E90">
            <v>9224</v>
          </cell>
          <cell r="F90" t="str">
            <v>M22520/1-01</v>
          </cell>
          <cell r="G90" t="str">
            <v>AF8-DS</v>
          </cell>
          <cell r="H90" t="str">
            <v>B</v>
          </cell>
          <cell r="I90">
            <v>8777</v>
          </cell>
          <cell r="J90" t="str">
            <v>G220</v>
          </cell>
          <cell r="K90">
            <v>2.8000000000000001E-2</v>
          </cell>
          <cell r="L90">
            <v>3.3000000000000002E-2</v>
          </cell>
          <cell r="M90">
            <v>8780</v>
          </cell>
          <cell r="N90" t="str">
            <v>G221</v>
          </cell>
          <cell r="O90">
            <v>3.2000000000000001E-2</v>
          </cell>
          <cell r="P90">
            <v>3.6999999999999998E-2</v>
          </cell>
          <cell r="Q90">
            <v>8788</v>
          </cell>
          <cell r="R90" t="str">
            <v>G222</v>
          </cell>
          <cell r="S90">
            <v>3.5999999999999997E-2</v>
          </cell>
          <cell r="T90">
            <v>4.1000000000000002E-2</v>
          </cell>
          <cell r="U90">
            <v>8792</v>
          </cell>
          <cell r="V90" t="str">
            <v>G223</v>
          </cell>
          <cell r="W90">
            <v>3.9E-2</v>
          </cell>
          <cell r="X90">
            <v>4.3999999999999997E-2</v>
          </cell>
          <cell r="Y90">
            <v>8786</v>
          </cell>
          <cell r="Z90" t="str">
            <v>G224</v>
          </cell>
          <cell r="AA90">
            <v>4.4999999999999998E-2</v>
          </cell>
          <cell r="AB90">
            <v>0.05</v>
          </cell>
          <cell r="AC90">
            <v>8784</v>
          </cell>
          <cell r="AD90" t="str">
            <v>G225</v>
          </cell>
          <cell r="AE90">
            <v>5.1999999999999998E-2</v>
          </cell>
          <cell r="AF90">
            <v>5.7000000000000002E-2</v>
          </cell>
          <cell r="AG90">
            <v>8783</v>
          </cell>
          <cell r="AH90" t="str">
            <v>G226</v>
          </cell>
          <cell r="AI90">
            <v>5.8999999999999997E-2</v>
          </cell>
          <cell r="AJ90">
            <v>6.4000000000000001E-2</v>
          </cell>
          <cell r="AK90">
            <v>8776</v>
          </cell>
          <cell r="AL90" t="str">
            <v>G227</v>
          </cell>
          <cell r="AM90">
            <v>6.8000000000000005E-2</v>
          </cell>
          <cell r="AN90">
            <v>7.2999999999999995E-2</v>
          </cell>
          <cell r="AO90" t="e">
            <v>#N/A</v>
          </cell>
          <cell r="AP90">
            <v>0</v>
          </cell>
          <cell r="AQ90" t="e">
            <v>#N/A</v>
          </cell>
          <cell r="AR90" t="e">
            <v>#N/A</v>
          </cell>
          <cell r="AS90" t="e">
            <v>#N/A</v>
          </cell>
          <cell r="AT90">
            <v>0</v>
          </cell>
          <cell r="AU90" t="e">
            <v>#N/A</v>
          </cell>
          <cell r="AV90" t="e">
            <v>#N/A</v>
          </cell>
          <cell r="AW90" t="e">
            <v>#N/A</v>
          </cell>
          <cell r="AX90">
            <v>0</v>
          </cell>
          <cell r="AY90" t="e">
            <v>#N/A</v>
          </cell>
          <cell r="AZ90" t="e">
            <v>#N/A</v>
          </cell>
          <cell r="BA90" t="e">
            <v>#N/A</v>
          </cell>
          <cell r="BB90">
            <v>0</v>
          </cell>
          <cell r="BC90" t="e">
            <v>#N/A</v>
          </cell>
          <cell r="BD90" t="e">
            <v>#N/A</v>
          </cell>
        </row>
        <row r="91">
          <cell r="A91" t="str">
            <v>PM4A8431</v>
          </cell>
          <cell r="B91" t="str">
            <v>NO CONSTA</v>
          </cell>
          <cell r="C91" t="str">
            <v>DMC</v>
          </cell>
          <cell r="D91" t="str">
            <v>AIRBUS DEFENCE &amp; SPACE</v>
          </cell>
          <cell r="E91">
            <v>9225</v>
          </cell>
          <cell r="F91" t="str">
            <v>M22520/2-01</v>
          </cell>
          <cell r="G91" t="str">
            <v>AFM8-DS</v>
          </cell>
          <cell r="H91" t="str">
            <v>C</v>
          </cell>
          <cell r="I91">
            <v>8789</v>
          </cell>
          <cell r="J91" t="str">
            <v>G213</v>
          </cell>
          <cell r="K91">
            <v>1.2999999999999999E-2</v>
          </cell>
          <cell r="L91">
            <v>1.7999999999999999E-2</v>
          </cell>
          <cell r="M91">
            <v>8791</v>
          </cell>
          <cell r="N91" t="str">
            <v>G214</v>
          </cell>
          <cell r="O91">
            <v>1.6E-2</v>
          </cell>
          <cell r="P91">
            <v>2.1000000000000001E-2</v>
          </cell>
          <cell r="Q91">
            <v>8775</v>
          </cell>
          <cell r="R91" t="str">
            <v>G215</v>
          </cell>
          <cell r="S91">
            <v>1.9E-2</v>
          </cell>
          <cell r="T91">
            <v>2.4E-2</v>
          </cell>
          <cell r="U91">
            <v>8793</v>
          </cell>
          <cell r="V91" t="str">
            <v>G216</v>
          </cell>
          <cell r="W91">
            <v>2.1999999999999999E-2</v>
          </cell>
          <cell r="X91">
            <v>2.7E-2</v>
          </cell>
          <cell r="Y91">
            <v>8785</v>
          </cell>
          <cell r="Z91" t="str">
            <v>G217</v>
          </cell>
          <cell r="AA91">
            <v>2.5999999999999999E-2</v>
          </cell>
          <cell r="AB91">
            <v>3.1E-2</v>
          </cell>
          <cell r="AC91">
            <v>8790</v>
          </cell>
          <cell r="AD91" t="str">
            <v>G218</v>
          </cell>
          <cell r="AE91">
            <v>0.03</v>
          </cell>
          <cell r="AF91">
            <v>3.5000000000000003E-2</v>
          </cell>
          <cell r="AG91">
            <v>8787</v>
          </cell>
          <cell r="AH91" t="str">
            <v>G219</v>
          </cell>
          <cell r="AI91">
            <v>3.4000000000000002E-2</v>
          </cell>
          <cell r="AJ91">
            <v>3.9E-2</v>
          </cell>
          <cell r="AK91">
            <v>8792</v>
          </cell>
          <cell r="AL91" t="str">
            <v>G223</v>
          </cell>
          <cell r="AM91">
            <v>3.9E-2</v>
          </cell>
          <cell r="AN91">
            <v>4.3999999999999997E-2</v>
          </cell>
          <cell r="AO91" t="e">
            <v>#N/A</v>
          </cell>
          <cell r="AP91">
            <v>0</v>
          </cell>
          <cell r="AQ91" t="e">
            <v>#N/A</v>
          </cell>
          <cell r="AR91" t="e">
            <v>#N/A</v>
          </cell>
          <cell r="AS91" t="e">
            <v>#N/A</v>
          </cell>
          <cell r="AT91">
            <v>0</v>
          </cell>
          <cell r="AU91" t="e">
            <v>#N/A</v>
          </cell>
          <cell r="AV91" t="e">
            <v>#N/A</v>
          </cell>
          <cell r="AW91" t="e">
            <v>#N/A</v>
          </cell>
          <cell r="AX91">
            <v>0</v>
          </cell>
          <cell r="AY91" t="e">
            <v>#N/A</v>
          </cell>
          <cell r="AZ91" t="e">
            <v>#N/A</v>
          </cell>
          <cell r="BA91" t="e">
            <v>#N/A</v>
          </cell>
          <cell r="BB91">
            <v>0</v>
          </cell>
          <cell r="BC91" t="e">
            <v>#N/A</v>
          </cell>
          <cell r="BD91" t="e">
            <v>#N/A</v>
          </cell>
        </row>
        <row r="92">
          <cell r="A92" t="str">
            <v>SM4A08556</v>
          </cell>
          <cell r="B92" t="str">
            <v>NO CONSTA</v>
          </cell>
          <cell r="C92" t="str">
            <v>DMC</v>
          </cell>
          <cell r="D92" t="str">
            <v>AIRBUS DEFENCE &amp; SPACE</v>
          </cell>
          <cell r="E92">
            <v>9231</v>
          </cell>
          <cell r="F92" t="str">
            <v>M22520/2-01</v>
          </cell>
          <cell r="G92" t="str">
            <v>AFM8-DS</v>
          </cell>
          <cell r="H92" t="str">
            <v>C</v>
          </cell>
          <cell r="I92">
            <v>8789</v>
          </cell>
          <cell r="J92" t="str">
            <v>G213</v>
          </cell>
          <cell r="K92">
            <v>1.2999999999999999E-2</v>
          </cell>
          <cell r="L92">
            <v>1.7999999999999999E-2</v>
          </cell>
          <cell r="M92">
            <v>8791</v>
          </cell>
          <cell r="N92" t="str">
            <v>G214</v>
          </cell>
          <cell r="O92">
            <v>1.6E-2</v>
          </cell>
          <cell r="P92">
            <v>2.1000000000000001E-2</v>
          </cell>
          <cell r="Q92">
            <v>8775</v>
          </cell>
          <cell r="R92" t="str">
            <v>G215</v>
          </cell>
          <cell r="S92">
            <v>1.9E-2</v>
          </cell>
          <cell r="T92">
            <v>2.4E-2</v>
          </cell>
          <cell r="U92">
            <v>8793</v>
          </cell>
          <cell r="V92" t="str">
            <v>G216</v>
          </cell>
          <cell r="W92">
            <v>2.1999999999999999E-2</v>
          </cell>
          <cell r="X92">
            <v>2.7E-2</v>
          </cell>
          <cell r="Y92">
            <v>8785</v>
          </cell>
          <cell r="Z92" t="str">
            <v>G217</v>
          </cell>
          <cell r="AA92">
            <v>2.5999999999999999E-2</v>
          </cell>
          <cell r="AB92">
            <v>3.1E-2</v>
          </cell>
          <cell r="AC92">
            <v>8790</v>
          </cell>
          <cell r="AD92" t="str">
            <v>G218</v>
          </cell>
          <cell r="AE92">
            <v>0.03</v>
          </cell>
          <cell r="AF92">
            <v>3.5000000000000003E-2</v>
          </cell>
          <cell r="AG92">
            <v>8787</v>
          </cell>
          <cell r="AH92" t="str">
            <v>G219</v>
          </cell>
          <cell r="AI92">
            <v>3.4000000000000002E-2</v>
          </cell>
          <cell r="AJ92">
            <v>3.9E-2</v>
          </cell>
          <cell r="AK92">
            <v>8792</v>
          </cell>
          <cell r="AL92" t="str">
            <v>G223</v>
          </cell>
          <cell r="AM92">
            <v>3.9E-2</v>
          </cell>
          <cell r="AN92">
            <v>4.3999999999999997E-2</v>
          </cell>
          <cell r="AO92" t="e">
            <v>#N/A</v>
          </cell>
          <cell r="AP92">
            <v>0</v>
          </cell>
          <cell r="AQ92" t="e">
            <v>#N/A</v>
          </cell>
          <cell r="AR92" t="e">
            <v>#N/A</v>
          </cell>
          <cell r="AS92" t="e">
            <v>#N/A</v>
          </cell>
          <cell r="AT92">
            <v>0</v>
          </cell>
          <cell r="AU92" t="e">
            <v>#N/A</v>
          </cell>
          <cell r="AV92" t="e">
            <v>#N/A</v>
          </cell>
          <cell r="AW92" t="e">
            <v>#N/A</v>
          </cell>
          <cell r="AX92">
            <v>0</v>
          </cell>
          <cell r="AY92" t="e">
            <v>#N/A</v>
          </cell>
          <cell r="AZ92" t="e">
            <v>#N/A</v>
          </cell>
          <cell r="BA92" t="e">
            <v>#N/A</v>
          </cell>
          <cell r="BB92">
            <v>0</v>
          </cell>
          <cell r="BC92" t="e">
            <v>#N/A</v>
          </cell>
          <cell r="BD92" t="e">
            <v>#N/A</v>
          </cell>
        </row>
        <row r="93">
          <cell r="A93" t="str">
            <v>SM4A08553</v>
          </cell>
          <cell r="B93" t="str">
            <v>NO CONSTA</v>
          </cell>
          <cell r="C93" t="str">
            <v>DMC</v>
          </cell>
          <cell r="D93" t="str">
            <v>AIRBUS DEFENCE &amp; SPACE</v>
          </cell>
          <cell r="E93">
            <v>9230</v>
          </cell>
          <cell r="F93" t="str">
            <v>M22520/2-01</v>
          </cell>
          <cell r="G93" t="str">
            <v>AFM8-DS</v>
          </cell>
          <cell r="H93" t="str">
            <v>C</v>
          </cell>
          <cell r="I93">
            <v>8789</v>
          </cell>
          <cell r="J93" t="str">
            <v>G213</v>
          </cell>
          <cell r="K93">
            <v>1.2999999999999999E-2</v>
          </cell>
          <cell r="L93">
            <v>1.7999999999999999E-2</v>
          </cell>
          <cell r="M93">
            <v>8791</v>
          </cell>
          <cell r="N93" t="str">
            <v>G214</v>
          </cell>
          <cell r="O93">
            <v>1.6E-2</v>
          </cell>
          <cell r="P93">
            <v>2.1000000000000001E-2</v>
          </cell>
          <cell r="Q93">
            <v>8775</v>
          </cell>
          <cell r="R93" t="str">
            <v>G215</v>
          </cell>
          <cell r="S93">
            <v>1.9E-2</v>
          </cell>
          <cell r="T93">
            <v>2.4E-2</v>
          </cell>
          <cell r="U93">
            <v>8793</v>
          </cell>
          <cell r="V93" t="str">
            <v>G216</v>
          </cell>
          <cell r="W93">
            <v>2.1999999999999999E-2</v>
          </cell>
          <cell r="X93">
            <v>2.7E-2</v>
          </cell>
          <cell r="Y93">
            <v>8785</v>
          </cell>
          <cell r="Z93" t="str">
            <v>G217</v>
          </cell>
          <cell r="AA93">
            <v>2.5999999999999999E-2</v>
          </cell>
          <cell r="AB93">
            <v>3.1E-2</v>
          </cell>
          <cell r="AC93">
            <v>8790</v>
          </cell>
          <cell r="AD93" t="str">
            <v>G218</v>
          </cell>
          <cell r="AE93">
            <v>0.03</v>
          </cell>
          <cell r="AF93">
            <v>3.5000000000000003E-2</v>
          </cell>
          <cell r="AG93">
            <v>8787</v>
          </cell>
          <cell r="AH93" t="str">
            <v>G219</v>
          </cell>
          <cell r="AI93">
            <v>3.4000000000000002E-2</v>
          </cell>
          <cell r="AJ93">
            <v>3.9E-2</v>
          </cell>
          <cell r="AK93">
            <v>8792</v>
          </cell>
          <cell r="AL93" t="str">
            <v>G223</v>
          </cell>
          <cell r="AM93">
            <v>3.9E-2</v>
          </cell>
          <cell r="AN93">
            <v>4.3999999999999997E-2</v>
          </cell>
          <cell r="AO93" t="e">
            <v>#N/A</v>
          </cell>
          <cell r="AP93">
            <v>0</v>
          </cell>
          <cell r="AQ93" t="e">
            <v>#N/A</v>
          </cell>
          <cell r="AR93" t="e">
            <v>#N/A</v>
          </cell>
          <cell r="AS93" t="e">
            <v>#N/A</v>
          </cell>
          <cell r="AT93">
            <v>0</v>
          </cell>
          <cell r="AU93" t="e">
            <v>#N/A</v>
          </cell>
          <cell r="AV93" t="e">
            <v>#N/A</v>
          </cell>
          <cell r="AW93" t="e">
            <v>#N/A</v>
          </cell>
          <cell r="AX93">
            <v>0</v>
          </cell>
          <cell r="AY93" t="e">
            <v>#N/A</v>
          </cell>
          <cell r="AZ93" t="e">
            <v>#N/A</v>
          </cell>
          <cell r="BA93" t="e">
            <v>#N/A</v>
          </cell>
          <cell r="BB93">
            <v>0</v>
          </cell>
          <cell r="BC93" t="e">
            <v>#N/A</v>
          </cell>
          <cell r="BD93" t="e">
            <v>#N/A</v>
          </cell>
        </row>
        <row r="94">
          <cell r="A94" t="str">
            <v>SM4A08790</v>
          </cell>
          <cell r="B94" t="str">
            <v>NO CONSTA</v>
          </cell>
          <cell r="C94" t="str">
            <v>RAYCHEM</v>
          </cell>
          <cell r="D94" t="str">
            <v>AIRBUS DEFENCE &amp; SPACE</v>
          </cell>
          <cell r="E94">
            <v>9229</v>
          </cell>
          <cell r="F94" t="str">
            <v>AD1377S</v>
          </cell>
          <cell r="G94" t="str">
            <v>C-AD-1377-6</v>
          </cell>
          <cell r="H94" t="str">
            <v>K2</v>
          </cell>
          <cell r="I94">
            <v>8781</v>
          </cell>
          <cell r="J94" t="str">
            <v>G411-1</v>
          </cell>
          <cell r="K94">
            <v>2.5000000000000001E-2</v>
          </cell>
          <cell r="L94">
            <v>3.5000000000000003E-2</v>
          </cell>
          <cell r="M94">
            <v>8781</v>
          </cell>
          <cell r="N94" t="str">
            <v>G411-2</v>
          </cell>
          <cell r="O94">
            <v>4.2000000000000003E-2</v>
          </cell>
          <cell r="P94">
            <v>5.1999999999999998E-2</v>
          </cell>
          <cell r="Q94">
            <v>8781</v>
          </cell>
          <cell r="R94" t="str">
            <v>G411-3</v>
          </cell>
          <cell r="S94">
            <v>6.2E-2</v>
          </cell>
          <cell r="T94">
            <v>7.1999999999999995E-2</v>
          </cell>
          <cell r="U94" t="e">
            <v>#N/A</v>
          </cell>
          <cell r="V94">
            <v>0</v>
          </cell>
          <cell r="W94" t="e">
            <v>#N/A</v>
          </cell>
          <cell r="X94" t="e">
            <v>#N/A</v>
          </cell>
          <cell r="Y94" t="e">
            <v>#N/A</v>
          </cell>
          <cell r="Z94">
            <v>0</v>
          </cell>
          <cell r="AA94" t="e">
            <v>#N/A</v>
          </cell>
          <cell r="AB94" t="e">
            <v>#N/A</v>
          </cell>
          <cell r="AC94" t="e">
            <v>#N/A</v>
          </cell>
          <cell r="AD94">
            <v>0</v>
          </cell>
          <cell r="AE94" t="e">
            <v>#N/A</v>
          </cell>
          <cell r="AF94" t="e">
            <v>#N/A</v>
          </cell>
          <cell r="AG94" t="e">
            <v>#N/A</v>
          </cell>
          <cell r="AH94">
            <v>0</v>
          </cell>
          <cell r="AI94" t="e">
            <v>#N/A</v>
          </cell>
          <cell r="AJ94" t="e">
            <v>#N/A</v>
          </cell>
          <cell r="AK94" t="e">
            <v>#N/A</v>
          </cell>
          <cell r="AL94">
            <v>0</v>
          </cell>
          <cell r="AM94" t="e">
            <v>#N/A</v>
          </cell>
          <cell r="AN94" t="e">
            <v>#N/A</v>
          </cell>
          <cell r="AO94" t="e">
            <v>#N/A</v>
          </cell>
          <cell r="AP94">
            <v>0</v>
          </cell>
          <cell r="AQ94" t="e">
            <v>#N/A</v>
          </cell>
          <cell r="AR94" t="e">
            <v>#N/A</v>
          </cell>
          <cell r="AS94" t="e">
            <v>#N/A</v>
          </cell>
          <cell r="AT94">
            <v>0</v>
          </cell>
          <cell r="AU94" t="e">
            <v>#N/A</v>
          </cell>
          <cell r="AV94" t="e">
            <v>#N/A</v>
          </cell>
          <cell r="AW94" t="e">
            <v>#N/A</v>
          </cell>
          <cell r="AX94">
            <v>0</v>
          </cell>
          <cell r="AY94" t="e">
            <v>#N/A</v>
          </cell>
          <cell r="AZ94" t="e">
            <v>#N/A</v>
          </cell>
          <cell r="BA94" t="e">
            <v>#N/A</v>
          </cell>
          <cell r="BB94">
            <v>0</v>
          </cell>
          <cell r="BC94" t="e">
            <v>#N/A</v>
          </cell>
          <cell r="BD94" t="e">
            <v>#N/A</v>
          </cell>
        </row>
        <row r="95">
          <cell r="A95" t="str">
            <v>SM4A08549</v>
          </cell>
          <cell r="B95" t="str">
            <v>NO CONSTA</v>
          </cell>
          <cell r="C95" t="str">
            <v>RAYCHEM</v>
          </cell>
          <cell r="D95" t="str">
            <v>AIRBUS DEFENCE &amp; SPACE</v>
          </cell>
          <cell r="E95">
            <v>9228</v>
          </cell>
          <cell r="F95" t="str">
            <v>AD1377S</v>
          </cell>
          <cell r="G95" t="str">
            <v>C-AD-1377-6</v>
          </cell>
          <cell r="H95" t="str">
            <v>K2</v>
          </cell>
          <cell r="I95">
            <v>8781</v>
          </cell>
          <cell r="J95" t="str">
            <v>G411-1</v>
          </cell>
          <cell r="K95">
            <v>2.5000000000000001E-2</v>
          </cell>
          <cell r="L95">
            <v>3.5000000000000003E-2</v>
          </cell>
          <cell r="M95">
            <v>8781</v>
          </cell>
          <cell r="N95" t="str">
            <v>G411-2</v>
          </cell>
          <cell r="O95">
            <v>4.2000000000000003E-2</v>
          </cell>
          <cell r="P95">
            <v>5.1999999999999998E-2</v>
          </cell>
          <cell r="Q95">
            <v>8781</v>
          </cell>
          <cell r="R95" t="str">
            <v>G411-3</v>
          </cell>
          <cell r="S95">
            <v>6.2E-2</v>
          </cell>
          <cell r="T95">
            <v>7.1999999999999995E-2</v>
          </cell>
          <cell r="U95" t="e">
            <v>#N/A</v>
          </cell>
          <cell r="V95">
            <v>0</v>
          </cell>
          <cell r="W95" t="e">
            <v>#N/A</v>
          </cell>
          <cell r="X95" t="e">
            <v>#N/A</v>
          </cell>
          <cell r="Y95" t="e">
            <v>#N/A</v>
          </cell>
          <cell r="Z95">
            <v>0</v>
          </cell>
          <cell r="AA95" t="e">
            <v>#N/A</v>
          </cell>
          <cell r="AB95" t="e">
            <v>#N/A</v>
          </cell>
          <cell r="AC95" t="e">
            <v>#N/A</v>
          </cell>
          <cell r="AD95">
            <v>0</v>
          </cell>
          <cell r="AE95" t="e">
            <v>#N/A</v>
          </cell>
          <cell r="AF95" t="e">
            <v>#N/A</v>
          </cell>
          <cell r="AG95" t="e">
            <v>#N/A</v>
          </cell>
          <cell r="AH95">
            <v>0</v>
          </cell>
          <cell r="AI95" t="e">
            <v>#N/A</v>
          </cell>
          <cell r="AJ95" t="e">
            <v>#N/A</v>
          </cell>
          <cell r="AK95" t="e">
            <v>#N/A</v>
          </cell>
          <cell r="AL95">
            <v>0</v>
          </cell>
          <cell r="AM95" t="e">
            <v>#N/A</v>
          </cell>
          <cell r="AN95" t="e">
            <v>#N/A</v>
          </cell>
          <cell r="AO95" t="e">
            <v>#N/A</v>
          </cell>
          <cell r="AP95">
            <v>0</v>
          </cell>
          <cell r="AQ95" t="e">
            <v>#N/A</v>
          </cell>
          <cell r="AR95" t="e">
            <v>#N/A</v>
          </cell>
          <cell r="AS95" t="e">
            <v>#N/A</v>
          </cell>
          <cell r="AT95">
            <v>0</v>
          </cell>
          <cell r="AU95" t="e">
            <v>#N/A</v>
          </cell>
          <cell r="AV95" t="e">
            <v>#N/A</v>
          </cell>
          <cell r="AW95" t="e">
            <v>#N/A</v>
          </cell>
          <cell r="AX95">
            <v>0</v>
          </cell>
          <cell r="AY95" t="e">
            <v>#N/A</v>
          </cell>
          <cell r="AZ95" t="e">
            <v>#N/A</v>
          </cell>
          <cell r="BA95" t="e">
            <v>#N/A</v>
          </cell>
          <cell r="BB95">
            <v>0</v>
          </cell>
          <cell r="BC95" t="e">
            <v>#N/A</v>
          </cell>
          <cell r="BD95" t="e">
            <v>#N/A</v>
          </cell>
        </row>
        <row r="96">
          <cell r="A96" t="str">
            <v>PM4A8648</v>
          </cell>
          <cell r="B96" t="str">
            <v>NO CONSTA</v>
          </cell>
          <cell r="C96" t="str">
            <v>DMC</v>
          </cell>
          <cell r="D96" t="str">
            <v>AIRBUS DEFENCE &amp; SPACE</v>
          </cell>
          <cell r="E96">
            <v>9240</v>
          </cell>
          <cell r="F96" t="str">
            <v>M22520/1-01</v>
          </cell>
          <cell r="G96" t="str">
            <v>AF8-DS</v>
          </cell>
          <cell r="H96" t="str">
            <v>B</v>
          </cell>
          <cell r="I96">
            <v>8777</v>
          </cell>
          <cell r="J96" t="str">
            <v>G220</v>
          </cell>
          <cell r="K96">
            <v>2.8000000000000001E-2</v>
          </cell>
          <cell r="L96">
            <v>3.3000000000000002E-2</v>
          </cell>
          <cell r="M96">
            <v>8780</v>
          </cell>
          <cell r="N96" t="str">
            <v>G221</v>
          </cell>
          <cell r="O96">
            <v>3.2000000000000001E-2</v>
          </cell>
          <cell r="P96">
            <v>3.6999999999999998E-2</v>
          </cell>
          <cell r="Q96">
            <v>8788</v>
          </cell>
          <cell r="R96" t="str">
            <v>G222</v>
          </cell>
          <cell r="S96">
            <v>3.5999999999999997E-2</v>
          </cell>
          <cell r="T96">
            <v>4.1000000000000002E-2</v>
          </cell>
          <cell r="U96">
            <v>8792</v>
          </cell>
          <cell r="V96" t="str">
            <v>G223</v>
          </cell>
          <cell r="W96">
            <v>3.9E-2</v>
          </cell>
          <cell r="X96">
            <v>4.3999999999999997E-2</v>
          </cell>
          <cell r="Y96">
            <v>8786</v>
          </cell>
          <cell r="Z96" t="str">
            <v>G224</v>
          </cell>
          <cell r="AA96">
            <v>4.4999999999999998E-2</v>
          </cell>
          <cell r="AB96">
            <v>0.05</v>
          </cell>
          <cell r="AC96">
            <v>8784</v>
          </cell>
          <cell r="AD96" t="str">
            <v>G225</v>
          </cell>
          <cell r="AE96">
            <v>5.1999999999999998E-2</v>
          </cell>
          <cell r="AF96">
            <v>5.7000000000000002E-2</v>
          </cell>
          <cell r="AG96">
            <v>8783</v>
          </cell>
          <cell r="AH96" t="str">
            <v>G226</v>
          </cell>
          <cell r="AI96">
            <v>5.8999999999999997E-2</v>
          </cell>
          <cell r="AJ96">
            <v>6.4000000000000001E-2</v>
          </cell>
          <cell r="AK96">
            <v>8776</v>
          </cell>
          <cell r="AL96" t="str">
            <v>G227</v>
          </cell>
          <cell r="AM96">
            <v>6.8000000000000005E-2</v>
          </cell>
          <cell r="AN96">
            <v>7.2999999999999995E-2</v>
          </cell>
          <cell r="AO96" t="e">
            <v>#N/A</v>
          </cell>
          <cell r="AP96">
            <v>0</v>
          </cell>
          <cell r="AQ96" t="e">
            <v>#N/A</v>
          </cell>
          <cell r="AR96" t="e">
            <v>#N/A</v>
          </cell>
          <cell r="AS96" t="e">
            <v>#N/A</v>
          </cell>
          <cell r="AT96">
            <v>0</v>
          </cell>
          <cell r="AU96" t="e">
            <v>#N/A</v>
          </cell>
          <cell r="AV96" t="e">
            <v>#N/A</v>
          </cell>
          <cell r="AW96" t="e">
            <v>#N/A</v>
          </cell>
          <cell r="AX96">
            <v>0</v>
          </cell>
          <cell r="AY96" t="e">
            <v>#N/A</v>
          </cell>
          <cell r="AZ96" t="e">
            <v>#N/A</v>
          </cell>
          <cell r="BA96" t="e">
            <v>#N/A</v>
          </cell>
          <cell r="BB96">
            <v>0</v>
          </cell>
          <cell r="BC96" t="e">
            <v>#N/A</v>
          </cell>
          <cell r="BD96" t="e">
            <v>#N/A</v>
          </cell>
        </row>
        <row r="97">
          <cell r="A97" t="str">
            <v>PM4A10020</v>
          </cell>
          <cell r="B97" t="str">
            <v>NO CONSTA</v>
          </cell>
          <cell r="C97" t="str">
            <v>RAYCHEM</v>
          </cell>
          <cell r="D97" t="str">
            <v>AIRBUS DEFENCE &amp; SPACE</v>
          </cell>
          <cell r="E97">
            <v>9241</v>
          </cell>
          <cell r="F97" t="str">
            <v>AD1377S</v>
          </cell>
          <cell r="G97" t="str">
            <v>C-AD-1377-6</v>
          </cell>
          <cell r="H97" t="str">
            <v>K2</v>
          </cell>
          <cell r="I97">
            <v>8781</v>
          </cell>
          <cell r="J97" t="str">
            <v>G411-1</v>
          </cell>
          <cell r="K97">
            <v>2.5000000000000001E-2</v>
          </cell>
          <cell r="L97">
            <v>3.5000000000000003E-2</v>
          </cell>
          <cell r="M97">
            <v>8781</v>
          </cell>
          <cell r="N97" t="str">
            <v>G411-2</v>
          </cell>
          <cell r="O97">
            <v>4.2000000000000003E-2</v>
          </cell>
          <cell r="P97">
            <v>5.1999999999999998E-2</v>
          </cell>
          <cell r="Q97">
            <v>8781</v>
          </cell>
          <cell r="R97" t="str">
            <v>G411-3</v>
          </cell>
          <cell r="S97">
            <v>6.2E-2</v>
          </cell>
          <cell r="T97">
            <v>7.1999999999999995E-2</v>
          </cell>
          <cell r="U97" t="e">
            <v>#N/A</v>
          </cell>
          <cell r="V97">
            <v>0</v>
          </cell>
          <cell r="W97" t="e">
            <v>#N/A</v>
          </cell>
          <cell r="X97" t="e">
            <v>#N/A</v>
          </cell>
          <cell r="Y97" t="e">
            <v>#N/A</v>
          </cell>
          <cell r="Z97">
            <v>0</v>
          </cell>
          <cell r="AA97" t="e">
            <v>#N/A</v>
          </cell>
          <cell r="AB97" t="e">
            <v>#N/A</v>
          </cell>
          <cell r="AC97" t="e">
            <v>#N/A</v>
          </cell>
          <cell r="AD97">
            <v>0</v>
          </cell>
          <cell r="AE97" t="e">
            <v>#N/A</v>
          </cell>
          <cell r="AF97" t="e">
            <v>#N/A</v>
          </cell>
          <cell r="AG97" t="e">
            <v>#N/A</v>
          </cell>
          <cell r="AH97">
            <v>0</v>
          </cell>
          <cell r="AI97" t="e">
            <v>#N/A</v>
          </cell>
          <cell r="AJ97" t="e">
            <v>#N/A</v>
          </cell>
          <cell r="AK97" t="e">
            <v>#N/A</v>
          </cell>
          <cell r="AL97">
            <v>0</v>
          </cell>
          <cell r="AM97" t="e">
            <v>#N/A</v>
          </cell>
          <cell r="AN97" t="e">
            <v>#N/A</v>
          </cell>
          <cell r="AO97" t="e">
            <v>#N/A</v>
          </cell>
          <cell r="AP97">
            <v>0</v>
          </cell>
          <cell r="AQ97" t="e">
            <v>#N/A</v>
          </cell>
          <cell r="AR97" t="e">
            <v>#N/A</v>
          </cell>
          <cell r="AS97" t="e">
            <v>#N/A</v>
          </cell>
          <cell r="AT97">
            <v>0</v>
          </cell>
          <cell r="AU97" t="e">
            <v>#N/A</v>
          </cell>
          <cell r="AV97" t="e">
            <v>#N/A</v>
          </cell>
          <cell r="AW97" t="e">
            <v>#N/A</v>
          </cell>
          <cell r="AX97">
            <v>0</v>
          </cell>
          <cell r="AY97" t="e">
            <v>#N/A</v>
          </cell>
          <cell r="AZ97" t="e">
            <v>#N/A</v>
          </cell>
          <cell r="BA97" t="e">
            <v>#N/A</v>
          </cell>
          <cell r="BB97">
            <v>0</v>
          </cell>
          <cell r="BC97" t="e">
            <v>#N/A</v>
          </cell>
          <cell r="BD97" t="e">
            <v>#N/A</v>
          </cell>
        </row>
        <row r="98">
          <cell r="A98" t="str">
            <v>PM4A3752</v>
          </cell>
          <cell r="B98" t="str">
            <v>NO CONSTA</v>
          </cell>
          <cell r="C98" t="str">
            <v>DMC</v>
          </cell>
          <cell r="D98" t="str">
            <v>AIRBUS DEFENCE &amp; SPACE</v>
          </cell>
          <cell r="E98">
            <v>9242</v>
          </cell>
          <cell r="F98" t="str">
            <v>M22520/2-01</v>
          </cell>
          <cell r="G98" t="str">
            <v>AFM8-DS</v>
          </cell>
          <cell r="H98" t="str">
            <v>C</v>
          </cell>
          <cell r="I98">
            <v>8789</v>
          </cell>
          <cell r="J98" t="str">
            <v>G213</v>
          </cell>
          <cell r="K98">
            <v>1.2999999999999999E-2</v>
          </cell>
          <cell r="L98">
            <v>1.7999999999999999E-2</v>
          </cell>
          <cell r="M98">
            <v>8791</v>
          </cell>
          <cell r="N98" t="str">
            <v>G214</v>
          </cell>
          <cell r="O98">
            <v>1.6E-2</v>
          </cell>
          <cell r="P98">
            <v>2.1000000000000001E-2</v>
          </cell>
          <cell r="Q98">
            <v>8775</v>
          </cell>
          <cell r="R98" t="str">
            <v>G215</v>
          </cell>
          <cell r="S98">
            <v>1.9E-2</v>
          </cell>
          <cell r="T98">
            <v>2.4E-2</v>
          </cell>
          <cell r="U98">
            <v>8793</v>
          </cell>
          <cell r="V98" t="str">
            <v>G216</v>
          </cell>
          <cell r="W98">
            <v>2.1999999999999999E-2</v>
          </cell>
          <cell r="X98">
            <v>2.7E-2</v>
          </cell>
          <cell r="Y98">
            <v>8785</v>
          </cell>
          <cell r="Z98" t="str">
            <v>G217</v>
          </cell>
          <cell r="AA98">
            <v>2.5999999999999999E-2</v>
          </cell>
          <cell r="AB98">
            <v>3.1E-2</v>
          </cell>
          <cell r="AC98">
            <v>8790</v>
          </cell>
          <cell r="AD98" t="str">
            <v>G218</v>
          </cell>
          <cell r="AE98">
            <v>0.03</v>
          </cell>
          <cell r="AF98">
            <v>3.5000000000000003E-2</v>
          </cell>
          <cell r="AG98">
            <v>8787</v>
          </cell>
          <cell r="AH98" t="str">
            <v>G219</v>
          </cell>
          <cell r="AI98">
            <v>3.4000000000000002E-2</v>
          </cell>
          <cell r="AJ98">
            <v>3.9E-2</v>
          </cell>
          <cell r="AK98">
            <v>8792</v>
          </cell>
          <cell r="AL98" t="str">
            <v>G223</v>
          </cell>
          <cell r="AM98">
            <v>3.9E-2</v>
          </cell>
          <cell r="AN98">
            <v>4.3999999999999997E-2</v>
          </cell>
          <cell r="AO98" t="e">
            <v>#N/A</v>
          </cell>
          <cell r="AP98">
            <v>0</v>
          </cell>
          <cell r="AQ98" t="e">
            <v>#N/A</v>
          </cell>
          <cell r="AR98" t="e">
            <v>#N/A</v>
          </cell>
          <cell r="AS98" t="e">
            <v>#N/A</v>
          </cell>
          <cell r="AT98">
            <v>0</v>
          </cell>
          <cell r="AU98" t="e">
            <v>#N/A</v>
          </cell>
          <cell r="AV98" t="e">
            <v>#N/A</v>
          </cell>
          <cell r="AW98" t="e">
            <v>#N/A</v>
          </cell>
          <cell r="AX98">
            <v>0</v>
          </cell>
          <cell r="AY98" t="e">
            <v>#N/A</v>
          </cell>
          <cell r="AZ98" t="e">
            <v>#N/A</v>
          </cell>
          <cell r="BA98" t="e">
            <v>#N/A</v>
          </cell>
          <cell r="BB98">
            <v>0</v>
          </cell>
          <cell r="BC98" t="e">
            <v>#N/A</v>
          </cell>
          <cell r="BD98" t="e">
            <v>#N/A</v>
          </cell>
        </row>
        <row r="99">
          <cell r="A99" t="str">
            <v>PM4A3754</v>
          </cell>
          <cell r="B99" t="str">
            <v>NO CONSTA</v>
          </cell>
          <cell r="C99" t="str">
            <v>DMC</v>
          </cell>
          <cell r="D99" t="str">
            <v>AIRBUS DEFENCE &amp; SPACE</v>
          </cell>
          <cell r="E99">
            <v>9243</v>
          </cell>
          <cell r="F99" t="str">
            <v>M22520/2-01</v>
          </cell>
          <cell r="G99" t="str">
            <v>AFM8-DS</v>
          </cell>
          <cell r="H99" t="str">
            <v>C</v>
          </cell>
          <cell r="I99">
            <v>8789</v>
          </cell>
          <cell r="J99" t="str">
            <v>G213</v>
          </cell>
          <cell r="K99">
            <v>1.2999999999999999E-2</v>
          </cell>
          <cell r="L99">
            <v>1.7999999999999999E-2</v>
          </cell>
          <cell r="M99">
            <v>8791</v>
          </cell>
          <cell r="N99" t="str">
            <v>G214</v>
          </cell>
          <cell r="O99">
            <v>1.6E-2</v>
          </cell>
          <cell r="P99">
            <v>2.1000000000000001E-2</v>
          </cell>
          <cell r="Q99">
            <v>8775</v>
          </cell>
          <cell r="R99" t="str">
            <v>G215</v>
          </cell>
          <cell r="S99">
            <v>1.9E-2</v>
          </cell>
          <cell r="T99">
            <v>2.4E-2</v>
          </cell>
          <cell r="U99">
            <v>8793</v>
          </cell>
          <cell r="V99" t="str">
            <v>G216</v>
          </cell>
          <cell r="W99">
            <v>2.1999999999999999E-2</v>
          </cell>
          <cell r="X99">
            <v>2.7E-2</v>
          </cell>
          <cell r="Y99">
            <v>8785</v>
          </cell>
          <cell r="Z99" t="str">
            <v>G217</v>
          </cell>
          <cell r="AA99">
            <v>2.5999999999999999E-2</v>
          </cell>
          <cell r="AB99">
            <v>3.1E-2</v>
          </cell>
          <cell r="AC99">
            <v>8790</v>
          </cell>
          <cell r="AD99" t="str">
            <v>G218</v>
          </cell>
          <cell r="AE99">
            <v>0.03</v>
          </cell>
          <cell r="AF99">
            <v>3.5000000000000003E-2</v>
          </cell>
          <cell r="AG99">
            <v>8787</v>
          </cell>
          <cell r="AH99" t="str">
            <v>G219</v>
          </cell>
          <cell r="AI99">
            <v>3.4000000000000002E-2</v>
          </cell>
          <cell r="AJ99">
            <v>3.9E-2</v>
          </cell>
          <cell r="AK99">
            <v>8792</v>
          </cell>
          <cell r="AL99" t="str">
            <v>G223</v>
          </cell>
          <cell r="AM99">
            <v>3.9E-2</v>
          </cell>
          <cell r="AN99">
            <v>4.3999999999999997E-2</v>
          </cell>
          <cell r="AO99" t="e">
            <v>#N/A</v>
          </cell>
          <cell r="AP99">
            <v>0</v>
          </cell>
          <cell r="AQ99" t="e">
            <v>#N/A</v>
          </cell>
          <cell r="AR99" t="e">
            <v>#N/A</v>
          </cell>
          <cell r="AS99" t="e">
            <v>#N/A</v>
          </cell>
          <cell r="AT99">
            <v>0</v>
          </cell>
          <cell r="AU99" t="e">
            <v>#N/A</v>
          </cell>
          <cell r="AV99" t="e">
            <v>#N/A</v>
          </cell>
          <cell r="AW99" t="e">
            <v>#N/A</v>
          </cell>
          <cell r="AX99">
            <v>0</v>
          </cell>
          <cell r="AY99" t="e">
            <v>#N/A</v>
          </cell>
          <cell r="AZ99" t="e">
            <v>#N/A</v>
          </cell>
          <cell r="BA99" t="e">
            <v>#N/A</v>
          </cell>
          <cell r="BB99">
            <v>0</v>
          </cell>
          <cell r="BC99" t="e">
            <v>#N/A</v>
          </cell>
          <cell r="BD99" t="e">
            <v>#N/A</v>
          </cell>
        </row>
        <row r="100">
          <cell r="A100" t="str">
            <v>PM4A8573</v>
          </cell>
          <cell r="B100" t="str">
            <v>NO CONSTA</v>
          </cell>
          <cell r="C100" t="str">
            <v>DMC</v>
          </cell>
          <cell r="D100" t="str">
            <v>AIRBUS DEFENCE &amp; SPACE</v>
          </cell>
          <cell r="E100">
            <v>9249</v>
          </cell>
          <cell r="F100" t="str">
            <v>M22520/2-01</v>
          </cell>
          <cell r="G100" t="str">
            <v>AFM8-DS</v>
          </cell>
          <cell r="H100" t="str">
            <v>C</v>
          </cell>
          <cell r="I100">
            <v>8789</v>
          </cell>
          <cell r="J100" t="str">
            <v>G213</v>
          </cell>
          <cell r="K100">
            <v>1.2999999999999999E-2</v>
          </cell>
          <cell r="L100">
            <v>1.7999999999999999E-2</v>
          </cell>
          <cell r="M100">
            <v>8791</v>
          </cell>
          <cell r="N100" t="str">
            <v>G214</v>
          </cell>
          <cell r="O100">
            <v>1.6E-2</v>
          </cell>
          <cell r="P100">
            <v>2.1000000000000001E-2</v>
          </cell>
          <cell r="Q100">
            <v>8775</v>
          </cell>
          <cell r="R100" t="str">
            <v>G215</v>
          </cell>
          <cell r="S100">
            <v>1.9E-2</v>
          </cell>
          <cell r="T100">
            <v>2.4E-2</v>
          </cell>
          <cell r="U100">
            <v>8793</v>
          </cell>
          <cell r="V100" t="str">
            <v>G216</v>
          </cell>
          <cell r="W100">
            <v>2.1999999999999999E-2</v>
          </cell>
          <cell r="X100">
            <v>2.7E-2</v>
          </cell>
          <cell r="Y100">
            <v>8785</v>
          </cell>
          <cell r="Z100" t="str">
            <v>G217</v>
          </cell>
          <cell r="AA100">
            <v>2.5999999999999999E-2</v>
          </cell>
          <cell r="AB100">
            <v>3.1E-2</v>
          </cell>
          <cell r="AC100">
            <v>8790</v>
          </cell>
          <cell r="AD100" t="str">
            <v>G218</v>
          </cell>
          <cell r="AE100">
            <v>0.03</v>
          </cell>
          <cell r="AF100">
            <v>3.5000000000000003E-2</v>
          </cell>
          <cell r="AG100">
            <v>8787</v>
          </cell>
          <cell r="AH100" t="str">
            <v>G219</v>
          </cell>
          <cell r="AI100">
            <v>3.4000000000000002E-2</v>
          </cell>
          <cell r="AJ100">
            <v>3.9E-2</v>
          </cell>
          <cell r="AK100">
            <v>8792</v>
          </cell>
          <cell r="AL100" t="str">
            <v>G223</v>
          </cell>
          <cell r="AM100">
            <v>3.9E-2</v>
          </cell>
          <cell r="AN100">
            <v>4.3999999999999997E-2</v>
          </cell>
          <cell r="AO100" t="e">
            <v>#N/A</v>
          </cell>
          <cell r="AP100">
            <v>0</v>
          </cell>
          <cell r="AQ100" t="e">
            <v>#N/A</v>
          </cell>
          <cell r="AR100" t="e">
            <v>#N/A</v>
          </cell>
          <cell r="AS100" t="e">
            <v>#N/A</v>
          </cell>
          <cell r="AT100">
            <v>0</v>
          </cell>
          <cell r="AU100" t="e">
            <v>#N/A</v>
          </cell>
          <cell r="AV100" t="e">
            <v>#N/A</v>
          </cell>
          <cell r="AW100" t="e">
            <v>#N/A</v>
          </cell>
          <cell r="AX100">
            <v>0</v>
          </cell>
          <cell r="AY100" t="e">
            <v>#N/A</v>
          </cell>
          <cell r="AZ100" t="e">
            <v>#N/A</v>
          </cell>
          <cell r="BA100" t="e">
            <v>#N/A</v>
          </cell>
          <cell r="BB100">
            <v>0</v>
          </cell>
          <cell r="BC100" t="e">
            <v>#N/A</v>
          </cell>
          <cell r="BD100" t="e">
            <v>#N/A</v>
          </cell>
        </row>
        <row r="101">
          <cell r="A101" t="str">
            <v>PM4A8661</v>
          </cell>
          <cell r="B101" t="str">
            <v>NO CONSTA</v>
          </cell>
          <cell r="C101" t="str">
            <v>DMC</v>
          </cell>
          <cell r="D101" t="str">
            <v>AIRBUS DEFENCE &amp; SPACE</v>
          </cell>
          <cell r="E101">
            <v>9250</v>
          </cell>
          <cell r="F101" t="str">
            <v>M22520/2-01</v>
          </cell>
          <cell r="G101" t="str">
            <v>AFM8-DS</v>
          </cell>
          <cell r="H101" t="str">
            <v>C</v>
          </cell>
          <cell r="I101">
            <v>8789</v>
          </cell>
          <cell r="J101" t="str">
            <v>G213</v>
          </cell>
          <cell r="K101">
            <v>1.2999999999999999E-2</v>
          </cell>
          <cell r="L101">
            <v>1.7999999999999999E-2</v>
          </cell>
          <cell r="M101">
            <v>8791</v>
          </cell>
          <cell r="N101" t="str">
            <v>G214</v>
          </cell>
          <cell r="O101">
            <v>1.6E-2</v>
          </cell>
          <cell r="P101">
            <v>2.1000000000000001E-2</v>
          </cell>
          <cell r="Q101">
            <v>8775</v>
          </cell>
          <cell r="R101" t="str">
            <v>G215</v>
          </cell>
          <cell r="S101">
            <v>1.9E-2</v>
          </cell>
          <cell r="T101">
            <v>2.4E-2</v>
          </cell>
          <cell r="U101">
            <v>8793</v>
          </cell>
          <cell r="V101" t="str">
            <v>G216</v>
          </cell>
          <cell r="W101">
            <v>2.1999999999999999E-2</v>
          </cell>
          <cell r="X101">
            <v>2.7E-2</v>
          </cell>
          <cell r="Y101">
            <v>8785</v>
          </cell>
          <cell r="Z101" t="str">
            <v>G217</v>
          </cell>
          <cell r="AA101">
            <v>2.5999999999999999E-2</v>
          </cell>
          <cell r="AB101">
            <v>3.1E-2</v>
          </cell>
          <cell r="AC101">
            <v>8790</v>
          </cell>
          <cell r="AD101" t="str">
            <v>G218</v>
          </cell>
          <cell r="AE101">
            <v>0.03</v>
          </cell>
          <cell r="AF101">
            <v>3.5000000000000003E-2</v>
          </cell>
          <cell r="AG101">
            <v>8787</v>
          </cell>
          <cell r="AH101" t="str">
            <v>G219</v>
          </cell>
          <cell r="AI101">
            <v>3.4000000000000002E-2</v>
          </cell>
          <cell r="AJ101">
            <v>3.9E-2</v>
          </cell>
          <cell r="AK101">
            <v>8792</v>
          </cell>
          <cell r="AL101" t="str">
            <v>G223</v>
          </cell>
          <cell r="AM101">
            <v>3.9E-2</v>
          </cell>
          <cell r="AN101">
            <v>4.3999999999999997E-2</v>
          </cell>
          <cell r="AO101" t="e">
            <v>#N/A</v>
          </cell>
          <cell r="AP101">
            <v>0</v>
          </cell>
          <cell r="AQ101" t="e">
            <v>#N/A</v>
          </cell>
          <cell r="AR101" t="e">
            <v>#N/A</v>
          </cell>
          <cell r="AS101" t="e">
            <v>#N/A</v>
          </cell>
          <cell r="AT101">
            <v>0</v>
          </cell>
          <cell r="AU101" t="e">
            <v>#N/A</v>
          </cell>
          <cell r="AV101" t="e">
            <v>#N/A</v>
          </cell>
          <cell r="AW101" t="e">
            <v>#N/A</v>
          </cell>
          <cell r="AX101">
            <v>0</v>
          </cell>
          <cell r="AY101" t="e">
            <v>#N/A</v>
          </cell>
          <cell r="AZ101" t="e">
            <v>#N/A</v>
          </cell>
          <cell r="BA101" t="e">
            <v>#N/A</v>
          </cell>
          <cell r="BB101">
            <v>0</v>
          </cell>
          <cell r="BC101" t="e">
            <v>#N/A</v>
          </cell>
          <cell r="BD101" t="e">
            <v>#N/A</v>
          </cell>
        </row>
        <row r="102">
          <cell r="A102" t="str">
            <v>PM4A8650</v>
          </cell>
          <cell r="B102" t="str">
            <v>NO CONSTA</v>
          </cell>
          <cell r="C102" t="str">
            <v>DMC</v>
          </cell>
          <cell r="D102" t="str">
            <v>AIRBUS DEFENCE &amp; SPACE</v>
          </cell>
          <cell r="E102">
            <v>9251</v>
          </cell>
          <cell r="F102" t="str">
            <v>M22520/1-01</v>
          </cell>
          <cell r="G102" t="str">
            <v>AF8-DS</v>
          </cell>
          <cell r="H102" t="str">
            <v>B</v>
          </cell>
          <cell r="I102">
            <v>8777</v>
          </cell>
          <cell r="J102" t="str">
            <v>G220</v>
          </cell>
          <cell r="K102">
            <v>2.8000000000000001E-2</v>
          </cell>
          <cell r="L102">
            <v>3.3000000000000002E-2</v>
          </cell>
          <cell r="M102">
            <v>8780</v>
          </cell>
          <cell r="N102" t="str">
            <v>G221</v>
          </cell>
          <cell r="O102">
            <v>3.2000000000000001E-2</v>
          </cell>
          <cell r="P102">
            <v>3.6999999999999998E-2</v>
          </cell>
          <cell r="Q102">
            <v>8788</v>
          </cell>
          <cell r="R102" t="str">
            <v>G222</v>
          </cell>
          <cell r="S102">
            <v>3.5999999999999997E-2</v>
          </cell>
          <cell r="T102">
            <v>4.1000000000000002E-2</v>
          </cell>
          <cell r="U102">
            <v>8792</v>
          </cell>
          <cell r="V102" t="str">
            <v>G223</v>
          </cell>
          <cell r="W102">
            <v>3.9E-2</v>
          </cell>
          <cell r="X102">
            <v>4.3999999999999997E-2</v>
          </cell>
          <cell r="Y102">
            <v>8786</v>
          </cell>
          <cell r="Z102" t="str">
            <v>G224</v>
          </cell>
          <cell r="AA102">
            <v>4.4999999999999998E-2</v>
          </cell>
          <cell r="AB102">
            <v>0.05</v>
          </cell>
          <cell r="AC102">
            <v>8784</v>
          </cell>
          <cell r="AD102" t="str">
            <v>G225</v>
          </cell>
          <cell r="AE102">
            <v>5.1999999999999998E-2</v>
          </cell>
          <cell r="AF102">
            <v>5.7000000000000002E-2</v>
          </cell>
          <cell r="AG102">
            <v>8783</v>
          </cell>
          <cell r="AH102" t="str">
            <v>G226</v>
          </cell>
          <cell r="AI102">
            <v>5.8999999999999997E-2</v>
          </cell>
          <cell r="AJ102">
            <v>6.4000000000000001E-2</v>
          </cell>
          <cell r="AK102">
            <v>8776</v>
          </cell>
          <cell r="AL102" t="str">
            <v>G227</v>
          </cell>
          <cell r="AM102">
            <v>6.8000000000000005E-2</v>
          </cell>
          <cell r="AN102">
            <v>7.2999999999999995E-2</v>
          </cell>
          <cell r="AO102" t="e">
            <v>#N/A</v>
          </cell>
          <cell r="AP102">
            <v>0</v>
          </cell>
          <cell r="AQ102" t="e">
            <v>#N/A</v>
          </cell>
          <cell r="AR102" t="e">
            <v>#N/A</v>
          </cell>
          <cell r="AS102" t="e">
            <v>#N/A</v>
          </cell>
          <cell r="AT102">
            <v>0</v>
          </cell>
          <cell r="AU102" t="e">
            <v>#N/A</v>
          </cell>
          <cell r="AV102" t="e">
            <v>#N/A</v>
          </cell>
          <cell r="AW102" t="e">
            <v>#N/A</v>
          </cell>
          <cell r="AX102">
            <v>0</v>
          </cell>
          <cell r="AY102" t="e">
            <v>#N/A</v>
          </cell>
          <cell r="AZ102" t="e">
            <v>#N/A</v>
          </cell>
          <cell r="BA102" t="e">
            <v>#N/A</v>
          </cell>
          <cell r="BB102">
            <v>0</v>
          </cell>
          <cell r="BC102" t="e">
            <v>#N/A</v>
          </cell>
          <cell r="BD102" t="e">
            <v>#N/A</v>
          </cell>
        </row>
        <row r="103">
          <cell r="A103" t="str">
            <v>PM4A11437</v>
          </cell>
          <cell r="B103" t="str">
            <v>NO CONSTA</v>
          </cell>
          <cell r="C103" t="str">
            <v>DMC</v>
          </cell>
          <cell r="D103" t="str">
            <v>AIRBUS DEFENCE &amp; SPACE</v>
          </cell>
          <cell r="E103">
            <v>9254</v>
          </cell>
          <cell r="F103" t="str">
            <v>M22520/1-01</v>
          </cell>
          <cell r="G103" t="str">
            <v>AF8-DS</v>
          </cell>
          <cell r="H103" t="str">
            <v>B</v>
          </cell>
          <cell r="I103">
            <v>8777</v>
          </cell>
          <cell r="J103" t="str">
            <v>G220</v>
          </cell>
          <cell r="K103">
            <v>2.8000000000000001E-2</v>
          </cell>
          <cell r="L103">
            <v>3.3000000000000002E-2</v>
          </cell>
          <cell r="M103">
            <v>8780</v>
          </cell>
          <cell r="N103" t="str">
            <v>G221</v>
          </cell>
          <cell r="O103">
            <v>3.2000000000000001E-2</v>
          </cell>
          <cell r="P103">
            <v>3.6999999999999998E-2</v>
          </cell>
          <cell r="Q103">
            <v>8788</v>
          </cell>
          <cell r="R103" t="str">
            <v>G222</v>
          </cell>
          <cell r="S103">
            <v>3.5999999999999997E-2</v>
          </cell>
          <cell r="T103">
            <v>4.1000000000000002E-2</v>
          </cell>
          <cell r="U103">
            <v>8792</v>
          </cell>
          <cell r="V103" t="str">
            <v>G223</v>
          </cell>
          <cell r="W103">
            <v>3.9E-2</v>
          </cell>
          <cell r="X103">
            <v>4.3999999999999997E-2</v>
          </cell>
          <cell r="Y103">
            <v>8786</v>
          </cell>
          <cell r="Z103" t="str">
            <v>G224</v>
          </cell>
          <cell r="AA103">
            <v>4.4999999999999998E-2</v>
          </cell>
          <cell r="AB103">
            <v>0.05</v>
          </cell>
          <cell r="AC103">
            <v>8784</v>
          </cell>
          <cell r="AD103" t="str">
            <v>G225</v>
          </cell>
          <cell r="AE103">
            <v>5.1999999999999998E-2</v>
          </cell>
          <cell r="AF103">
            <v>5.7000000000000002E-2</v>
          </cell>
          <cell r="AG103">
            <v>8783</v>
          </cell>
          <cell r="AH103" t="str">
            <v>G226</v>
          </cell>
          <cell r="AI103">
            <v>5.8999999999999997E-2</v>
          </cell>
          <cell r="AJ103">
            <v>6.4000000000000001E-2</v>
          </cell>
          <cell r="AK103">
            <v>8776</v>
          </cell>
          <cell r="AL103" t="str">
            <v>G227</v>
          </cell>
          <cell r="AM103">
            <v>6.8000000000000005E-2</v>
          </cell>
          <cell r="AN103">
            <v>7.2999999999999995E-2</v>
          </cell>
          <cell r="AO103" t="e">
            <v>#N/A</v>
          </cell>
          <cell r="AP103">
            <v>0</v>
          </cell>
          <cell r="AQ103" t="e">
            <v>#N/A</v>
          </cell>
          <cell r="AR103" t="e">
            <v>#N/A</v>
          </cell>
          <cell r="AS103" t="e">
            <v>#N/A</v>
          </cell>
          <cell r="AT103">
            <v>0</v>
          </cell>
          <cell r="AU103" t="e">
            <v>#N/A</v>
          </cell>
          <cell r="AV103" t="e">
            <v>#N/A</v>
          </cell>
          <cell r="AW103" t="e">
            <v>#N/A</v>
          </cell>
          <cell r="AX103">
            <v>0</v>
          </cell>
          <cell r="AY103" t="e">
            <v>#N/A</v>
          </cell>
          <cell r="AZ103" t="e">
            <v>#N/A</v>
          </cell>
          <cell r="BA103" t="e">
            <v>#N/A</v>
          </cell>
          <cell r="BB103">
            <v>0</v>
          </cell>
          <cell r="BC103" t="e">
            <v>#N/A</v>
          </cell>
          <cell r="BD103" t="e">
            <v>#N/A</v>
          </cell>
        </row>
        <row r="104">
          <cell r="A104" t="str">
            <v>PM4A11439</v>
          </cell>
          <cell r="B104" t="str">
            <v>NO CONSTA</v>
          </cell>
          <cell r="C104" t="str">
            <v>DMC</v>
          </cell>
          <cell r="D104" t="str">
            <v>AIRBUS DEFENCE &amp; SPACE</v>
          </cell>
          <cell r="E104">
            <v>9253</v>
          </cell>
          <cell r="F104" t="str">
            <v>M22520/37-01</v>
          </cell>
          <cell r="G104" t="str">
            <v>GMT232-DS</v>
          </cell>
          <cell r="H104" t="str">
            <v>F</v>
          </cell>
          <cell r="I104">
            <v>8781</v>
          </cell>
          <cell r="J104" t="str">
            <v>G411-1</v>
          </cell>
          <cell r="K104">
            <v>2.5000000000000001E-2</v>
          </cell>
          <cell r="L104">
            <v>3.5000000000000003E-2</v>
          </cell>
          <cell r="M104">
            <v>8781</v>
          </cell>
          <cell r="N104" t="str">
            <v>G411-2</v>
          </cell>
          <cell r="O104">
            <v>4.2000000000000003E-2</v>
          </cell>
          <cell r="P104">
            <v>5.1999999999999998E-2</v>
          </cell>
          <cell r="Q104">
            <v>8781</v>
          </cell>
          <cell r="R104" t="str">
            <v>G411-3</v>
          </cell>
          <cell r="S104">
            <v>6.2E-2</v>
          </cell>
          <cell r="T104">
            <v>7.1999999999999995E-2</v>
          </cell>
          <cell r="U104" t="e">
            <v>#N/A</v>
          </cell>
          <cell r="V104">
            <v>0</v>
          </cell>
          <cell r="W104" t="e">
            <v>#N/A</v>
          </cell>
          <cell r="X104" t="e">
            <v>#N/A</v>
          </cell>
          <cell r="Y104" t="e">
            <v>#N/A</v>
          </cell>
          <cell r="Z104">
            <v>0</v>
          </cell>
          <cell r="AA104" t="e">
            <v>#N/A</v>
          </cell>
          <cell r="AB104" t="e">
            <v>#N/A</v>
          </cell>
          <cell r="AC104" t="e">
            <v>#N/A</v>
          </cell>
          <cell r="AD104">
            <v>0</v>
          </cell>
          <cell r="AE104" t="e">
            <v>#N/A</v>
          </cell>
          <cell r="AF104" t="e">
            <v>#N/A</v>
          </cell>
          <cell r="AG104" t="e">
            <v>#N/A</v>
          </cell>
          <cell r="AH104">
            <v>0</v>
          </cell>
          <cell r="AI104" t="e">
            <v>#N/A</v>
          </cell>
          <cell r="AJ104" t="e">
            <v>#N/A</v>
          </cell>
          <cell r="AK104" t="e">
            <v>#N/A</v>
          </cell>
          <cell r="AL104">
            <v>0</v>
          </cell>
          <cell r="AM104" t="e">
            <v>#N/A</v>
          </cell>
          <cell r="AN104" t="e">
            <v>#N/A</v>
          </cell>
          <cell r="AO104" t="e">
            <v>#N/A</v>
          </cell>
          <cell r="AP104">
            <v>0</v>
          </cell>
          <cell r="AQ104" t="e">
            <v>#N/A</v>
          </cell>
          <cell r="AR104" t="e">
            <v>#N/A</v>
          </cell>
          <cell r="AS104" t="e">
            <v>#N/A</v>
          </cell>
          <cell r="AT104">
            <v>0</v>
          </cell>
          <cell r="AU104" t="e">
            <v>#N/A</v>
          </cell>
          <cell r="AV104" t="e">
            <v>#N/A</v>
          </cell>
          <cell r="AW104" t="e">
            <v>#N/A</v>
          </cell>
          <cell r="AX104">
            <v>0</v>
          </cell>
          <cell r="AY104" t="e">
            <v>#N/A</v>
          </cell>
          <cell r="AZ104" t="e">
            <v>#N/A</v>
          </cell>
          <cell r="BA104" t="e">
            <v>#N/A</v>
          </cell>
          <cell r="BB104">
            <v>0</v>
          </cell>
          <cell r="BC104" t="e">
            <v>#N/A</v>
          </cell>
          <cell r="BD104" t="e">
            <v>#N/A</v>
          </cell>
        </row>
        <row r="105">
          <cell r="A105" t="str">
            <v>KM4F1910</v>
          </cell>
          <cell r="B105" t="str">
            <v>NO CONSTA</v>
          </cell>
          <cell r="C105" t="str">
            <v>DMC</v>
          </cell>
          <cell r="D105" t="str">
            <v>AIRBUS DEFENCE &amp; SPACE</v>
          </cell>
          <cell r="E105">
            <v>9256</v>
          </cell>
          <cell r="F105" t="str">
            <v>M22520/1-01</v>
          </cell>
          <cell r="G105" t="str">
            <v>AF8-DS</v>
          </cell>
          <cell r="H105" t="str">
            <v>B</v>
          </cell>
          <cell r="I105">
            <v>8777</v>
          </cell>
          <cell r="J105" t="str">
            <v>G220</v>
          </cell>
          <cell r="K105">
            <v>2.8000000000000001E-2</v>
          </cell>
          <cell r="L105">
            <v>3.3000000000000002E-2</v>
          </cell>
          <cell r="M105">
            <v>8780</v>
          </cell>
          <cell r="N105" t="str">
            <v>G221</v>
          </cell>
          <cell r="O105">
            <v>3.2000000000000001E-2</v>
          </cell>
          <cell r="P105">
            <v>3.6999999999999998E-2</v>
          </cell>
          <cell r="Q105">
            <v>8788</v>
          </cell>
          <cell r="R105" t="str">
            <v>G222</v>
          </cell>
          <cell r="S105">
            <v>3.5999999999999997E-2</v>
          </cell>
          <cell r="T105">
            <v>4.1000000000000002E-2</v>
          </cell>
          <cell r="U105">
            <v>8792</v>
          </cell>
          <cell r="V105" t="str">
            <v>G223</v>
          </cell>
          <cell r="W105">
            <v>3.9E-2</v>
          </cell>
          <cell r="X105">
            <v>4.3999999999999997E-2</v>
          </cell>
          <cell r="Y105">
            <v>8786</v>
          </cell>
          <cell r="Z105" t="str">
            <v>G224</v>
          </cell>
          <cell r="AA105">
            <v>4.4999999999999998E-2</v>
          </cell>
          <cell r="AB105">
            <v>0.05</v>
          </cell>
          <cell r="AC105">
            <v>8784</v>
          </cell>
          <cell r="AD105" t="str">
            <v>G225</v>
          </cell>
          <cell r="AE105">
            <v>5.1999999999999998E-2</v>
          </cell>
          <cell r="AF105">
            <v>5.7000000000000002E-2</v>
          </cell>
          <cell r="AG105">
            <v>8783</v>
          </cell>
          <cell r="AH105" t="str">
            <v>G226</v>
          </cell>
          <cell r="AI105">
            <v>5.8999999999999997E-2</v>
          </cell>
          <cell r="AJ105">
            <v>6.4000000000000001E-2</v>
          </cell>
          <cell r="AK105">
            <v>8776</v>
          </cell>
          <cell r="AL105" t="str">
            <v>G227</v>
          </cell>
          <cell r="AM105">
            <v>6.8000000000000005E-2</v>
          </cell>
          <cell r="AN105">
            <v>7.2999999999999995E-2</v>
          </cell>
          <cell r="AO105" t="e">
            <v>#N/A</v>
          </cell>
          <cell r="AP105">
            <v>0</v>
          </cell>
          <cell r="AQ105" t="e">
            <v>#N/A</v>
          </cell>
          <cell r="AR105" t="e">
            <v>#N/A</v>
          </cell>
          <cell r="AS105" t="e">
            <v>#N/A</v>
          </cell>
          <cell r="AT105">
            <v>0</v>
          </cell>
          <cell r="AU105" t="e">
            <v>#N/A</v>
          </cell>
          <cell r="AV105" t="e">
            <v>#N/A</v>
          </cell>
          <cell r="AW105" t="e">
            <v>#N/A</v>
          </cell>
          <cell r="AX105">
            <v>0</v>
          </cell>
          <cell r="AY105" t="e">
            <v>#N/A</v>
          </cell>
          <cell r="AZ105" t="e">
            <v>#N/A</v>
          </cell>
          <cell r="BA105" t="e">
            <v>#N/A</v>
          </cell>
          <cell r="BB105">
            <v>0</v>
          </cell>
          <cell r="BC105" t="e">
            <v>#N/A</v>
          </cell>
          <cell r="BD105" t="e">
            <v>#N/A</v>
          </cell>
        </row>
        <row r="106">
          <cell r="A106" t="str">
            <v>KM469147</v>
          </cell>
          <cell r="B106">
            <v>11851</v>
          </cell>
          <cell r="C106" t="str">
            <v>DMC</v>
          </cell>
          <cell r="D106" t="str">
            <v>AIRBUS DEFENCE &amp; SPACE</v>
          </cell>
          <cell r="E106">
            <v>9257</v>
          </cell>
          <cell r="F106" t="str">
            <v>M22520/1-01</v>
          </cell>
          <cell r="G106" t="str">
            <v>AF8-DS</v>
          </cell>
          <cell r="H106" t="str">
            <v>B</v>
          </cell>
          <cell r="I106">
            <v>8777</v>
          </cell>
          <cell r="J106" t="str">
            <v>G220</v>
          </cell>
          <cell r="K106">
            <v>2.8000000000000001E-2</v>
          </cell>
          <cell r="L106">
            <v>3.3000000000000002E-2</v>
          </cell>
          <cell r="M106">
            <v>8780</v>
          </cell>
          <cell r="N106" t="str">
            <v>G221</v>
          </cell>
          <cell r="O106">
            <v>3.2000000000000001E-2</v>
          </cell>
          <cell r="P106">
            <v>3.6999999999999998E-2</v>
          </cell>
          <cell r="Q106">
            <v>8788</v>
          </cell>
          <cell r="R106" t="str">
            <v>G222</v>
          </cell>
          <cell r="S106">
            <v>3.5999999999999997E-2</v>
          </cell>
          <cell r="T106">
            <v>4.1000000000000002E-2</v>
          </cell>
          <cell r="U106">
            <v>8792</v>
          </cell>
          <cell r="V106" t="str">
            <v>G223</v>
          </cell>
          <cell r="W106">
            <v>3.9E-2</v>
          </cell>
          <cell r="X106">
            <v>4.3999999999999997E-2</v>
          </cell>
          <cell r="Y106">
            <v>8786</v>
          </cell>
          <cell r="Z106" t="str">
            <v>G224</v>
          </cell>
          <cell r="AA106">
            <v>4.4999999999999998E-2</v>
          </cell>
          <cell r="AB106">
            <v>0.05</v>
          </cell>
          <cell r="AC106">
            <v>8784</v>
          </cell>
          <cell r="AD106" t="str">
            <v>G225</v>
          </cell>
          <cell r="AE106">
            <v>5.1999999999999998E-2</v>
          </cell>
          <cell r="AF106">
            <v>5.7000000000000002E-2</v>
          </cell>
          <cell r="AG106">
            <v>8783</v>
          </cell>
          <cell r="AH106" t="str">
            <v>G226</v>
          </cell>
          <cell r="AI106">
            <v>5.8999999999999997E-2</v>
          </cell>
          <cell r="AJ106">
            <v>6.4000000000000001E-2</v>
          </cell>
          <cell r="AK106">
            <v>8776</v>
          </cell>
          <cell r="AL106" t="str">
            <v>G227</v>
          </cell>
          <cell r="AM106">
            <v>6.8000000000000005E-2</v>
          </cell>
          <cell r="AN106">
            <v>7.2999999999999995E-2</v>
          </cell>
          <cell r="AO106" t="e">
            <v>#N/A</v>
          </cell>
          <cell r="AP106">
            <v>0</v>
          </cell>
          <cell r="AQ106" t="e">
            <v>#N/A</v>
          </cell>
          <cell r="AR106" t="e">
            <v>#N/A</v>
          </cell>
          <cell r="AS106" t="e">
            <v>#N/A</v>
          </cell>
          <cell r="AT106">
            <v>0</v>
          </cell>
          <cell r="AU106" t="e">
            <v>#N/A</v>
          </cell>
          <cell r="AV106" t="e">
            <v>#N/A</v>
          </cell>
          <cell r="AW106" t="e">
            <v>#N/A</v>
          </cell>
          <cell r="AX106">
            <v>0</v>
          </cell>
          <cell r="AY106" t="e">
            <v>#N/A</v>
          </cell>
          <cell r="AZ106" t="e">
            <v>#N/A</v>
          </cell>
          <cell r="BA106" t="e">
            <v>#N/A</v>
          </cell>
          <cell r="BB106">
            <v>0</v>
          </cell>
          <cell r="BC106" t="e">
            <v>#N/A</v>
          </cell>
          <cell r="BD106" t="e">
            <v>#N/A</v>
          </cell>
        </row>
        <row r="107">
          <cell r="A107" t="str">
            <v>PM4A8660</v>
          </cell>
          <cell r="B107" t="str">
            <v>NO CONSTA</v>
          </cell>
          <cell r="C107" t="str">
            <v>DMC</v>
          </cell>
          <cell r="D107" t="str">
            <v>AIRBUS DEFENCE &amp; SPACE</v>
          </cell>
          <cell r="E107">
            <v>9252</v>
          </cell>
          <cell r="F107" t="str">
            <v>M22520/2-01</v>
          </cell>
          <cell r="G107" t="str">
            <v>AFM8-DS</v>
          </cell>
          <cell r="H107" t="str">
            <v>C</v>
          </cell>
          <cell r="I107">
            <v>8789</v>
          </cell>
          <cell r="J107" t="str">
            <v>G213</v>
          </cell>
          <cell r="K107">
            <v>1.2999999999999999E-2</v>
          </cell>
          <cell r="L107">
            <v>1.7999999999999999E-2</v>
          </cell>
          <cell r="M107">
            <v>8791</v>
          </cell>
          <cell r="N107" t="str">
            <v>G214</v>
          </cell>
          <cell r="O107">
            <v>1.6E-2</v>
          </cell>
          <cell r="P107">
            <v>2.1000000000000001E-2</v>
          </cell>
          <cell r="Q107">
            <v>8775</v>
          </cell>
          <cell r="R107" t="str">
            <v>G215</v>
          </cell>
          <cell r="S107">
            <v>1.9E-2</v>
          </cell>
          <cell r="T107">
            <v>2.4E-2</v>
          </cell>
          <cell r="U107">
            <v>8793</v>
          </cell>
          <cell r="V107" t="str">
            <v>G216</v>
          </cell>
          <cell r="W107">
            <v>2.1999999999999999E-2</v>
          </cell>
          <cell r="X107">
            <v>2.7E-2</v>
          </cell>
          <cell r="Y107">
            <v>8785</v>
          </cell>
          <cell r="Z107" t="str">
            <v>G217</v>
          </cell>
          <cell r="AA107">
            <v>2.5999999999999999E-2</v>
          </cell>
          <cell r="AB107">
            <v>3.1E-2</v>
          </cell>
          <cell r="AC107">
            <v>8790</v>
          </cell>
          <cell r="AD107" t="str">
            <v>G218</v>
          </cell>
          <cell r="AE107">
            <v>0.03</v>
          </cell>
          <cell r="AF107">
            <v>3.5000000000000003E-2</v>
          </cell>
          <cell r="AG107">
            <v>8787</v>
          </cell>
          <cell r="AH107" t="str">
            <v>G219</v>
          </cell>
          <cell r="AI107">
            <v>3.4000000000000002E-2</v>
          </cell>
          <cell r="AJ107">
            <v>3.9E-2</v>
          </cell>
          <cell r="AK107">
            <v>8792</v>
          </cell>
          <cell r="AL107" t="str">
            <v>G223</v>
          </cell>
          <cell r="AM107">
            <v>3.9E-2</v>
          </cell>
          <cell r="AN107">
            <v>4.3999999999999997E-2</v>
          </cell>
          <cell r="AO107" t="e">
            <v>#N/A</v>
          </cell>
          <cell r="AP107">
            <v>0</v>
          </cell>
          <cell r="AQ107" t="e">
            <v>#N/A</v>
          </cell>
          <cell r="AR107" t="e">
            <v>#N/A</v>
          </cell>
          <cell r="AS107" t="e">
            <v>#N/A</v>
          </cell>
          <cell r="AT107">
            <v>0</v>
          </cell>
          <cell r="AU107" t="e">
            <v>#N/A</v>
          </cell>
          <cell r="AV107" t="e">
            <v>#N/A</v>
          </cell>
          <cell r="AW107" t="e">
            <v>#N/A</v>
          </cell>
          <cell r="AX107">
            <v>0</v>
          </cell>
          <cell r="AY107" t="e">
            <v>#N/A</v>
          </cell>
          <cell r="AZ107" t="e">
            <v>#N/A</v>
          </cell>
          <cell r="BA107" t="e">
            <v>#N/A</v>
          </cell>
          <cell r="BB107">
            <v>0</v>
          </cell>
          <cell r="BC107" t="e">
            <v>#N/A</v>
          </cell>
          <cell r="BD107" t="e">
            <v>#N/A</v>
          </cell>
        </row>
        <row r="108">
          <cell r="A108" t="str">
            <v>SM4A08141</v>
          </cell>
          <cell r="B108" t="str">
            <v>NO CONSTA</v>
          </cell>
          <cell r="C108" t="str">
            <v>DMC</v>
          </cell>
          <cell r="D108" t="str">
            <v>AIRBUS DEFENCE &amp; SPACE</v>
          </cell>
          <cell r="E108">
            <v>9264</v>
          </cell>
          <cell r="F108" t="str">
            <v>M22520/1-01</v>
          </cell>
          <cell r="G108" t="str">
            <v>AF8-DS</v>
          </cell>
          <cell r="H108" t="str">
            <v>B</v>
          </cell>
          <cell r="I108">
            <v>8777</v>
          </cell>
          <cell r="J108" t="str">
            <v>G220</v>
          </cell>
          <cell r="K108">
            <v>2.8000000000000001E-2</v>
          </cell>
          <cell r="L108">
            <v>3.3000000000000002E-2</v>
          </cell>
          <cell r="M108">
            <v>8780</v>
          </cell>
          <cell r="N108" t="str">
            <v>G221</v>
          </cell>
          <cell r="O108">
            <v>3.2000000000000001E-2</v>
          </cell>
          <cell r="P108">
            <v>3.6999999999999998E-2</v>
          </cell>
          <cell r="Q108">
            <v>8788</v>
          </cell>
          <cell r="R108" t="str">
            <v>G222</v>
          </cell>
          <cell r="S108">
            <v>3.5999999999999997E-2</v>
          </cell>
          <cell r="T108">
            <v>4.1000000000000002E-2</v>
          </cell>
          <cell r="U108">
            <v>8792</v>
          </cell>
          <cell r="V108" t="str">
            <v>G223</v>
          </cell>
          <cell r="W108">
            <v>3.9E-2</v>
          </cell>
          <cell r="X108">
            <v>4.3999999999999997E-2</v>
          </cell>
          <cell r="Y108">
            <v>8786</v>
          </cell>
          <cell r="Z108" t="str">
            <v>G224</v>
          </cell>
          <cell r="AA108">
            <v>4.4999999999999998E-2</v>
          </cell>
          <cell r="AB108">
            <v>0.05</v>
          </cell>
          <cell r="AC108">
            <v>8784</v>
          </cell>
          <cell r="AD108" t="str">
            <v>G225</v>
          </cell>
          <cell r="AE108">
            <v>5.1999999999999998E-2</v>
          </cell>
          <cell r="AF108">
            <v>5.7000000000000002E-2</v>
          </cell>
          <cell r="AG108">
            <v>8783</v>
          </cell>
          <cell r="AH108" t="str">
            <v>G226</v>
          </cell>
          <cell r="AI108">
            <v>5.8999999999999997E-2</v>
          </cell>
          <cell r="AJ108">
            <v>6.4000000000000001E-2</v>
          </cell>
          <cell r="AK108">
            <v>8776</v>
          </cell>
          <cell r="AL108" t="str">
            <v>G227</v>
          </cell>
          <cell r="AM108">
            <v>6.8000000000000005E-2</v>
          </cell>
          <cell r="AN108">
            <v>7.2999999999999995E-2</v>
          </cell>
          <cell r="AO108" t="e">
            <v>#N/A</v>
          </cell>
          <cell r="AP108">
            <v>0</v>
          </cell>
          <cell r="AQ108" t="e">
            <v>#N/A</v>
          </cell>
          <cell r="AR108" t="e">
            <v>#N/A</v>
          </cell>
          <cell r="AS108" t="e">
            <v>#N/A</v>
          </cell>
          <cell r="AT108">
            <v>0</v>
          </cell>
          <cell r="AU108" t="e">
            <v>#N/A</v>
          </cell>
          <cell r="AV108" t="e">
            <v>#N/A</v>
          </cell>
          <cell r="AW108" t="e">
            <v>#N/A</v>
          </cell>
          <cell r="AX108">
            <v>0</v>
          </cell>
          <cell r="AY108" t="e">
            <v>#N/A</v>
          </cell>
          <cell r="AZ108" t="e">
            <v>#N/A</v>
          </cell>
          <cell r="BA108" t="e">
            <v>#N/A</v>
          </cell>
          <cell r="BB108">
            <v>0</v>
          </cell>
          <cell r="BC108" t="e">
            <v>#N/A</v>
          </cell>
          <cell r="BD108" t="e">
            <v>#N/A</v>
          </cell>
        </row>
        <row r="109">
          <cell r="A109" t="str">
            <v>SM4A08700</v>
          </cell>
          <cell r="B109" t="str">
            <v>NO CONSTA</v>
          </cell>
          <cell r="C109" t="str">
            <v>DMC</v>
          </cell>
          <cell r="D109" t="str">
            <v>AIRBUS DEFENCE &amp; SPACE</v>
          </cell>
          <cell r="E109">
            <v>9262</v>
          </cell>
          <cell r="F109" t="str">
            <v>M22520/1-01</v>
          </cell>
          <cell r="G109" t="str">
            <v>AF8-DS</v>
          </cell>
          <cell r="H109" t="str">
            <v>B</v>
          </cell>
          <cell r="I109">
            <v>8777</v>
          </cell>
          <cell r="J109" t="str">
            <v>G220</v>
          </cell>
          <cell r="K109">
            <v>2.8000000000000001E-2</v>
          </cell>
          <cell r="L109">
            <v>3.3000000000000002E-2</v>
          </cell>
          <cell r="M109">
            <v>8780</v>
          </cell>
          <cell r="N109" t="str">
            <v>G221</v>
          </cell>
          <cell r="O109">
            <v>3.2000000000000001E-2</v>
          </cell>
          <cell r="P109">
            <v>3.6999999999999998E-2</v>
          </cell>
          <cell r="Q109">
            <v>8788</v>
          </cell>
          <cell r="R109" t="str">
            <v>G222</v>
          </cell>
          <cell r="S109">
            <v>3.5999999999999997E-2</v>
          </cell>
          <cell r="T109">
            <v>4.1000000000000002E-2</v>
          </cell>
          <cell r="U109">
            <v>8792</v>
          </cell>
          <cell r="V109" t="str">
            <v>G223</v>
          </cell>
          <cell r="W109">
            <v>3.9E-2</v>
          </cell>
          <cell r="X109">
            <v>4.3999999999999997E-2</v>
          </cell>
          <cell r="Y109">
            <v>8786</v>
          </cell>
          <cell r="Z109" t="str">
            <v>G224</v>
          </cell>
          <cell r="AA109">
            <v>4.4999999999999998E-2</v>
          </cell>
          <cell r="AB109">
            <v>0.05</v>
          </cell>
          <cell r="AC109">
            <v>8784</v>
          </cell>
          <cell r="AD109" t="str">
            <v>G225</v>
          </cell>
          <cell r="AE109">
            <v>5.1999999999999998E-2</v>
          </cell>
          <cell r="AF109">
            <v>5.7000000000000002E-2</v>
          </cell>
          <cell r="AG109">
            <v>8783</v>
          </cell>
          <cell r="AH109" t="str">
            <v>G226</v>
          </cell>
          <cell r="AI109">
            <v>5.8999999999999997E-2</v>
          </cell>
          <cell r="AJ109">
            <v>6.4000000000000001E-2</v>
          </cell>
          <cell r="AK109">
            <v>8776</v>
          </cell>
          <cell r="AL109" t="str">
            <v>G227</v>
          </cell>
          <cell r="AM109">
            <v>6.8000000000000005E-2</v>
          </cell>
          <cell r="AN109">
            <v>7.2999999999999995E-2</v>
          </cell>
          <cell r="AO109" t="e">
            <v>#N/A</v>
          </cell>
          <cell r="AP109">
            <v>0</v>
          </cell>
          <cell r="AQ109" t="e">
            <v>#N/A</v>
          </cell>
          <cell r="AR109" t="e">
            <v>#N/A</v>
          </cell>
          <cell r="AS109" t="e">
            <v>#N/A</v>
          </cell>
          <cell r="AT109">
            <v>0</v>
          </cell>
          <cell r="AU109" t="e">
            <v>#N/A</v>
          </cell>
          <cell r="AV109" t="e">
            <v>#N/A</v>
          </cell>
          <cell r="AW109" t="e">
            <v>#N/A</v>
          </cell>
          <cell r="AX109">
            <v>0</v>
          </cell>
          <cell r="AY109" t="e">
            <v>#N/A</v>
          </cell>
          <cell r="AZ109" t="e">
            <v>#N/A</v>
          </cell>
          <cell r="BA109" t="e">
            <v>#N/A</v>
          </cell>
          <cell r="BB109">
            <v>0</v>
          </cell>
          <cell r="BC109" t="e">
            <v>#N/A</v>
          </cell>
          <cell r="BD109" t="e">
            <v>#N/A</v>
          </cell>
        </row>
        <row r="110">
          <cell r="A110" t="str">
            <v>SM4A08712</v>
          </cell>
          <cell r="B110" t="str">
            <v>NO CONSTA</v>
          </cell>
          <cell r="C110" t="str">
            <v>DMC</v>
          </cell>
          <cell r="D110" t="str">
            <v>AIRBUS DEFENCE &amp; SPACE</v>
          </cell>
          <cell r="E110">
            <v>9263</v>
          </cell>
          <cell r="F110" t="str">
            <v>M22520/1-01</v>
          </cell>
          <cell r="G110" t="str">
            <v>AF8-DS</v>
          </cell>
          <cell r="H110" t="str">
            <v>B</v>
          </cell>
          <cell r="I110">
            <v>8777</v>
          </cell>
          <cell r="J110" t="str">
            <v>G220</v>
          </cell>
          <cell r="K110">
            <v>2.8000000000000001E-2</v>
          </cell>
          <cell r="L110">
            <v>3.3000000000000002E-2</v>
          </cell>
          <cell r="M110">
            <v>8780</v>
          </cell>
          <cell r="N110" t="str">
            <v>G221</v>
          </cell>
          <cell r="O110">
            <v>3.2000000000000001E-2</v>
          </cell>
          <cell r="P110">
            <v>3.6999999999999998E-2</v>
          </cell>
          <cell r="Q110">
            <v>8788</v>
          </cell>
          <cell r="R110" t="str">
            <v>G222</v>
          </cell>
          <cell r="S110">
            <v>3.5999999999999997E-2</v>
          </cell>
          <cell r="T110">
            <v>4.1000000000000002E-2</v>
          </cell>
          <cell r="U110">
            <v>8792</v>
          </cell>
          <cell r="V110" t="str">
            <v>G223</v>
          </cell>
          <cell r="W110">
            <v>3.9E-2</v>
          </cell>
          <cell r="X110">
            <v>4.3999999999999997E-2</v>
          </cell>
          <cell r="Y110">
            <v>8786</v>
          </cell>
          <cell r="Z110" t="str">
            <v>G224</v>
          </cell>
          <cell r="AA110">
            <v>4.4999999999999998E-2</v>
          </cell>
          <cell r="AB110">
            <v>0.05</v>
          </cell>
          <cell r="AC110">
            <v>8784</v>
          </cell>
          <cell r="AD110" t="str">
            <v>G225</v>
          </cell>
          <cell r="AE110">
            <v>5.1999999999999998E-2</v>
          </cell>
          <cell r="AF110">
            <v>5.7000000000000002E-2</v>
          </cell>
          <cell r="AG110">
            <v>8783</v>
          </cell>
          <cell r="AH110" t="str">
            <v>G226</v>
          </cell>
          <cell r="AI110">
            <v>5.8999999999999997E-2</v>
          </cell>
          <cell r="AJ110">
            <v>6.4000000000000001E-2</v>
          </cell>
          <cell r="AK110">
            <v>8776</v>
          </cell>
          <cell r="AL110" t="str">
            <v>G227</v>
          </cell>
          <cell r="AM110">
            <v>6.8000000000000005E-2</v>
          </cell>
          <cell r="AN110">
            <v>7.2999999999999995E-2</v>
          </cell>
          <cell r="AO110" t="e">
            <v>#N/A</v>
          </cell>
          <cell r="AP110">
            <v>0</v>
          </cell>
          <cell r="AQ110" t="e">
            <v>#N/A</v>
          </cell>
          <cell r="AR110" t="e">
            <v>#N/A</v>
          </cell>
          <cell r="AS110" t="e">
            <v>#N/A</v>
          </cell>
          <cell r="AT110">
            <v>0</v>
          </cell>
          <cell r="AU110" t="e">
            <v>#N/A</v>
          </cell>
          <cell r="AV110" t="e">
            <v>#N/A</v>
          </cell>
          <cell r="AW110" t="e">
            <v>#N/A</v>
          </cell>
          <cell r="AX110">
            <v>0</v>
          </cell>
          <cell r="AY110" t="e">
            <v>#N/A</v>
          </cell>
          <cell r="AZ110" t="e">
            <v>#N/A</v>
          </cell>
          <cell r="BA110" t="e">
            <v>#N/A</v>
          </cell>
          <cell r="BB110">
            <v>0</v>
          </cell>
          <cell r="BC110" t="e">
            <v>#N/A</v>
          </cell>
          <cell r="BD110" t="e">
            <v>#N/A</v>
          </cell>
        </row>
        <row r="111">
          <cell r="A111" t="str">
            <v>SM4A08547</v>
          </cell>
          <cell r="B111" t="str">
            <v>NO CONSTA</v>
          </cell>
          <cell r="C111" t="str">
            <v>RAYCHEM</v>
          </cell>
          <cell r="D111" t="str">
            <v>AIRBUS DEFENCE &amp; SPACE</v>
          </cell>
          <cell r="E111">
            <v>9259</v>
          </cell>
          <cell r="F111" t="str">
            <v>AD1377S</v>
          </cell>
          <cell r="G111" t="str">
            <v>C-AD-1377-6</v>
          </cell>
          <cell r="H111" t="str">
            <v>K2</v>
          </cell>
          <cell r="I111">
            <v>8781</v>
          </cell>
          <cell r="J111" t="str">
            <v>G411-1</v>
          </cell>
          <cell r="K111">
            <v>2.5000000000000001E-2</v>
          </cell>
          <cell r="L111">
            <v>3.5000000000000003E-2</v>
          </cell>
          <cell r="M111">
            <v>8781</v>
          </cell>
          <cell r="N111" t="str">
            <v>G411-2</v>
          </cell>
          <cell r="O111">
            <v>4.2000000000000003E-2</v>
          </cell>
          <cell r="P111">
            <v>5.1999999999999998E-2</v>
          </cell>
          <cell r="Q111">
            <v>8781</v>
          </cell>
          <cell r="R111" t="str">
            <v>G411-3</v>
          </cell>
          <cell r="S111">
            <v>6.2E-2</v>
          </cell>
          <cell r="T111">
            <v>7.1999999999999995E-2</v>
          </cell>
          <cell r="U111" t="e">
            <v>#N/A</v>
          </cell>
          <cell r="V111">
            <v>0</v>
          </cell>
          <cell r="W111" t="e">
            <v>#N/A</v>
          </cell>
          <cell r="X111" t="e">
            <v>#N/A</v>
          </cell>
          <cell r="Y111" t="e">
            <v>#N/A</v>
          </cell>
          <cell r="Z111">
            <v>0</v>
          </cell>
          <cell r="AA111" t="e">
            <v>#N/A</v>
          </cell>
          <cell r="AB111" t="e">
            <v>#N/A</v>
          </cell>
          <cell r="AC111" t="e">
            <v>#N/A</v>
          </cell>
          <cell r="AD111">
            <v>0</v>
          </cell>
          <cell r="AE111" t="e">
            <v>#N/A</v>
          </cell>
          <cell r="AF111" t="e">
            <v>#N/A</v>
          </cell>
          <cell r="AG111" t="e">
            <v>#N/A</v>
          </cell>
          <cell r="AH111">
            <v>0</v>
          </cell>
          <cell r="AI111" t="e">
            <v>#N/A</v>
          </cell>
          <cell r="AJ111" t="e">
            <v>#N/A</v>
          </cell>
          <cell r="AK111" t="e">
            <v>#N/A</v>
          </cell>
          <cell r="AL111">
            <v>0</v>
          </cell>
          <cell r="AM111" t="e">
            <v>#N/A</v>
          </cell>
          <cell r="AN111" t="e">
            <v>#N/A</v>
          </cell>
          <cell r="AO111" t="e">
            <v>#N/A</v>
          </cell>
          <cell r="AP111">
            <v>0</v>
          </cell>
          <cell r="AQ111" t="e">
            <v>#N/A</v>
          </cell>
          <cell r="AR111" t="e">
            <v>#N/A</v>
          </cell>
          <cell r="AS111" t="e">
            <v>#N/A</v>
          </cell>
          <cell r="AT111">
            <v>0</v>
          </cell>
          <cell r="AU111" t="e">
            <v>#N/A</v>
          </cell>
          <cell r="AV111" t="e">
            <v>#N/A</v>
          </cell>
          <cell r="AW111" t="e">
            <v>#N/A</v>
          </cell>
          <cell r="AX111">
            <v>0</v>
          </cell>
          <cell r="AY111" t="e">
            <v>#N/A</v>
          </cell>
          <cell r="AZ111" t="e">
            <v>#N/A</v>
          </cell>
          <cell r="BA111" t="e">
            <v>#N/A</v>
          </cell>
          <cell r="BB111">
            <v>0</v>
          </cell>
          <cell r="BC111" t="e">
            <v>#N/A</v>
          </cell>
          <cell r="BD111" t="e">
            <v>#N/A</v>
          </cell>
        </row>
        <row r="112">
          <cell r="A112" t="str">
            <v>SM4A08711</v>
          </cell>
          <cell r="B112" t="str">
            <v>NO CONSTA</v>
          </cell>
          <cell r="C112" t="str">
            <v>DMC</v>
          </cell>
          <cell r="D112" t="str">
            <v>AIRBUS DEFENCE &amp; SPACE</v>
          </cell>
          <cell r="E112">
            <v>9261</v>
          </cell>
          <cell r="F112" t="str">
            <v>M22520/2-01</v>
          </cell>
          <cell r="G112" t="str">
            <v>AFM8-DS</v>
          </cell>
          <cell r="H112" t="str">
            <v>C</v>
          </cell>
          <cell r="I112">
            <v>8789</v>
          </cell>
          <cell r="J112" t="str">
            <v>G213</v>
          </cell>
          <cell r="K112">
            <v>1.2999999999999999E-2</v>
          </cell>
          <cell r="L112">
            <v>1.7999999999999999E-2</v>
          </cell>
          <cell r="M112">
            <v>8791</v>
          </cell>
          <cell r="N112" t="str">
            <v>G214</v>
          </cell>
          <cell r="O112">
            <v>1.6E-2</v>
          </cell>
          <cell r="P112">
            <v>2.1000000000000001E-2</v>
          </cell>
          <cell r="Q112">
            <v>8775</v>
          </cell>
          <cell r="R112" t="str">
            <v>G215</v>
          </cell>
          <cell r="S112">
            <v>1.9E-2</v>
          </cell>
          <cell r="T112">
            <v>2.4E-2</v>
          </cell>
          <cell r="U112">
            <v>8793</v>
          </cell>
          <cell r="V112" t="str">
            <v>G216</v>
          </cell>
          <cell r="W112">
            <v>2.1999999999999999E-2</v>
          </cell>
          <cell r="X112">
            <v>2.7E-2</v>
          </cell>
          <cell r="Y112">
            <v>8785</v>
          </cell>
          <cell r="Z112" t="str">
            <v>G217</v>
          </cell>
          <cell r="AA112">
            <v>2.5999999999999999E-2</v>
          </cell>
          <cell r="AB112">
            <v>3.1E-2</v>
          </cell>
          <cell r="AC112">
            <v>8790</v>
          </cell>
          <cell r="AD112" t="str">
            <v>G218</v>
          </cell>
          <cell r="AE112">
            <v>0.03</v>
          </cell>
          <cell r="AF112">
            <v>3.5000000000000003E-2</v>
          </cell>
          <cell r="AG112">
            <v>8787</v>
          </cell>
          <cell r="AH112" t="str">
            <v>G219</v>
          </cell>
          <cell r="AI112">
            <v>3.4000000000000002E-2</v>
          </cell>
          <cell r="AJ112">
            <v>3.9E-2</v>
          </cell>
          <cell r="AK112">
            <v>8792</v>
          </cell>
          <cell r="AL112" t="str">
            <v>G223</v>
          </cell>
          <cell r="AM112">
            <v>3.9E-2</v>
          </cell>
          <cell r="AN112">
            <v>4.3999999999999997E-2</v>
          </cell>
          <cell r="AO112" t="e">
            <v>#N/A</v>
          </cell>
          <cell r="AP112">
            <v>0</v>
          </cell>
          <cell r="AQ112" t="e">
            <v>#N/A</v>
          </cell>
          <cell r="AR112" t="e">
            <v>#N/A</v>
          </cell>
          <cell r="AS112" t="e">
            <v>#N/A</v>
          </cell>
          <cell r="AT112">
            <v>0</v>
          </cell>
          <cell r="AU112" t="e">
            <v>#N/A</v>
          </cell>
          <cell r="AV112" t="e">
            <v>#N/A</v>
          </cell>
          <cell r="AW112" t="e">
            <v>#N/A</v>
          </cell>
          <cell r="AX112">
            <v>0</v>
          </cell>
          <cell r="AY112" t="e">
            <v>#N/A</v>
          </cell>
          <cell r="AZ112" t="e">
            <v>#N/A</v>
          </cell>
          <cell r="BA112" t="e">
            <v>#N/A</v>
          </cell>
          <cell r="BB112">
            <v>0</v>
          </cell>
          <cell r="BC112" t="e">
            <v>#N/A</v>
          </cell>
          <cell r="BD112" t="e">
            <v>#N/A</v>
          </cell>
        </row>
        <row r="113">
          <cell r="A113" t="str">
            <v>SM4A08685</v>
          </cell>
          <cell r="B113" t="str">
            <v>NO CONSTA</v>
          </cell>
          <cell r="C113" t="str">
            <v>DMC</v>
          </cell>
          <cell r="D113" t="str">
            <v>AIRBUS DEFENCE &amp; SPACE</v>
          </cell>
          <cell r="E113">
            <v>9265</v>
          </cell>
          <cell r="F113" t="str">
            <v>M22520/2-01</v>
          </cell>
          <cell r="G113" t="str">
            <v>AFM8-DS</v>
          </cell>
          <cell r="H113" t="str">
            <v>C</v>
          </cell>
          <cell r="I113">
            <v>8789</v>
          </cell>
          <cell r="J113" t="str">
            <v>G213</v>
          </cell>
          <cell r="K113">
            <v>1.2999999999999999E-2</v>
          </cell>
          <cell r="L113">
            <v>1.7999999999999999E-2</v>
          </cell>
          <cell r="M113">
            <v>8791</v>
          </cell>
          <cell r="N113" t="str">
            <v>G214</v>
          </cell>
          <cell r="O113">
            <v>1.6E-2</v>
          </cell>
          <cell r="P113">
            <v>2.1000000000000001E-2</v>
          </cell>
          <cell r="Q113">
            <v>8775</v>
          </cell>
          <cell r="R113" t="str">
            <v>G215</v>
          </cell>
          <cell r="S113">
            <v>1.9E-2</v>
          </cell>
          <cell r="T113">
            <v>2.4E-2</v>
          </cell>
          <cell r="U113">
            <v>8793</v>
          </cell>
          <cell r="V113" t="str">
            <v>G216</v>
          </cell>
          <cell r="W113">
            <v>2.1999999999999999E-2</v>
          </cell>
          <cell r="X113">
            <v>2.7E-2</v>
          </cell>
          <cell r="Y113">
            <v>8785</v>
          </cell>
          <cell r="Z113" t="str">
            <v>G217</v>
          </cell>
          <cell r="AA113">
            <v>2.5999999999999999E-2</v>
          </cell>
          <cell r="AB113">
            <v>3.1E-2</v>
          </cell>
          <cell r="AC113">
            <v>8790</v>
          </cell>
          <cell r="AD113" t="str">
            <v>G218</v>
          </cell>
          <cell r="AE113">
            <v>0.03</v>
          </cell>
          <cell r="AF113">
            <v>3.5000000000000003E-2</v>
          </cell>
          <cell r="AG113">
            <v>8787</v>
          </cell>
          <cell r="AH113" t="str">
            <v>G219</v>
          </cell>
          <cell r="AI113">
            <v>3.4000000000000002E-2</v>
          </cell>
          <cell r="AJ113">
            <v>3.9E-2</v>
          </cell>
          <cell r="AK113">
            <v>8792</v>
          </cell>
          <cell r="AL113" t="str">
            <v>G223</v>
          </cell>
          <cell r="AM113">
            <v>3.9E-2</v>
          </cell>
          <cell r="AN113">
            <v>4.3999999999999997E-2</v>
          </cell>
          <cell r="AO113" t="e">
            <v>#N/A</v>
          </cell>
          <cell r="AP113">
            <v>0</v>
          </cell>
          <cell r="AQ113" t="e">
            <v>#N/A</v>
          </cell>
          <cell r="AR113" t="e">
            <v>#N/A</v>
          </cell>
          <cell r="AS113" t="e">
            <v>#N/A</v>
          </cell>
          <cell r="AT113">
            <v>0</v>
          </cell>
          <cell r="AU113" t="e">
            <v>#N/A</v>
          </cell>
          <cell r="AV113" t="e">
            <v>#N/A</v>
          </cell>
          <cell r="AW113" t="e">
            <v>#N/A</v>
          </cell>
          <cell r="AX113">
            <v>0</v>
          </cell>
          <cell r="AY113" t="e">
            <v>#N/A</v>
          </cell>
          <cell r="AZ113" t="e">
            <v>#N/A</v>
          </cell>
          <cell r="BA113" t="e">
            <v>#N/A</v>
          </cell>
          <cell r="BB113">
            <v>0</v>
          </cell>
          <cell r="BC113" t="e">
            <v>#N/A</v>
          </cell>
          <cell r="BD113" t="e">
            <v>#N/A</v>
          </cell>
        </row>
        <row r="114">
          <cell r="A114" t="str">
            <v>SM4A08718</v>
          </cell>
          <cell r="B114" t="str">
            <v>NO CONSTA</v>
          </cell>
          <cell r="C114" t="str">
            <v>DMC</v>
          </cell>
          <cell r="D114" t="str">
            <v>AIRBUS DEFENCE &amp; SPACE</v>
          </cell>
          <cell r="E114">
            <v>9266</v>
          </cell>
          <cell r="F114" t="str">
            <v>M22520/2-01</v>
          </cell>
          <cell r="G114" t="str">
            <v>AFM8-DS</v>
          </cell>
          <cell r="H114" t="str">
            <v>C</v>
          </cell>
          <cell r="I114">
            <v>8789</v>
          </cell>
          <cell r="J114" t="str">
            <v>G213</v>
          </cell>
          <cell r="K114">
            <v>1.2999999999999999E-2</v>
          </cell>
          <cell r="L114">
            <v>1.7999999999999999E-2</v>
          </cell>
          <cell r="M114">
            <v>8791</v>
          </cell>
          <cell r="N114" t="str">
            <v>G214</v>
          </cell>
          <cell r="O114">
            <v>1.6E-2</v>
          </cell>
          <cell r="P114">
            <v>2.1000000000000001E-2</v>
          </cell>
          <cell r="Q114">
            <v>8775</v>
          </cell>
          <cell r="R114" t="str">
            <v>G215</v>
          </cell>
          <cell r="S114">
            <v>1.9E-2</v>
          </cell>
          <cell r="T114">
            <v>2.4E-2</v>
          </cell>
          <cell r="U114">
            <v>8793</v>
          </cell>
          <cell r="V114" t="str">
            <v>G216</v>
          </cell>
          <cell r="W114">
            <v>2.1999999999999999E-2</v>
          </cell>
          <cell r="X114">
            <v>2.7E-2</v>
          </cell>
          <cell r="Y114">
            <v>8785</v>
          </cell>
          <cell r="Z114" t="str">
            <v>G217</v>
          </cell>
          <cell r="AA114">
            <v>2.5999999999999999E-2</v>
          </cell>
          <cell r="AB114">
            <v>3.1E-2</v>
          </cell>
          <cell r="AC114">
            <v>8790</v>
          </cell>
          <cell r="AD114" t="str">
            <v>G218</v>
          </cell>
          <cell r="AE114">
            <v>0.03</v>
          </cell>
          <cell r="AF114">
            <v>3.5000000000000003E-2</v>
          </cell>
          <cell r="AG114">
            <v>8787</v>
          </cell>
          <cell r="AH114" t="str">
            <v>G219</v>
          </cell>
          <cell r="AI114">
            <v>3.4000000000000002E-2</v>
          </cell>
          <cell r="AJ114">
            <v>3.9E-2</v>
          </cell>
          <cell r="AK114">
            <v>8792</v>
          </cell>
          <cell r="AL114" t="str">
            <v>G223</v>
          </cell>
          <cell r="AM114">
            <v>3.9E-2</v>
          </cell>
          <cell r="AN114">
            <v>4.3999999999999997E-2</v>
          </cell>
          <cell r="AO114" t="e">
            <v>#N/A</v>
          </cell>
          <cell r="AP114">
            <v>0</v>
          </cell>
          <cell r="AQ114" t="e">
            <v>#N/A</v>
          </cell>
          <cell r="AR114" t="e">
            <v>#N/A</v>
          </cell>
          <cell r="AS114" t="e">
            <v>#N/A</v>
          </cell>
          <cell r="AT114">
            <v>0</v>
          </cell>
          <cell r="AU114" t="e">
            <v>#N/A</v>
          </cell>
          <cell r="AV114" t="e">
            <v>#N/A</v>
          </cell>
          <cell r="AW114" t="e">
            <v>#N/A</v>
          </cell>
          <cell r="AX114">
            <v>0</v>
          </cell>
          <cell r="AY114" t="e">
            <v>#N/A</v>
          </cell>
          <cell r="AZ114" t="e">
            <v>#N/A</v>
          </cell>
          <cell r="BA114" t="e">
            <v>#N/A</v>
          </cell>
          <cell r="BB114">
            <v>0</v>
          </cell>
          <cell r="BC114" t="e">
            <v>#N/A</v>
          </cell>
          <cell r="BD114" t="e">
            <v>#N/A</v>
          </cell>
        </row>
        <row r="115">
          <cell r="A115" t="str">
            <v>SM4A08717</v>
          </cell>
          <cell r="B115" t="str">
            <v>H1307001</v>
          </cell>
          <cell r="C115" t="str">
            <v>AMP</v>
          </cell>
          <cell r="D115" t="str">
            <v>AIRBUS DEFENCE &amp; SPACE</v>
          </cell>
          <cell r="E115">
            <v>9267</v>
          </cell>
          <cell r="F115" t="str">
            <v>69151-1</v>
          </cell>
          <cell r="G115" t="str">
            <v>408-1559</v>
          </cell>
          <cell r="H115" t="str">
            <v>V</v>
          </cell>
          <cell r="I115">
            <v>8779</v>
          </cell>
          <cell r="J115" t="str">
            <v>G767</v>
          </cell>
          <cell r="K115">
            <v>0.109</v>
          </cell>
          <cell r="L115">
            <v>0.115</v>
          </cell>
          <cell r="M115">
            <v>8790</v>
          </cell>
          <cell r="N115" t="str">
            <v>G218</v>
          </cell>
          <cell r="O115">
            <v>0.03</v>
          </cell>
          <cell r="P115">
            <v>3.5000000000000003E-2</v>
          </cell>
          <cell r="Q115">
            <v>8786</v>
          </cell>
          <cell r="R115" t="str">
            <v>G224</v>
          </cell>
          <cell r="S115">
            <v>4.4999999999999998E-2</v>
          </cell>
          <cell r="T115">
            <v>0.05</v>
          </cell>
          <cell r="U115" t="e">
            <v>#N/A</v>
          </cell>
          <cell r="V115">
            <v>0</v>
          </cell>
          <cell r="W115" t="e">
            <v>#N/A</v>
          </cell>
          <cell r="X115" t="e">
            <v>#N/A</v>
          </cell>
          <cell r="Y115" t="e">
            <v>#N/A</v>
          </cell>
          <cell r="Z115">
            <v>0</v>
          </cell>
          <cell r="AA115" t="e">
            <v>#N/A</v>
          </cell>
          <cell r="AB115" t="e">
            <v>#N/A</v>
          </cell>
          <cell r="AC115" t="e">
            <v>#N/A</v>
          </cell>
          <cell r="AD115">
            <v>0</v>
          </cell>
          <cell r="AE115" t="e">
            <v>#N/A</v>
          </cell>
          <cell r="AF115" t="e">
            <v>#N/A</v>
          </cell>
          <cell r="AG115" t="e">
            <v>#N/A</v>
          </cell>
          <cell r="AH115">
            <v>0</v>
          </cell>
          <cell r="AI115" t="e">
            <v>#N/A</v>
          </cell>
          <cell r="AJ115" t="e">
            <v>#N/A</v>
          </cell>
          <cell r="AK115" t="e">
            <v>#N/A</v>
          </cell>
          <cell r="AL115">
            <v>0</v>
          </cell>
          <cell r="AM115" t="e">
            <v>#N/A</v>
          </cell>
          <cell r="AN115" t="e">
            <v>#N/A</v>
          </cell>
          <cell r="AO115" t="e">
            <v>#N/A</v>
          </cell>
          <cell r="AP115">
            <v>0</v>
          </cell>
          <cell r="AQ115" t="e">
            <v>#N/A</v>
          </cell>
          <cell r="AR115" t="e">
            <v>#N/A</v>
          </cell>
          <cell r="AS115" t="e">
            <v>#N/A</v>
          </cell>
          <cell r="AT115">
            <v>0</v>
          </cell>
          <cell r="AU115" t="e">
            <v>#N/A</v>
          </cell>
          <cell r="AV115" t="e">
            <v>#N/A</v>
          </cell>
          <cell r="AW115" t="e">
            <v>#N/A</v>
          </cell>
          <cell r="AX115">
            <v>0</v>
          </cell>
          <cell r="AY115" t="e">
            <v>#N/A</v>
          </cell>
          <cell r="AZ115" t="e">
            <v>#N/A</v>
          </cell>
          <cell r="BA115" t="e">
            <v>#N/A</v>
          </cell>
          <cell r="BB115">
            <v>0</v>
          </cell>
          <cell r="BC115" t="e">
            <v>#N/A</v>
          </cell>
          <cell r="BD115" t="e">
            <v>#N/A</v>
          </cell>
        </row>
        <row r="116">
          <cell r="A116" t="str">
            <v>SM4A08699</v>
          </cell>
          <cell r="B116" t="str">
            <v>H137009</v>
          </cell>
          <cell r="C116" t="str">
            <v>AMP</v>
          </cell>
          <cell r="D116" t="str">
            <v>AIRBUS DEFENCE &amp; SPACE</v>
          </cell>
          <cell r="E116">
            <v>9268</v>
          </cell>
          <cell r="F116" t="str">
            <v>69151-1</v>
          </cell>
          <cell r="G116" t="str">
            <v>408-1559</v>
          </cell>
          <cell r="H116" t="str">
            <v>V</v>
          </cell>
          <cell r="I116">
            <v>8779</v>
          </cell>
          <cell r="J116" t="str">
            <v>G767</v>
          </cell>
          <cell r="K116">
            <v>0.109</v>
          </cell>
          <cell r="L116">
            <v>0.115</v>
          </cell>
          <cell r="M116">
            <v>8790</v>
          </cell>
          <cell r="N116" t="str">
            <v>G218</v>
          </cell>
          <cell r="O116">
            <v>0.03</v>
          </cell>
          <cell r="P116">
            <v>3.5000000000000003E-2</v>
          </cell>
          <cell r="Q116">
            <v>8786</v>
          </cell>
          <cell r="R116" t="str">
            <v>G224</v>
          </cell>
          <cell r="S116">
            <v>4.4999999999999998E-2</v>
          </cell>
          <cell r="T116">
            <v>0.05</v>
          </cell>
          <cell r="U116" t="e">
            <v>#N/A</v>
          </cell>
          <cell r="V116">
            <v>0</v>
          </cell>
          <cell r="W116" t="e">
            <v>#N/A</v>
          </cell>
          <cell r="X116" t="e">
            <v>#N/A</v>
          </cell>
          <cell r="Y116" t="e">
            <v>#N/A</v>
          </cell>
          <cell r="Z116">
            <v>0</v>
          </cell>
          <cell r="AA116" t="e">
            <v>#N/A</v>
          </cell>
          <cell r="AB116" t="e">
            <v>#N/A</v>
          </cell>
          <cell r="AC116" t="e">
            <v>#N/A</v>
          </cell>
          <cell r="AD116">
            <v>0</v>
          </cell>
          <cell r="AE116" t="e">
            <v>#N/A</v>
          </cell>
          <cell r="AF116" t="e">
            <v>#N/A</v>
          </cell>
          <cell r="AG116" t="e">
            <v>#N/A</v>
          </cell>
          <cell r="AH116">
            <v>0</v>
          </cell>
          <cell r="AI116" t="e">
            <v>#N/A</v>
          </cell>
          <cell r="AJ116" t="e">
            <v>#N/A</v>
          </cell>
          <cell r="AK116" t="e">
            <v>#N/A</v>
          </cell>
          <cell r="AL116">
            <v>0</v>
          </cell>
          <cell r="AM116" t="e">
            <v>#N/A</v>
          </cell>
          <cell r="AN116" t="e">
            <v>#N/A</v>
          </cell>
          <cell r="AO116" t="e">
            <v>#N/A</v>
          </cell>
          <cell r="AP116">
            <v>0</v>
          </cell>
          <cell r="AQ116" t="e">
            <v>#N/A</v>
          </cell>
          <cell r="AR116" t="e">
            <v>#N/A</v>
          </cell>
          <cell r="AS116" t="e">
            <v>#N/A</v>
          </cell>
          <cell r="AT116">
            <v>0</v>
          </cell>
          <cell r="AU116" t="e">
            <v>#N/A</v>
          </cell>
          <cell r="AV116" t="e">
            <v>#N/A</v>
          </cell>
          <cell r="AW116" t="e">
            <v>#N/A</v>
          </cell>
          <cell r="AX116">
            <v>0</v>
          </cell>
          <cell r="AY116" t="e">
            <v>#N/A</v>
          </cell>
          <cell r="AZ116" t="e">
            <v>#N/A</v>
          </cell>
          <cell r="BA116" t="e">
            <v>#N/A</v>
          </cell>
          <cell r="BB116">
            <v>0</v>
          </cell>
          <cell r="BC116" t="e">
            <v>#N/A</v>
          </cell>
          <cell r="BD116" t="e">
            <v>#N/A</v>
          </cell>
        </row>
        <row r="117">
          <cell r="A117" t="str">
            <v>SM4A08787</v>
          </cell>
          <cell r="B117" t="str">
            <v>NO CONSTA</v>
          </cell>
          <cell r="C117" t="str">
            <v>AMP</v>
          </cell>
          <cell r="D117" t="str">
            <v>AIRBUS DEFENCE &amp; SPACE</v>
          </cell>
          <cell r="E117">
            <v>9300</v>
          </cell>
          <cell r="F117" t="str">
            <v>69151-1</v>
          </cell>
          <cell r="G117" t="str">
            <v>408-1559</v>
          </cell>
          <cell r="H117" t="str">
            <v>V</v>
          </cell>
          <cell r="I117">
            <v>8779</v>
          </cell>
          <cell r="J117" t="str">
            <v>G767</v>
          </cell>
          <cell r="K117">
            <v>0.109</v>
          </cell>
          <cell r="L117">
            <v>0.115</v>
          </cell>
          <cell r="M117">
            <v>8790</v>
          </cell>
          <cell r="N117" t="str">
            <v>G218</v>
          </cell>
          <cell r="O117">
            <v>0.03</v>
          </cell>
          <cell r="P117">
            <v>3.5000000000000003E-2</v>
          </cell>
          <cell r="Q117">
            <v>8786</v>
          </cell>
          <cell r="R117" t="str">
            <v>G224</v>
          </cell>
          <cell r="S117">
            <v>4.4999999999999998E-2</v>
          </cell>
          <cell r="T117">
            <v>0.05</v>
          </cell>
          <cell r="U117" t="e">
            <v>#N/A</v>
          </cell>
          <cell r="V117">
            <v>0</v>
          </cell>
          <cell r="W117" t="e">
            <v>#N/A</v>
          </cell>
          <cell r="X117" t="e">
            <v>#N/A</v>
          </cell>
          <cell r="Y117" t="e">
            <v>#N/A</v>
          </cell>
          <cell r="Z117">
            <v>0</v>
          </cell>
          <cell r="AA117" t="e">
            <v>#N/A</v>
          </cell>
          <cell r="AB117" t="e">
            <v>#N/A</v>
          </cell>
          <cell r="AC117" t="e">
            <v>#N/A</v>
          </cell>
          <cell r="AD117">
            <v>0</v>
          </cell>
          <cell r="AE117" t="e">
            <v>#N/A</v>
          </cell>
          <cell r="AF117" t="e">
            <v>#N/A</v>
          </cell>
          <cell r="AG117" t="e">
            <v>#N/A</v>
          </cell>
          <cell r="AH117">
            <v>0</v>
          </cell>
          <cell r="AI117" t="e">
            <v>#N/A</v>
          </cell>
          <cell r="AJ117" t="e">
            <v>#N/A</v>
          </cell>
          <cell r="AK117" t="e">
            <v>#N/A</v>
          </cell>
          <cell r="AL117">
            <v>0</v>
          </cell>
          <cell r="AM117" t="e">
            <v>#N/A</v>
          </cell>
          <cell r="AN117" t="e">
            <v>#N/A</v>
          </cell>
          <cell r="AO117" t="e">
            <v>#N/A</v>
          </cell>
          <cell r="AP117">
            <v>0</v>
          </cell>
          <cell r="AQ117" t="e">
            <v>#N/A</v>
          </cell>
          <cell r="AR117" t="e">
            <v>#N/A</v>
          </cell>
          <cell r="AS117" t="e">
            <v>#N/A</v>
          </cell>
          <cell r="AT117">
            <v>0</v>
          </cell>
          <cell r="AU117" t="e">
            <v>#N/A</v>
          </cell>
          <cell r="AV117" t="e">
            <v>#N/A</v>
          </cell>
          <cell r="AW117" t="e">
            <v>#N/A</v>
          </cell>
          <cell r="AX117">
            <v>0</v>
          </cell>
          <cell r="AY117" t="e">
            <v>#N/A</v>
          </cell>
          <cell r="AZ117" t="e">
            <v>#N/A</v>
          </cell>
          <cell r="BA117" t="e">
            <v>#N/A</v>
          </cell>
          <cell r="BB117">
            <v>0</v>
          </cell>
          <cell r="BC117" t="e">
            <v>#N/A</v>
          </cell>
          <cell r="BD117" t="e">
            <v>#N/A</v>
          </cell>
        </row>
        <row r="118">
          <cell r="A118" t="str">
            <v>SM4A08702</v>
          </cell>
          <cell r="B118" t="str">
            <v>NO CONSTA</v>
          </cell>
          <cell r="C118" t="str">
            <v>AMP</v>
          </cell>
          <cell r="D118" t="str">
            <v>AIRBUS DEFENCE &amp; SPACE</v>
          </cell>
          <cell r="E118">
            <v>9301</v>
          </cell>
          <cell r="F118" t="str">
            <v>69151-1</v>
          </cell>
          <cell r="G118" t="str">
            <v>408-1559</v>
          </cell>
          <cell r="H118" t="str">
            <v>V</v>
          </cell>
          <cell r="I118">
            <v>8779</v>
          </cell>
          <cell r="J118" t="str">
            <v>G767</v>
          </cell>
          <cell r="K118">
            <v>0.109</v>
          </cell>
          <cell r="L118">
            <v>0.115</v>
          </cell>
          <cell r="M118">
            <v>8790</v>
          </cell>
          <cell r="N118" t="str">
            <v>G218</v>
          </cell>
          <cell r="O118">
            <v>0.03</v>
          </cell>
          <cell r="P118">
            <v>3.5000000000000003E-2</v>
          </cell>
          <cell r="Q118">
            <v>8786</v>
          </cell>
          <cell r="R118" t="str">
            <v>G224</v>
          </cell>
          <cell r="S118">
            <v>4.4999999999999998E-2</v>
          </cell>
          <cell r="T118">
            <v>0.05</v>
          </cell>
          <cell r="U118" t="e">
            <v>#N/A</v>
          </cell>
          <cell r="V118">
            <v>0</v>
          </cell>
          <cell r="W118" t="e">
            <v>#N/A</v>
          </cell>
          <cell r="X118" t="e">
            <v>#N/A</v>
          </cell>
          <cell r="Y118" t="e">
            <v>#N/A</v>
          </cell>
          <cell r="Z118">
            <v>0</v>
          </cell>
          <cell r="AA118" t="e">
            <v>#N/A</v>
          </cell>
          <cell r="AB118" t="e">
            <v>#N/A</v>
          </cell>
          <cell r="AC118" t="e">
            <v>#N/A</v>
          </cell>
          <cell r="AD118">
            <v>0</v>
          </cell>
          <cell r="AE118" t="e">
            <v>#N/A</v>
          </cell>
          <cell r="AF118" t="e">
            <v>#N/A</v>
          </cell>
          <cell r="AG118" t="e">
            <v>#N/A</v>
          </cell>
          <cell r="AH118">
            <v>0</v>
          </cell>
          <cell r="AI118" t="e">
            <v>#N/A</v>
          </cell>
          <cell r="AJ118" t="e">
            <v>#N/A</v>
          </cell>
          <cell r="AK118" t="e">
            <v>#N/A</v>
          </cell>
          <cell r="AL118">
            <v>0</v>
          </cell>
          <cell r="AM118" t="e">
            <v>#N/A</v>
          </cell>
          <cell r="AN118" t="e">
            <v>#N/A</v>
          </cell>
          <cell r="AO118" t="e">
            <v>#N/A</v>
          </cell>
          <cell r="AP118">
            <v>0</v>
          </cell>
          <cell r="AQ118" t="e">
            <v>#N/A</v>
          </cell>
          <cell r="AR118" t="e">
            <v>#N/A</v>
          </cell>
          <cell r="AS118" t="e">
            <v>#N/A</v>
          </cell>
          <cell r="AT118">
            <v>0</v>
          </cell>
          <cell r="AU118" t="e">
            <v>#N/A</v>
          </cell>
          <cell r="AV118" t="e">
            <v>#N/A</v>
          </cell>
          <cell r="AW118" t="e">
            <v>#N/A</v>
          </cell>
          <cell r="AX118">
            <v>0</v>
          </cell>
          <cell r="AY118" t="e">
            <v>#N/A</v>
          </cell>
          <cell r="AZ118" t="e">
            <v>#N/A</v>
          </cell>
          <cell r="BA118" t="e">
            <v>#N/A</v>
          </cell>
          <cell r="BB118">
            <v>0</v>
          </cell>
          <cell r="BC118" t="e">
            <v>#N/A</v>
          </cell>
          <cell r="BD118" t="e">
            <v>#N/A</v>
          </cell>
        </row>
        <row r="119">
          <cell r="A119" t="str">
            <v>SM4A08696</v>
          </cell>
          <cell r="B119" t="str">
            <v>NO CONSTA</v>
          </cell>
          <cell r="C119" t="str">
            <v>DMC</v>
          </cell>
          <cell r="D119" t="str">
            <v>AIRBUS DEFENCE &amp; SPACE</v>
          </cell>
          <cell r="E119">
            <v>9303</v>
          </cell>
          <cell r="F119" t="str">
            <v>M22520/2-01</v>
          </cell>
          <cell r="G119" t="str">
            <v>AFM8-DS</v>
          </cell>
          <cell r="H119" t="str">
            <v>C</v>
          </cell>
          <cell r="I119">
            <v>8789</v>
          </cell>
          <cell r="J119" t="str">
            <v>G213</v>
          </cell>
          <cell r="K119">
            <v>1.2999999999999999E-2</v>
          </cell>
          <cell r="L119">
            <v>1.7999999999999999E-2</v>
          </cell>
          <cell r="M119">
            <v>8791</v>
          </cell>
          <cell r="N119" t="str">
            <v>G214</v>
          </cell>
          <cell r="O119">
            <v>1.6E-2</v>
          </cell>
          <cell r="P119">
            <v>2.1000000000000001E-2</v>
          </cell>
          <cell r="Q119">
            <v>8775</v>
          </cell>
          <cell r="R119" t="str">
            <v>G215</v>
          </cell>
          <cell r="S119">
            <v>1.9E-2</v>
          </cell>
          <cell r="T119">
            <v>2.4E-2</v>
          </cell>
          <cell r="U119">
            <v>8793</v>
          </cell>
          <cell r="V119" t="str">
            <v>G216</v>
          </cell>
          <cell r="W119">
            <v>2.1999999999999999E-2</v>
          </cell>
          <cell r="X119">
            <v>2.7E-2</v>
          </cell>
          <cell r="Y119">
            <v>8785</v>
          </cell>
          <cell r="Z119" t="str">
            <v>G217</v>
          </cell>
          <cell r="AA119">
            <v>2.5999999999999999E-2</v>
          </cell>
          <cell r="AB119">
            <v>3.1E-2</v>
          </cell>
          <cell r="AC119">
            <v>8790</v>
          </cell>
          <cell r="AD119" t="str">
            <v>G218</v>
          </cell>
          <cell r="AE119">
            <v>0.03</v>
          </cell>
          <cell r="AF119">
            <v>3.5000000000000003E-2</v>
          </cell>
          <cell r="AG119">
            <v>8787</v>
          </cell>
          <cell r="AH119" t="str">
            <v>G219</v>
          </cell>
          <cell r="AI119">
            <v>3.4000000000000002E-2</v>
          </cell>
          <cell r="AJ119">
            <v>3.9E-2</v>
          </cell>
          <cell r="AK119">
            <v>8792</v>
          </cell>
          <cell r="AL119" t="str">
            <v>G223</v>
          </cell>
          <cell r="AM119">
            <v>3.9E-2</v>
          </cell>
          <cell r="AN119">
            <v>4.3999999999999997E-2</v>
          </cell>
          <cell r="AO119" t="e">
            <v>#N/A</v>
          </cell>
          <cell r="AP119">
            <v>0</v>
          </cell>
          <cell r="AQ119" t="e">
            <v>#N/A</v>
          </cell>
          <cell r="AR119" t="e">
            <v>#N/A</v>
          </cell>
          <cell r="AS119" t="e">
            <v>#N/A</v>
          </cell>
          <cell r="AT119">
            <v>0</v>
          </cell>
          <cell r="AU119" t="e">
            <v>#N/A</v>
          </cell>
          <cell r="AV119" t="e">
            <v>#N/A</v>
          </cell>
          <cell r="AW119" t="e">
            <v>#N/A</v>
          </cell>
          <cell r="AX119">
            <v>0</v>
          </cell>
          <cell r="AY119" t="e">
            <v>#N/A</v>
          </cell>
          <cell r="AZ119" t="e">
            <v>#N/A</v>
          </cell>
          <cell r="BA119" t="e">
            <v>#N/A</v>
          </cell>
          <cell r="BB119">
            <v>0</v>
          </cell>
          <cell r="BC119" t="e">
            <v>#N/A</v>
          </cell>
          <cell r="BD119" t="e">
            <v>#N/A</v>
          </cell>
        </row>
        <row r="120">
          <cell r="A120" t="str">
            <v>SM4A08786</v>
          </cell>
          <cell r="B120" t="str">
            <v>NO CONSTA</v>
          </cell>
          <cell r="C120" t="str">
            <v>DMC</v>
          </cell>
          <cell r="D120" t="str">
            <v>AIRBUS DEFENCE &amp; SPACE</v>
          </cell>
          <cell r="E120">
            <v>9304</v>
          </cell>
          <cell r="F120" t="str">
            <v>M22520/2-01</v>
          </cell>
          <cell r="G120" t="str">
            <v>AFM8-DS</v>
          </cell>
          <cell r="H120" t="str">
            <v>C</v>
          </cell>
          <cell r="I120">
            <v>8789</v>
          </cell>
          <cell r="J120" t="str">
            <v>G213</v>
          </cell>
          <cell r="K120">
            <v>1.2999999999999999E-2</v>
          </cell>
          <cell r="L120">
            <v>1.7999999999999999E-2</v>
          </cell>
          <cell r="M120">
            <v>8791</v>
          </cell>
          <cell r="N120" t="str">
            <v>G214</v>
          </cell>
          <cell r="O120">
            <v>1.6E-2</v>
          </cell>
          <cell r="P120">
            <v>2.1000000000000001E-2</v>
          </cell>
          <cell r="Q120">
            <v>8775</v>
          </cell>
          <cell r="R120" t="str">
            <v>G215</v>
          </cell>
          <cell r="S120">
            <v>1.9E-2</v>
          </cell>
          <cell r="T120">
            <v>2.4E-2</v>
          </cell>
          <cell r="U120">
            <v>8793</v>
          </cell>
          <cell r="V120" t="str">
            <v>G216</v>
          </cell>
          <cell r="W120">
            <v>2.1999999999999999E-2</v>
          </cell>
          <cell r="X120">
            <v>2.7E-2</v>
          </cell>
          <cell r="Y120">
            <v>8785</v>
          </cell>
          <cell r="Z120" t="str">
            <v>G217</v>
          </cell>
          <cell r="AA120">
            <v>2.5999999999999999E-2</v>
          </cell>
          <cell r="AB120">
            <v>3.1E-2</v>
          </cell>
          <cell r="AC120">
            <v>8790</v>
          </cell>
          <cell r="AD120" t="str">
            <v>G218</v>
          </cell>
          <cell r="AE120">
            <v>0.03</v>
          </cell>
          <cell r="AF120">
            <v>3.5000000000000003E-2</v>
          </cell>
          <cell r="AG120">
            <v>8787</v>
          </cell>
          <cell r="AH120" t="str">
            <v>G219</v>
          </cell>
          <cell r="AI120">
            <v>3.4000000000000002E-2</v>
          </cell>
          <cell r="AJ120">
            <v>3.9E-2</v>
          </cell>
          <cell r="AK120">
            <v>8792</v>
          </cell>
          <cell r="AL120" t="str">
            <v>G223</v>
          </cell>
          <cell r="AM120">
            <v>3.9E-2</v>
          </cell>
          <cell r="AN120">
            <v>4.3999999999999997E-2</v>
          </cell>
          <cell r="AO120" t="e">
            <v>#N/A</v>
          </cell>
          <cell r="AP120">
            <v>0</v>
          </cell>
          <cell r="AQ120" t="e">
            <v>#N/A</v>
          </cell>
          <cell r="AR120" t="e">
            <v>#N/A</v>
          </cell>
          <cell r="AS120" t="e">
            <v>#N/A</v>
          </cell>
          <cell r="AT120">
            <v>0</v>
          </cell>
          <cell r="AU120" t="e">
            <v>#N/A</v>
          </cell>
          <cell r="AV120" t="e">
            <v>#N/A</v>
          </cell>
          <cell r="AW120" t="e">
            <v>#N/A</v>
          </cell>
          <cell r="AX120">
            <v>0</v>
          </cell>
          <cell r="AY120" t="e">
            <v>#N/A</v>
          </cell>
          <cell r="AZ120" t="e">
            <v>#N/A</v>
          </cell>
          <cell r="BA120" t="e">
            <v>#N/A</v>
          </cell>
          <cell r="BB120">
            <v>0</v>
          </cell>
          <cell r="BC120" t="e">
            <v>#N/A</v>
          </cell>
          <cell r="BD120" t="e">
            <v>#N/A</v>
          </cell>
        </row>
        <row r="121">
          <cell r="A121" t="str">
            <v>SM4A08792</v>
          </cell>
          <cell r="B121" t="str">
            <v>NO CONSTA</v>
          </cell>
          <cell r="C121" t="str">
            <v>DMC</v>
          </cell>
          <cell r="D121" t="str">
            <v>AIRBUS DEFENCE &amp; SPACE</v>
          </cell>
          <cell r="E121">
            <v>9302</v>
          </cell>
          <cell r="F121" t="str">
            <v>M22520/1-01</v>
          </cell>
          <cell r="G121" t="str">
            <v>AF8-DS</v>
          </cell>
          <cell r="H121" t="str">
            <v>B</v>
          </cell>
          <cell r="I121">
            <v>8777</v>
          </cell>
          <cell r="J121" t="str">
            <v>G220</v>
          </cell>
          <cell r="K121">
            <v>2.8000000000000001E-2</v>
          </cell>
          <cell r="L121">
            <v>3.3000000000000002E-2</v>
          </cell>
          <cell r="M121">
            <v>8780</v>
          </cell>
          <cell r="N121" t="str">
            <v>G221</v>
          </cell>
          <cell r="O121">
            <v>3.2000000000000001E-2</v>
          </cell>
          <cell r="P121">
            <v>3.6999999999999998E-2</v>
          </cell>
          <cell r="Q121">
            <v>8788</v>
          </cell>
          <cell r="R121" t="str">
            <v>G222</v>
          </cell>
          <cell r="S121">
            <v>3.5999999999999997E-2</v>
          </cell>
          <cell r="T121">
            <v>4.1000000000000002E-2</v>
          </cell>
          <cell r="U121">
            <v>8792</v>
          </cell>
          <cell r="V121" t="str">
            <v>G223</v>
          </cell>
          <cell r="W121">
            <v>3.9E-2</v>
          </cell>
          <cell r="X121">
            <v>4.3999999999999997E-2</v>
          </cell>
          <cell r="Y121">
            <v>8786</v>
          </cell>
          <cell r="Z121" t="str">
            <v>G224</v>
          </cell>
          <cell r="AA121">
            <v>4.4999999999999998E-2</v>
          </cell>
          <cell r="AB121">
            <v>0.05</v>
          </cell>
          <cell r="AC121">
            <v>8784</v>
          </cell>
          <cell r="AD121" t="str">
            <v>G225</v>
          </cell>
          <cell r="AE121">
            <v>5.1999999999999998E-2</v>
          </cell>
          <cell r="AF121">
            <v>5.7000000000000002E-2</v>
          </cell>
          <cell r="AG121">
            <v>8783</v>
          </cell>
          <cell r="AH121" t="str">
            <v>G226</v>
          </cell>
          <cell r="AI121">
            <v>5.8999999999999997E-2</v>
          </cell>
          <cell r="AJ121">
            <v>6.4000000000000001E-2</v>
          </cell>
          <cell r="AK121">
            <v>8776</v>
          </cell>
          <cell r="AL121" t="str">
            <v>G227</v>
          </cell>
          <cell r="AM121">
            <v>6.8000000000000005E-2</v>
          </cell>
          <cell r="AN121">
            <v>7.2999999999999995E-2</v>
          </cell>
          <cell r="AO121" t="e">
            <v>#N/A</v>
          </cell>
          <cell r="AP121">
            <v>0</v>
          </cell>
          <cell r="AQ121" t="e">
            <v>#N/A</v>
          </cell>
          <cell r="AR121" t="e">
            <v>#N/A</v>
          </cell>
          <cell r="AS121" t="e">
            <v>#N/A</v>
          </cell>
          <cell r="AT121">
            <v>0</v>
          </cell>
          <cell r="AU121" t="e">
            <v>#N/A</v>
          </cell>
          <cell r="AV121" t="e">
            <v>#N/A</v>
          </cell>
          <cell r="AW121" t="e">
            <v>#N/A</v>
          </cell>
          <cell r="AX121">
            <v>0</v>
          </cell>
          <cell r="AY121" t="e">
            <v>#N/A</v>
          </cell>
          <cell r="AZ121" t="e">
            <v>#N/A</v>
          </cell>
          <cell r="BA121" t="e">
            <v>#N/A</v>
          </cell>
          <cell r="BB121">
            <v>0</v>
          </cell>
          <cell r="BC121" t="e">
            <v>#N/A</v>
          </cell>
          <cell r="BD121" t="e">
            <v>#N/A</v>
          </cell>
        </row>
        <row r="122">
          <cell r="A122" t="str">
            <v>SM4A08788</v>
          </cell>
          <cell r="B122" t="str">
            <v>NO CONSTA</v>
          </cell>
          <cell r="C122" t="str">
            <v>RAYCHEM</v>
          </cell>
          <cell r="D122" t="str">
            <v>AIRBUS DEFENCE &amp; SPACE</v>
          </cell>
          <cell r="E122">
            <v>9297</v>
          </cell>
          <cell r="F122" t="str">
            <v>AD1377S</v>
          </cell>
          <cell r="G122" t="str">
            <v>C-AD-1377-6</v>
          </cell>
          <cell r="H122" t="str">
            <v>K2</v>
          </cell>
          <cell r="I122">
            <v>8781</v>
          </cell>
          <cell r="J122" t="str">
            <v>G411-1</v>
          </cell>
          <cell r="K122">
            <v>2.5000000000000001E-2</v>
          </cell>
          <cell r="L122">
            <v>3.5000000000000003E-2</v>
          </cell>
          <cell r="M122">
            <v>8781</v>
          </cell>
          <cell r="N122" t="str">
            <v>G411-2</v>
          </cell>
          <cell r="O122">
            <v>4.2000000000000003E-2</v>
          </cell>
          <cell r="P122">
            <v>5.1999999999999998E-2</v>
          </cell>
          <cell r="Q122">
            <v>8781</v>
          </cell>
          <cell r="R122" t="str">
            <v>G411-3</v>
          </cell>
          <cell r="S122">
            <v>6.2E-2</v>
          </cell>
          <cell r="T122">
            <v>7.1999999999999995E-2</v>
          </cell>
          <cell r="U122" t="e">
            <v>#N/A</v>
          </cell>
          <cell r="V122">
            <v>0</v>
          </cell>
          <cell r="W122" t="e">
            <v>#N/A</v>
          </cell>
          <cell r="X122" t="e">
            <v>#N/A</v>
          </cell>
          <cell r="Y122" t="e">
            <v>#N/A</v>
          </cell>
          <cell r="Z122">
            <v>0</v>
          </cell>
          <cell r="AA122" t="e">
            <v>#N/A</v>
          </cell>
          <cell r="AB122" t="e">
            <v>#N/A</v>
          </cell>
          <cell r="AC122" t="e">
            <v>#N/A</v>
          </cell>
          <cell r="AD122">
            <v>0</v>
          </cell>
          <cell r="AE122" t="e">
            <v>#N/A</v>
          </cell>
          <cell r="AF122" t="e">
            <v>#N/A</v>
          </cell>
          <cell r="AG122" t="e">
            <v>#N/A</v>
          </cell>
          <cell r="AH122">
            <v>0</v>
          </cell>
          <cell r="AI122" t="e">
            <v>#N/A</v>
          </cell>
          <cell r="AJ122" t="e">
            <v>#N/A</v>
          </cell>
          <cell r="AK122" t="e">
            <v>#N/A</v>
          </cell>
          <cell r="AL122">
            <v>0</v>
          </cell>
          <cell r="AM122" t="e">
            <v>#N/A</v>
          </cell>
          <cell r="AN122" t="e">
            <v>#N/A</v>
          </cell>
          <cell r="AO122" t="e">
            <v>#N/A</v>
          </cell>
          <cell r="AP122">
            <v>0</v>
          </cell>
          <cell r="AQ122" t="e">
            <v>#N/A</v>
          </cell>
          <cell r="AR122" t="e">
            <v>#N/A</v>
          </cell>
          <cell r="AS122" t="e">
            <v>#N/A</v>
          </cell>
          <cell r="AT122">
            <v>0</v>
          </cell>
          <cell r="AU122" t="e">
            <v>#N/A</v>
          </cell>
          <cell r="AV122" t="e">
            <v>#N/A</v>
          </cell>
          <cell r="AW122" t="e">
            <v>#N/A</v>
          </cell>
          <cell r="AX122">
            <v>0</v>
          </cell>
          <cell r="AY122" t="e">
            <v>#N/A</v>
          </cell>
          <cell r="AZ122" t="e">
            <v>#N/A</v>
          </cell>
          <cell r="BA122" t="e">
            <v>#N/A</v>
          </cell>
          <cell r="BB122">
            <v>0</v>
          </cell>
          <cell r="BC122" t="e">
            <v>#N/A</v>
          </cell>
          <cell r="BD122" t="e">
            <v>#N/A</v>
          </cell>
        </row>
        <row r="123">
          <cell r="A123" t="str">
            <v>SM4A6551</v>
          </cell>
          <cell r="B123" t="str">
            <v>NO CONSTA</v>
          </cell>
          <cell r="C123" t="str">
            <v>RAYCHEM</v>
          </cell>
          <cell r="D123" t="str">
            <v>AIRBUS DEFENCE &amp; SPACE</v>
          </cell>
          <cell r="E123">
            <v>9298</v>
          </cell>
          <cell r="F123" t="str">
            <v>AD1377S</v>
          </cell>
          <cell r="G123" t="str">
            <v>C-AD-1377-6</v>
          </cell>
          <cell r="H123" t="str">
            <v>K2</v>
          </cell>
          <cell r="I123">
            <v>8781</v>
          </cell>
          <cell r="J123" t="str">
            <v>G411-1</v>
          </cell>
          <cell r="K123">
            <v>2.5000000000000001E-2</v>
          </cell>
          <cell r="L123">
            <v>3.5000000000000003E-2</v>
          </cell>
          <cell r="M123">
            <v>8781</v>
          </cell>
          <cell r="N123" t="str">
            <v>G411-2</v>
          </cell>
          <cell r="O123">
            <v>4.2000000000000003E-2</v>
          </cell>
          <cell r="P123">
            <v>5.1999999999999998E-2</v>
          </cell>
          <cell r="Q123">
            <v>8781</v>
          </cell>
          <cell r="R123" t="str">
            <v>G411-3</v>
          </cell>
          <cell r="S123">
            <v>6.2E-2</v>
          </cell>
          <cell r="T123">
            <v>7.1999999999999995E-2</v>
          </cell>
          <cell r="U123" t="e">
            <v>#N/A</v>
          </cell>
          <cell r="V123">
            <v>0</v>
          </cell>
          <cell r="W123" t="e">
            <v>#N/A</v>
          </cell>
          <cell r="X123" t="e">
            <v>#N/A</v>
          </cell>
          <cell r="Y123" t="e">
            <v>#N/A</v>
          </cell>
          <cell r="Z123">
            <v>0</v>
          </cell>
          <cell r="AA123" t="e">
            <v>#N/A</v>
          </cell>
          <cell r="AB123" t="e">
            <v>#N/A</v>
          </cell>
          <cell r="AC123" t="e">
            <v>#N/A</v>
          </cell>
          <cell r="AD123">
            <v>0</v>
          </cell>
          <cell r="AE123" t="e">
            <v>#N/A</v>
          </cell>
          <cell r="AF123" t="e">
            <v>#N/A</v>
          </cell>
          <cell r="AG123" t="e">
            <v>#N/A</v>
          </cell>
          <cell r="AH123">
            <v>0</v>
          </cell>
          <cell r="AI123" t="e">
            <v>#N/A</v>
          </cell>
          <cell r="AJ123" t="e">
            <v>#N/A</v>
          </cell>
          <cell r="AK123" t="e">
            <v>#N/A</v>
          </cell>
          <cell r="AL123">
            <v>0</v>
          </cell>
          <cell r="AM123" t="e">
            <v>#N/A</v>
          </cell>
          <cell r="AN123" t="e">
            <v>#N/A</v>
          </cell>
          <cell r="AO123" t="e">
            <v>#N/A</v>
          </cell>
          <cell r="AP123">
            <v>0</v>
          </cell>
          <cell r="AQ123" t="e">
            <v>#N/A</v>
          </cell>
          <cell r="AR123" t="e">
            <v>#N/A</v>
          </cell>
          <cell r="AS123" t="e">
            <v>#N/A</v>
          </cell>
          <cell r="AT123">
            <v>0</v>
          </cell>
          <cell r="AU123" t="e">
            <v>#N/A</v>
          </cell>
          <cell r="AV123" t="e">
            <v>#N/A</v>
          </cell>
          <cell r="AW123" t="e">
            <v>#N/A</v>
          </cell>
          <cell r="AX123">
            <v>0</v>
          </cell>
          <cell r="AY123" t="e">
            <v>#N/A</v>
          </cell>
          <cell r="AZ123" t="e">
            <v>#N/A</v>
          </cell>
          <cell r="BA123" t="e">
            <v>#N/A</v>
          </cell>
          <cell r="BB123">
            <v>0</v>
          </cell>
          <cell r="BC123" t="e">
            <v>#N/A</v>
          </cell>
          <cell r="BD123" t="e">
            <v>#N/A</v>
          </cell>
        </row>
        <row r="124">
          <cell r="A124" t="str">
            <v>SM4A08382</v>
          </cell>
          <cell r="B124" t="str">
            <v>NO CONSTA</v>
          </cell>
          <cell r="C124" t="str">
            <v>RAYCHEM</v>
          </cell>
          <cell r="D124" t="str">
            <v>AIRBUS DEFENCE &amp; SPACE</v>
          </cell>
          <cell r="E124">
            <v>9299</v>
          </cell>
          <cell r="F124" t="str">
            <v>AD1377S</v>
          </cell>
          <cell r="G124" t="str">
            <v>C-AD-1377-6</v>
          </cell>
          <cell r="H124" t="str">
            <v>K2</v>
          </cell>
          <cell r="I124">
            <v>8781</v>
          </cell>
          <cell r="J124" t="str">
            <v>G411-1</v>
          </cell>
          <cell r="K124">
            <v>2.5000000000000001E-2</v>
          </cell>
          <cell r="L124">
            <v>3.5000000000000003E-2</v>
          </cell>
          <cell r="M124">
            <v>8781</v>
          </cell>
          <cell r="N124" t="str">
            <v>G411-2</v>
          </cell>
          <cell r="O124">
            <v>4.2000000000000003E-2</v>
          </cell>
          <cell r="P124">
            <v>5.1999999999999998E-2</v>
          </cell>
          <cell r="Q124">
            <v>8781</v>
          </cell>
          <cell r="R124" t="str">
            <v>G411-3</v>
          </cell>
          <cell r="S124">
            <v>6.2E-2</v>
          </cell>
          <cell r="T124">
            <v>7.1999999999999995E-2</v>
          </cell>
          <cell r="U124" t="e">
            <v>#N/A</v>
          </cell>
          <cell r="V124">
            <v>0</v>
          </cell>
          <cell r="W124" t="e">
            <v>#N/A</v>
          </cell>
          <cell r="X124" t="e">
            <v>#N/A</v>
          </cell>
          <cell r="Y124" t="e">
            <v>#N/A</v>
          </cell>
          <cell r="Z124">
            <v>0</v>
          </cell>
          <cell r="AA124" t="e">
            <v>#N/A</v>
          </cell>
          <cell r="AB124" t="e">
            <v>#N/A</v>
          </cell>
          <cell r="AC124" t="e">
            <v>#N/A</v>
          </cell>
          <cell r="AD124">
            <v>0</v>
          </cell>
          <cell r="AE124" t="e">
            <v>#N/A</v>
          </cell>
          <cell r="AF124" t="e">
            <v>#N/A</v>
          </cell>
          <cell r="AG124" t="e">
            <v>#N/A</v>
          </cell>
          <cell r="AH124">
            <v>0</v>
          </cell>
          <cell r="AI124" t="e">
            <v>#N/A</v>
          </cell>
          <cell r="AJ124" t="e">
            <v>#N/A</v>
          </cell>
          <cell r="AK124" t="e">
            <v>#N/A</v>
          </cell>
          <cell r="AL124">
            <v>0</v>
          </cell>
          <cell r="AM124" t="e">
            <v>#N/A</v>
          </cell>
          <cell r="AN124" t="e">
            <v>#N/A</v>
          </cell>
          <cell r="AO124" t="e">
            <v>#N/A</v>
          </cell>
          <cell r="AP124">
            <v>0</v>
          </cell>
          <cell r="AQ124" t="e">
            <v>#N/A</v>
          </cell>
          <cell r="AR124" t="e">
            <v>#N/A</v>
          </cell>
          <cell r="AS124" t="e">
            <v>#N/A</v>
          </cell>
          <cell r="AT124">
            <v>0</v>
          </cell>
          <cell r="AU124" t="e">
            <v>#N/A</v>
          </cell>
          <cell r="AV124" t="e">
            <v>#N/A</v>
          </cell>
          <cell r="AW124" t="e">
            <v>#N/A</v>
          </cell>
          <cell r="AX124">
            <v>0</v>
          </cell>
          <cell r="AY124" t="e">
            <v>#N/A</v>
          </cell>
          <cell r="AZ124" t="e">
            <v>#N/A</v>
          </cell>
          <cell r="BA124" t="e">
            <v>#N/A</v>
          </cell>
          <cell r="BB124">
            <v>0</v>
          </cell>
          <cell r="BC124" t="e">
            <v>#N/A</v>
          </cell>
          <cell r="BD124" t="e">
            <v>#N/A</v>
          </cell>
        </row>
        <row r="125">
          <cell r="A125" t="str">
            <v>SM4A08701</v>
          </cell>
          <cell r="B125" t="str">
            <v>NO CONSTA</v>
          </cell>
          <cell r="C125" t="str">
            <v>DMC</v>
          </cell>
          <cell r="D125" t="str">
            <v>AIRBUS DEFENCE &amp; SPACE</v>
          </cell>
          <cell r="E125">
            <v>9341</v>
          </cell>
          <cell r="F125" t="str">
            <v>M22520/2-01</v>
          </cell>
          <cell r="G125" t="str">
            <v>AFM8-DS</v>
          </cell>
          <cell r="H125" t="str">
            <v>C</v>
          </cell>
          <cell r="I125">
            <v>8789</v>
          </cell>
          <cell r="J125" t="str">
            <v>G213</v>
          </cell>
          <cell r="K125">
            <v>1.2999999999999999E-2</v>
          </cell>
          <cell r="L125">
            <v>1.7999999999999999E-2</v>
          </cell>
          <cell r="M125">
            <v>8791</v>
          </cell>
          <cell r="N125" t="str">
            <v>G214</v>
          </cell>
          <cell r="O125">
            <v>1.6E-2</v>
          </cell>
          <cell r="P125">
            <v>2.1000000000000001E-2</v>
          </cell>
          <cell r="Q125">
            <v>8775</v>
          </cell>
          <cell r="R125" t="str">
            <v>G215</v>
          </cell>
          <cell r="S125">
            <v>1.9E-2</v>
          </cell>
          <cell r="T125">
            <v>2.4E-2</v>
          </cell>
          <cell r="U125">
            <v>8793</v>
          </cell>
          <cell r="V125" t="str">
            <v>G216</v>
          </cell>
          <cell r="W125">
            <v>2.1999999999999999E-2</v>
          </cell>
          <cell r="X125">
            <v>2.7E-2</v>
          </cell>
          <cell r="Y125">
            <v>8785</v>
          </cell>
          <cell r="Z125" t="str">
            <v>G217</v>
          </cell>
          <cell r="AA125">
            <v>2.5999999999999999E-2</v>
          </cell>
          <cell r="AB125">
            <v>3.1E-2</v>
          </cell>
          <cell r="AC125">
            <v>8790</v>
          </cell>
          <cell r="AD125" t="str">
            <v>G218</v>
          </cell>
          <cell r="AE125">
            <v>0.03</v>
          </cell>
          <cell r="AF125">
            <v>3.5000000000000003E-2</v>
          </cell>
          <cell r="AG125">
            <v>8787</v>
          </cell>
          <cell r="AH125" t="str">
            <v>G219</v>
          </cell>
          <cell r="AI125">
            <v>3.4000000000000002E-2</v>
          </cell>
          <cell r="AJ125">
            <v>3.9E-2</v>
          </cell>
          <cell r="AK125">
            <v>8792</v>
          </cell>
          <cell r="AL125" t="str">
            <v>G223</v>
          </cell>
          <cell r="AM125">
            <v>3.9E-2</v>
          </cell>
          <cell r="AN125">
            <v>4.3999999999999997E-2</v>
          </cell>
          <cell r="AO125" t="e">
            <v>#N/A</v>
          </cell>
          <cell r="AP125">
            <v>0</v>
          </cell>
          <cell r="AQ125" t="e">
            <v>#N/A</v>
          </cell>
          <cell r="AR125" t="e">
            <v>#N/A</v>
          </cell>
          <cell r="AS125" t="e">
            <v>#N/A</v>
          </cell>
          <cell r="AT125">
            <v>0</v>
          </cell>
          <cell r="AU125" t="e">
            <v>#N/A</v>
          </cell>
          <cell r="AV125" t="e">
            <v>#N/A</v>
          </cell>
          <cell r="AW125" t="e">
            <v>#N/A</v>
          </cell>
          <cell r="AX125">
            <v>0</v>
          </cell>
          <cell r="AY125" t="e">
            <v>#N/A</v>
          </cell>
          <cell r="AZ125" t="e">
            <v>#N/A</v>
          </cell>
          <cell r="BA125" t="e">
            <v>#N/A</v>
          </cell>
          <cell r="BB125">
            <v>0</v>
          </cell>
          <cell r="BC125" t="e">
            <v>#N/A</v>
          </cell>
          <cell r="BD125" t="e">
            <v>#N/A</v>
          </cell>
        </row>
        <row r="126">
          <cell r="A126" t="str">
            <v>PM4A2585</v>
          </cell>
          <cell r="B126" t="str">
            <v>NO CONSTA</v>
          </cell>
          <cell r="C126" t="str">
            <v>RAYCHEM</v>
          </cell>
          <cell r="D126" t="str">
            <v>AIRBUS DEFENCE &amp; SPACE</v>
          </cell>
          <cell r="E126">
            <v>9344</v>
          </cell>
          <cell r="F126" t="str">
            <v>AD1377S</v>
          </cell>
          <cell r="G126" t="str">
            <v>C-AD-1377-6</v>
          </cell>
          <cell r="H126" t="str">
            <v>K2</v>
          </cell>
          <cell r="I126">
            <v>8781</v>
          </cell>
          <cell r="J126" t="str">
            <v>G411-1</v>
          </cell>
          <cell r="K126">
            <v>2.5000000000000001E-2</v>
          </cell>
          <cell r="L126">
            <v>3.5000000000000003E-2</v>
          </cell>
          <cell r="M126">
            <v>8781</v>
          </cell>
          <cell r="N126" t="str">
            <v>G411-2</v>
          </cell>
          <cell r="O126">
            <v>4.2000000000000003E-2</v>
          </cell>
          <cell r="P126">
            <v>5.1999999999999998E-2</v>
          </cell>
          <cell r="Q126">
            <v>8781</v>
          </cell>
          <cell r="R126" t="str">
            <v>G411-3</v>
          </cell>
          <cell r="S126">
            <v>6.2E-2</v>
          </cell>
          <cell r="T126">
            <v>7.1999999999999995E-2</v>
          </cell>
          <cell r="U126" t="e">
            <v>#N/A</v>
          </cell>
          <cell r="V126">
            <v>0</v>
          </cell>
          <cell r="W126" t="e">
            <v>#N/A</v>
          </cell>
          <cell r="X126" t="e">
            <v>#N/A</v>
          </cell>
          <cell r="Y126" t="e">
            <v>#N/A</v>
          </cell>
          <cell r="Z126">
            <v>0</v>
          </cell>
          <cell r="AA126" t="e">
            <v>#N/A</v>
          </cell>
          <cell r="AB126" t="e">
            <v>#N/A</v>
          </cell>
          <cell r="AC126" t="e">
            <v>#N/A</v>
          </cell>
          <cell r="AD126">
            <v>0</v>
          </cell>
          <cell r="AE126" t="e">
            <v>#N/A</v>
          </cell>
          <cell r="AF126" t="e">
            <v>#N/A</v>
          </cell>
          <cell r="AG126" t="e">
            <v>#N/A</v>
          </cell>
          <cell r="AH126">
            <v>0</v>
          </cell>
          <cell r="AI126" t="e">
            <v>#N/A</v>
          </cell>
          <cell r="AJ126" t="e">
            <v>#N/A</v>
          </cell>
          <cell r="AK126" t="e">
            <v>#N/A</v>
          </cell>
          <cell r="AL126">
            <v>0</v>
          </cell>
          <cell r="AM126" t="e">
            <v>#N/A</v>
          </cell>
          <cell r="AN126" t="e">
            <v>#N/A</v>
          </cell>
          <cell r="AO126" t="e">
            <v>#N/A</v>
          </cell>
          <cell r="AP126">
            <v>0</v>
          </cell>
          <cell r="AQ126" t="e">
            <v>#N/A</v>
          </cell>
          <cell r="AR126" t="e">
            <v>#N/A</v>
          </cell>
          <cell r="AS126" t="e">
            <v>#N/A</v>
          </cell>
          <cell r="AT126">
            <v>0</v>
          </cell>
          <cell r="AU126" t="e">
            <v>#N/A</v>
          </cell>
          <cell r="AV126" t="e">
            <v>#N/A</v>
          </cell>
          <cell r="AW126" t="e">
            <v>#N/A</v>
          </cell>
          <cell r="AX126">
            <v>0</v>
          </cell>
          <cell r="AY126" t="e">
            <v>#N/A</v>
          </cell>
          <cell r="AZ126" t="e">
            <v>#N/A</v>
          </cell>
          <cell r="BA126" t="e">
            <v>#N/A</v>
          </cell>
          <cell r="BB126">
            <v>0</v>
          </cell>
          <cell r="BC126" t="e">
            <v>#N/A</v>
          </cell>
          <cell r="BD126" t="e">
            <v>#N/A</v>
          </cell>
        </row>
        <row r="127">
          <cell r="A127" t="str">
            <v>SM4A08800</v>
          </cell>
          <cell r="B127" t="str">
            <v>NO CONSTA</v>
          </cell>
          <cell r="C127" t="str">
            <v>AMP</v>
          </cell>
          <cell r="D127" t="str">
            <v>AIRBUS DEFENCE &amp; SPACE</v>
          </cell>
          <cell r="E127">
            <v>9342</v>
          </cell>
          <cell r="F127" t="str">
            <v>69151-1</v>
          </cell>
          <cell r="G127" t="str">
            <v>408-1559</v>
          </cell>
          <cell r="H127" t="str">
            <v>V</v>
          </cell>
          <cell r="I127">
            <v>8779</v>
          </cell>
          <cell r="J127" t="str">
            <v>G767</v>
          </cell>
          <cell r="K127">
            <v>0.109</v>
          </cell>
          <cell r="L127">
            <v>0.115</v>
          </cell>
          <cell r="M127">
            <v>8790</v>
          </cell>
          <cell r="N127" t="str">
            <v>G218</v>
          </cell>
          <cell r="O127">
            <v>0.03</v>
          </cell>
          <cell r="P127">
            <v>3.5000000000000003E-2</v>
          </cell>
          <cell r="Q127">
            <v>8786</v>
          </cell>
          <cell r="R127" t="str">
            <v>G224</v>
          </cell>
          <cell r="S127">
            <v>4.4999999999999998E-2</v>
          </cell>
          <cell r="T127">
            <v>0.05</v>
          </cell>
          <cell r="U127" t="e">
            <v>#N/A</v>
          </cell>
          <cell r="V127">
            <v>0</v>
          </cell>
          <cell r="W127" t="e">
            <v>#N/A</v>
          </cell>
          <cell r="X127" t="e">
            <v>#N/A</v>
          </cell>
          <cell r="Y127" t="e">
            <v>#N/A</v>
          </cell>
          <cell r="Z127">
            <v>0</v>
          </cell>
          <cell r="AA127" t="e">
            <v>#N/A</v>
          </cell>
          <cell r="AB127" t="e">
            <v>#N/A</v>
          </cell>
          <cell r="AC127" t="e">
            <v>#N/A</v>
          </cell>
          <cell r="AD127">
            <v>0</v>
          </cell>
          <cell r="AE127" t="e">
            <v>#N/A</v>
          </cell>
          <cell r="AF127" t="e">
            <v>#N/A</v>
          </cell>
          <cell r="AG127" t="e">
            <v>#N/A</v>
          </cell>
          <cell r="AH127">
            <v>0</v>
          </cell>
          <cell r="AI127" t="e">
            <v>#N/A</v>
          </cell>
          <cell r="AJ127" t="e">
            <v>#N/A</v>
          </cell>
          <cell r="AK127" t="e">
            <v>#N/A</v>
          </cell>
          <cell r="AL127">
            <v>0</v>
          </cell>
          <cell r="AM127" t="e">
            <v>#N/A</v>
          </cell>
          <cell r="AN127" t="e">
            <v>#N/A</v>
          </cell>
          <cell r="AO127" t="e">
            <v>#N/A</v>
          </cell>
          <cell r="AP127">
            <v>0</v>
          </cell>
          <cell r="AQ127" t="e">
            <v>#N/A</v>
          </cell>
          <cell r="AR127" t="e">
            <v>#N/A</v>
          </cell>
          <cell r="AS127" t="e">
            <v>#N/A</v>
          </cell>
          <cell r="AT127">
            <v>0</v>
          </cell>
          <cell r="AU127" t="e">
            <v>#N/A</v>
          </cell>
          <cell r="AV127" t="e">
            <v>#N/A</v>
          </cell>
          <cell r="AW127" t="e">
            <v>#N/A</v>
          </cell>
          <cell r="AX127">
            <v>0</v>
          </cell>
          <cell r="AY127" t="e">
            <v>#N/A</v>
          </cell>
          <cell r="AZ127" t="e">
            <v>#N/A</v>
          </cell>
          <cell r="BA127" t="e">
            <v>#N/A</v>
          </cell>
          <cell r="BB127">
            <v>0</v>
          </cell>
          <cell r="BC127" t="e">
            <v>#N/A</v>
          </cell>
          <cell r="BD127" t="e">
            <v>#N/A</v>
          </cell>
        </row>
        <row r="128">
          <cell r="A128" t="str">
            <v>SM4A08703</v>
          </cell>
          <cell r="B128" t="str">
            <v>NO CONSTA</v>
          </cell>
          <cell r="C128" t="str">
            <v>AMP</v>
          </cell>
          <cell r="D128" t="str">
            <v>AIRBUS DEFENCE &amp; SPACE</v>
          </cell>
          <cell r="E128">
            <v>9343</v>
          </cell>
          <cell r="F128" t="str">
            <v>69151-1</v>
          </cell>
          <cell r="G128" t="str">
            <v>408-1559</v>
          </cell>
          <cell r="H128" t="str">
            <v>V</v>
          </cell>
          <cell r="I128">
            <v>8779</v>
          </cell>
          <cell r="J128" t="str">
            <v>G767</v>
          </cell>
          <cell r="K128">
            <v>0.109</v>
          </cell>
          <cell r="L128">
            <v>0.115</v>
          </cell>
          <cell r="M128">
            <v>8790</v>
          </cell>
          <cell r="N128" t="str">
            <v>G218</v>
          </cell>
          <cell r="O128">
            <v>0.03</v>
          </cell>
          <cell r="P128">
            <v>3.5000000000000003E-2</v>
          </cell>
          <cell r="Q128">
            <v>8786</v>
          </cell>
          <cell r="R128" t="str">
            <v>G224</v>
          </cell>
          <cell r="S128">
            <v>4.4999999999999998E-2</v>
          </cell>
          <cell r="T128">
            <v>0.05</v>
          </cell>
          <cell r="U128" t="e">
            <v>#N/A</v>
          </cell>
          <cell r="V128">
            <v>0</v>
          </cell>
          <cell r="W128" t="e">
            <v>#N/A</v>
          </cell>
          <cell r="X128" t="e">
            <v>#N/A</v>
          </cell>
          <cell r="Y128" t="e">
            <v>#N/A</v>
          </cell>
          <cell r="Z128">
            <v>0</v>
          </cell>
          <cell r="AA128" t="e">
            <v>#N/A</v>
          </cell>
          <cell r="AB128" t="e">
            <v>#N/A</v>
          </cell>
          <cell r="AC128" t="e">
            <v>#N/A</v>
          </cell>
          <cell r="AD128">
            <v>0</v>
          </cell>
          <cell r="AE128" t="e">
            <v>#N/A</v>
          </cell>
          <cell r="AF128" t="e">
            <v>#N/A</v>
          </cell>
          <cell r="AG128" t="e">
            <v>#N/A</v>
          </cell>
          <cell r="AH128">
            <v>0</v>
          </cell>
          <cell r="AI128" t="e">
            <v>#N/A</v>
          </cell>
          <cell r="AJ128" t="e">
            <v>#N/A</v>
          </cell>
          <cell r="AK128" t="e">
            <v>#N/A</v>
          </cell>
          <cell r="AL128">
            <v>0</v>
          </cell>
          <cell r="AM128" t="e">
            <v>#N/A</v>
          </cell>
          <cell r="AN128" t="e">
            <v>#N/A</v>
          </cell>
          <cell r="AO128" t="e">
            <v>#N/A</v>
          </cell>
          <cell r="AP128">
            <v>0</v>
          </cell>
          <cell r="AQ128" t="e">
            <v>#N/A</v>
          </cell>
          <cell r="AR128" t="e">
            <v>#N/A</v>
          </cell>
          <cell r="AS128" t="e">
            <v>#N/A</v>
          </cell>
          <cell r="AT128">
            <v>0</v>
          </cell>
          <cell r="AU128" t="e">
            <v>#N/A</v>
          </cell>
          <cell r="AV128" t="e">
            <v>#N/A</v>
          </cell>
          <cell r="AW128" t="e">
            <v>#N/A</v>
          </cell>
          <cell r="AX128">
            <v>0</v>
          </cell>
          <cell r="AY128" t="e">
            <v>#N/A</v>
          </cell>
          <cell r="AZ128" t="e">
            <v>#N/A</v>
          </cell>
          <cell r="BA128" t="e">
            <v>#N/A</v>
          </cell>
          <cell r="BB128">
            <v>0</v>
          </cell>
          <cell r="BC128" t="e">
            <v>#N/A</v>
          </cell>
          <cell r="BD128" t="e">
            <v>#N/A</v>
          </cell>
        </row>
        <row r="129">
          <cell r="A129" t="str">
            <v>PM4A8574</v>
          </cell>
          <cell r="B129" t="str">
            <v>NO CONSTA</v>
          </cell>
          <cell r="C129" t="str">
            <v>DMC</v>
          </cell>
          <cell r="D129" t="str">
            <v>AIRBUS DEFENCE &amp; SPACE</v>
          </cell>
          <cell r="E129">
            <v>9378</v>
          </cell>
          <cell r="F129" t="str">
            <v>M22520/2-01</v>
          </cell>
          <cell r="G129" t="str">
            <v>AFM8-DS</v>
          </cell>
          <cell r="H129" t="str">
            <v>C</v>
          </cell>
          <cell r="I129">
            <v>8789</v>
          </cell>
          <cell r="J129" t="str">
            <v>G213</v>
          </cell>
          <cell r="K129">
            <v>1.2999999999999999E-2</v>
          </cell>
          <cell r="L129">
            <v>1.7999999999999999E-2</v>
          </cell>
          <cell r="M129">
            <v>8791</v>
          </cell>
          <cell r="N129" t="str">
            <v>G214</v>
          </cell>
          <cell r="O129">
            <v>1.6E-2</v>
          </cell>
          <cell r="P129">
            <v>2.1000000000000001E-2</v>
          </cell>
          <cell r="Q129">
            <v>8775</v>
          </cell>
          <cell r="R129" t="str">
            <v>G215</v>
          </cell>
          <cell r="S129">
            <v>1.9E-2</v>
          </cell>
          <cell r="T129">
            <v>2.4E-2</v>
          </cell>
          <cell r="U129">
            <v>8793</v>
          </cell>
          <cell r="V129" t="str">
            <v>G216</v>
          </cell>
          <cell r="W129">
            <v>2.1999999999999999E-2</v>
          </cell>
          <cell r="X129">
            <v>2.7E-2</v>
          </cell>
          <cell r="Y129">
            <v>8785</v>
          </cell>
          <cell r="Z129" t="str">
            <v>G217</v>
          </cell>
          <cell r="AA129">
            <v>2.5999999999999999E-2</v>
          </cell>
          <cell r="AB129">
            <v>3.1E-2</v>
          </cell>
          <cell r="AC129">
            <v>8790</v>
          </cell>
          <cell r="AD129" t="str">
            <v>G218</v>
          </cell>
          <cell r="AE129">
            <v>0.03</v>
          </cell>
          <cell r="AF129">
            <v>3.5000000000000003E-2</v>
          </cell>
          <cell r="AG129">
            <v>8787</v>
          </cell>
          <cell r="AH129" t="str">
            <v>G219</v>
          </cell>
          <cell r="AI129">
            <v>3.4000000000000002E-2</v>
          </cell>
          <cell r="AJ129">
            <v>3.9E-2</v>
          </cell>
          <cell r="AK129">
            <v>8792</v>
          </cell>
          <cell r="AL129" t="str">
            <v>G223</v>
          </cell>
          <cell r="AM129">
            <v>3.9E-2</v>
          </cell>
          <cell r="AN129">
            <v>4.3999999999999997E-2</v>
          </cell>
          <cell r="AO129" t="e">
            <v>#N/A</v>
          </cell>
          <cell r="AP129">
            <v>0</v>
          </cell>
          <cell r="AQ129" t="e">
            <v>#N/A</v>
          </cell>
          <cell r="AR129" t="e">
            <v>#N/A</v>
          </cell>
          <cell r="AS129" t="e">
            <v>#N/A</v>
          </cell>
          <cell r="AT129">
            <v>0</v>
          </cell>
          <cell r="AU129" t="e">
            <v>#N/A</v>
          </cell>
          <cell r="AV129" t="e">
            <v>#N/A</v>
          </cell>
          <cell r="AW129" t="e">
            <v>#N/A</v>
          </cell>
          <cell r="AX129">
            <v>0</v>
          </cell>
          <cell r="AY129" t="e">
            <v>#N/A</v>
          </cell>
          <cell r="AZ129" t="e">
            <v>#N/A</v>
          </cell>
          <cell r="BA129" t="e">
            <v>#N/A</v>
          </cell>
          <cell r="BB129">
            <v>0</v>
          </cell>
          <cell r="BC129" t="e">
            <v>#N/A</v>
          </cell>
          <cell r="BD129" t="e">
            <v>#N/A</v>
          </cell>
        </row>
        <row r="130">
          <cell r="A130" t="str">
            <v>PM469833</v>
          </cell>
          <cell r="B130" t="str">
            <v>NO CONSTA</v>
          </cell>
          <cell r="C130" t="str">
            <v>DMC</v>
          </cell>
          <cell r="D130" t="str">
            <v>AIRBUS DEFENCE &amp; SPACE</v>
          </cell>
          <cell r="E130">
            <v>9381</v>
          </cell>
          <cell r="F130" t="str">
            <v>M22520/2-01</v>
          </cell>
          <cell r="G130" t="str">
            <v>AFM8-DS</v>
          </cell>
          <cell r="H130" t="str">
            <v>C</v>
          </cell>
          <cell r="I130">
            <v>8789</v>
          </cell>
          <cell r="J130" t="str">
            <v>G213</v>
          </cell>
          <cell r="K130">
            <v>1.2999999999999999E-2</v>
          </cell>
          <cell r="L130">
            <v>1.7999999999999999E-2</v>
          </cell>
          <cell r="M130">
            <v>8791</v>
          </cell>
          <cell r="N130" t="str">
            <v>G214</v>
          </cell>
          <cell r="O130">
            <v>1.6E-2</v>
          </cell>
          <cell r="P130">
            <v>2.1000000000000001E-2</v>
          </cell>
          <cell r="Q130">
            <v>8775</v>
          </cell>
          <cell r="R130" t="str">
            <v>G215</v>
          </cell>
          <cell r="S130">
            <v>1.9E-2</v>
          </cell>
          <cell r="T130">
            <v>2.4E-2</v>
          </cell>
          <cell r="U130">
            <v>8793</v>
          </cell>
          <cell r="V130" t="str">
            <v>G216</v>
          </cell>
          <cell r="W130">
            <v>2.1999999999999999E-2</v>
          </cell>
          <cell r="X130">
            <v>2.7E-2</v>
          </cell>
          <cell r="Y130">
            <v>8785</v>
          </cell>
          <cell r="Z130" t="str">
            <v>G217</v>
          </cell>
          <cell r="AA130">
            <v>2.5999999999999999E-2</v>
          </cell>
          <cell r="AB130">
            <v>3.1E-2</v>
          </cell>
          <cell r="AC130">
            <v>8790</v>
          </cell>
          <cell r="AD130" t="str">
            <v>G218</v>
          </cell>
          <cell r="AE130">
            <v>0.03</v>
          </cell>
          <cell r="AF130">
            <v>3.5000000000000003E-2</v>
          </cell>
          <cell r="AG130">
            <v>8787</v>
          </cell>
          <cell r="AH130" t="str">
            <v>G219</v>
          </cell>
          <cell r="AI130">
            <v>3.4000000000000002E-2</v>
          </cell>
          <cell r="AJ130">
            <v>3.9E-2</v>
          </cell>
          <cell r="AK130">
            <v>8792</v>
          </cell>
          <cell r="AL130" t="str">
            <v>G223</v>
          </cell>
          <cell r="AM130">
            <v>3.9E-2</v>
          </cell>
          <cell r="AN130">
            <v>4.3999999999999997E-2</v>
          </cell>
          <cell r="AO130" t="e">
            <v>#N/A</v>
          </cell>
          <cell r="AP130">
            <v>0</v>
          </cell>
          <cell r="AQ130" t="e">
            <v>#N/A</v>
          </cell>
          <cell r="AR130" t="e">
            <v>#N/A</v>
          </cell>
          <cell r="AS130" t="e">
            <v>#N/A</v>
          </cell>
          <cell r="AT130">
            <v>0</v>
          </cell>
          <cell r="AU130" t="e">
            <v>#N/A</v>
          </cell>
          <cell r="AV130" t="e">
            <v>#N/A</v>
          </cell>
          <cell r="AW130" t="e">
            <v>#N/A</v>
          </cell>
          <cell r="AX130">
            <v>0</v>
          </cell>
          <cell r="AY130" t="e">
            <v>#N/A</v>
          </cell>
          <cell r="AZ130" t="e">
            <v>#N/A</v>
          </cell>
          <cell r="BA130" t="e">
            <v>#N/A</v>
          </cell>
          <cell r="BB130">
            <v>0</v>
          </cell>
          <cell r="BC130" t="e">
            <v>#N/A</v>
          </cell>
          <cell r="BD130" t="e">
            <v>#N/A</v>
          </cell>
        </row>
        <row r="131">
          <cell r="A131" t="str">
            <v>PM4A6211</v>
          </cell>
          <cell r="B131" t="str">
            <v>NO CONSTA</v>
          </cell>
          <cell r="C131" t="str">
            <v>DMC</v>
          </cell>
          <cell r="D131" t="str">
            <v>AIRBUS DEFENCE &amp; SPACE</v>
          </cell>
          <cell r="E131">
            <v>9382</v>
          </cell>
          <cell r="F131" t="str">
            <v>M22520/1-01</v>
          </cell>
          <cell r="G131" t="str">
            <v>AF8-DS</v>
          </cell>
          <cell r="H131" t="str">
            <v>B</v>
          </cell>
          <cell r="I131">
            <v>8777</v>
          </cell>
          <cell r="J131" t="str">
            <v>G220</v>
          </cell>
          <cell r="K131">
            <v>2.8000000000000001E-2</v>
          </cell>
          <cell r="L131">
            <v>3.3000000000000002E-2</v>
          </cell>
          <cell r="M131">
            <v>8780</v>
          </cell>
          <cell r="N131" t="str">
            <v>G221</v>
          </cell>
          <cell r="O131">
            <v>3.2000000000000001E-2</v>
          </cell>
          <cell r="P131">
            <v>3.6999999999999998E-2</v>
          </cell>
          <cell r="Q131">
            <v>8788</v>
          </cell>
          <cell r="R131" t="str">
            <v>G222</v>
          </cell>
          <cell r="S131">
            <v>3.5999999999999997E-2</v>
          </cell>
          <cell r="T131">
            <v>4.1000000000000002E-2</v>
          </cell>
          <cell r="U131">
            <v>8792</v>
          </cell>
          <cell r="V131" t="str">
            <v>G223</v>
          </cell>
          <cell r="W131">
            <v>3.9E-2</v>
          </cell>
          <cell r="X131">
            <v>4.3999999999999997E-2</v>
          </cell>
          <cell r="Y131">
            <v>8786</v>
          </cell>
          <cell r="Z131" t="str">
            <v>G224</v>
          </cell>
          <cell r="AA131">
            <v>4.4999999999999998E-2</v>
          </cell>
          <cell r="AB131">
            <v>0.05</v>
          </cell>
          <cell r="AC131">
            <v>8784</v>
          </cell>
          <cell r="AD131" t="str">
            <v>G225</v>
          </cell>
          <cell r="AE131">
            <v>5.1999999999999998E-2</v>
          </cell>
          <cell r="AF131">
            <v>5.7000000000000002E-2</v>
          </cell>
          <cell r="AG131">
            <v>8783</v>
          </cell>
          <cell r="AH131" t="str">
            <v>G226</v>
          </cell>
          <cell r="AI131">
            <v>5.8999999999999997E-2</v>
          </cell>
          <cell r="AJ131">
            <v>6.4000000000000001E-2</v>
          </cell>
          <cell r="AK131">
            <v>8776</v>
          </cell>
          <cell r="AL131" t="str">
            <v>G227</v>
          </cell>
          <cell r="AM131">
            <v>6.8000000000000005E-2</v>
          </cell>
          <cell r="AN131">
            <v>7.2999999999999995E-2</v>
          </cell>
          <cell r="AO131" t="e">
            <v>#N/A</v>
          </cell>
          <cell r="AP131">
            <v>0</v>
          </cell>
          <cell r="AQ131" t="e">
            <v>#N/A</v>
          </cell>
          <cell r="AR131" t="e">
            <v>#N/A</v>
          </cell>
          <cell r="AS131" t="e">
            <v>#N/A</v>
          </cell>
          <cell r="AT131">
            <v>0</v>
          </cell>
          <cell r="AU131" t="e">
            <v>#N/A</v>
          </cell>
          <cell r="AV131" t="e">
            <v>#N/A</v>
          </cell>
          <cell r="AW131" t="e">
            <v>#N/A</v>
          </cell>
          <cell r="AX131">
            <v>0</v>
          </cell>
          <cell r="AY131" t="e">
            <v>#N/A</v>
          </cell>
          <cell r="AZ131" t="e">
            <v>#N/A</v>
          </cell>
          <cell r="BA131" t="e">
            <v>#N/A</v>
          </cell>
          <cell r="BB131">
            <v>0</v>
          </cell>
          <cell r="BC131" t="e">
            <v>#N/A</v>
          </cell>
          <cell r="BD131" t="e">
            <v>#N/A</v>
          </cell>
        </row>
        <row r="132">
          <cell r="A132" t="str">
            <v>PM4A8649</v>
          </cell>
          <cell r="B132" t="str">
            <v>NO CONSTA</v>
          </cell>
          <cell r="C132" t="str">
            <v>DMC</v>
          </cell>
          <cell r="D132" t="str">
            <v>AIRBUS DEFENCE &amp; SPACE</v>
          </cell>
          <cell r="E132">
            <v>9380</v>
          </cell>
          <cell r="F132" t="str">
            <v>M22520/1-01</v>
          </cell>
          <cell r="G132" t="str">
            <v>AF8-DS</v>
          </cell>
          <cell r="H132" t="str">
            <v>B</v>
          </cell>
          <cell r="I132">
            <v>8777</v>
          </cell>
          <cell r="J132" t="str">
            <v>G220</v>
          </cell>
          <cell r="K132">
            <v>2.8000000000000001E-2</v>
          </cell>
          <cell r="L132">
            <v>3.3000000000000002E-2</v>
          </cell>
          <cell r="M132">
            <v>8780</v>
          </cell>
          <cell r="N132" t="str">
            <v>G221</v>
          </cell>
          <cell r="O132">
            <v>3.2000000000000001E-2</v>
          </cell>
          <cell r="P132">
            <v>3.6999999999999998E-2</v>
          </cell>
          <cell r="Q132">
            <v>8788</v>
          </cell>
          <cell r="R132" t="str">
            <v>G222</v>
          </cell>
          <cell r="S132">
            <v>3.5999999999999997E-2</v>
          </cell>
          <cell r="T132">
            <v>4.1000000000000002E-2</v>
          </cell>
          <cell r="U132">
            <v>8792</v>
          </cell>
          <cell r="V132" t="str">
            <v>G223</v>
          </cell>
          <cell r="W132">
            <v>3.9E-2</v>
          </cell>
          <cell r="X132">
            <v>4.3999999999999997E-2</v>
          </cell>
          <cell r="Y132">
            <v>8786</v>
          </cell>
          <cell r="Z132" t="str">
            <v>G224</v>
          </cell>
          <cell r="AA132">
            <v>4.4999999999999998E-2</v>
          </cell>
          <cell r="AB132">
            <v>0.05</v>
          </cell>
          <cell r="AC132">
            <v>8784</v>
          </cell>
          <cell r="AD132" t="str">
            <v>G225</v>
          </cell>
          <cell r="AE132">
            <v>5.1999999999999998E-2</v>
          </cell>
          <cell r="AF132">
            <v>5.7000000000000002E-2</v>
          </cell>
          <cell r="AG132">
            <v>8783</v>
          </cell>
          <cell r="AH132" t="str">
            <v>G226</v>
          </cell>
          <cell r="AI132">
            <v>5.8999999999999997E-2</v>
          </cell>
          <cell r="AJ132">
            <v>6.4000000000000001E-2</v>
          </cell>
          <cell r="AK132">
            <v>8776</v>
          </cell>
          <cell r="AL132" t="str">
            <v>G227</v>
          </cell>
          <cell r="AM132">
            <v>6.8000000000000005E-2</v>
          </cell>
          <cell r="AN132">
            <v>7.2999999999999995E-2</v>
          </cell>
          <cell r="AO132" t="e">
            <v>#N/A</v>
          </cell>
          <cell r="AP132">
            <v>0</v>
          </cell>
          <cell r="AQ132" t="e">
            <v>#N/A</v>
          </cell>
          <cell r="AR132" t="e">
            <v>#N/A</v>
          </cell>
          <cell r="AS132" t="e">
            <v>#N/A</v>
          </cell>
          <cell r="AT132">
            <v>0</v>
          </cell>
          <cell r="AU132" t="e">
            <v>#N/A</v>
          </cell>
          <cell r="AV132" t="e">
            <v>#N/A</v>
          </cell>
          <cell r="AW132" t="e">
            <v>#N/A</v>
          </cell>
          <cell r="AX132">
            <v>0</v>
          </cell>
          <cell r="AY132" t="e">
            <v>#N/A</v>
          </cell>
          <cell r="AZ132" t="e">
            <v>#N/A</v>
          </cell>
          <cell r="BA132" t="e">
            <v>#N/A</v>
          </cell>
          <cell r="BB132">
            <v>0</v>
          </cell>
          <cell r="BC132" t="e">
            <v>#N/A</v>
          </cell>
          <cell r="BD132" t="e">
            <v>#N/A</v>
          </cell>
        </row>
        <row r="133">
          <cell r="A133" t="str">
            <v>PM4A8421</v>
          </cell>
          <cell r="B133" t="str">
            <v>NO CONSTA</v>
          </cell>
          <cell r="C133" t="str">
            <v>DMC</v>
          </cell>
          <cell r="D133" t="str">
            <v>AIRBUS DEFENCE &amp; SPACE</v>
          </cell>
          <cell r="E133">
            <v>9377</v>
          </cell>
          <cell r="F133" t="str">
            <v>M22520/1-01</v>
          </cell>
          <cell r="G133" t="str">
            <v>AF8-DS</v>
          </cell>
          <cell r="H133" t="str">
            <v>B</v>
          </cell>
          <cell r="I133">
            <v>8777</v>
          </cell>
          <cell r="J133" t="str">
            <v>G220</v>
          </cell>
          <cell r="K133">
            <v>2.8000000000000001E-2</v>
          </cell>
          <cell r="L133">
            <v>3.3000000000000002E-2</v>
          </cell>
          <cell r="M133">
            <v>8780</v>
          </cell>
          <cell r="N133" t="str">
            <v>G221</v>
          </cell>
          <cell r="O133">
            <v>3.2000000000000001E-2</v>
          </cell>
          <cell r="P133">
            <v>3.6999999999999998E-2</v>
          </cell>
          <cell r="Q133">
            <v>8788</v>
          </cell>
          <cell r="R133" t="str">
            <v>G222</v>
          </cell>
          <cell r="S133">
            <v>3.5999999999999997E-2</v>
          </cell>
          <cell r="T133">
            <v>4.1000000000000002E-2</v>
          </cell>
          <cell r="U133">
            <v>8792</v>
          </cell>
          <cell r="V133" t="str">
            <v>G223</v>
          </cell>
          <cell r="W133">
            <v>3.9E-2</v>
          </cell>
          <cell r="X133">
            <v>4.3999999999999997E-2</v>
          </cell>
          <cell r="Y133">
            <v>8786</v>
          </cell>
          <cell r="Z133" t="str">
            <v>G224</v>
          </cell>
          <cell r="AA133">
            <v>4.4999999999999998E-2</v>
          </cell>
          <cell r="AB133">
            <v>0.05</v>
          </cell>
          <cell r="AC133">
            <v>8784</v>
          </cell>
          <cell r="AD133" t="str">
            <v>G225</v>
          </cell>
          <cell r="AE133">
            <v>5.1999999999999998E-2</v>
          </cell>
          <cell r="AF133">
            <v>5.7000000000000002E-2</v>
          </cell>
          <cell r="AG133">
            <v>8783</v>
          </cell>
          <cell r="AH133" t="str">
            <v>G226</v>
          </cell>
          <cell r="AI133">
            <v>5.8999999999999997E-2</v>
          </cell>
          <cell r="AJ133">
            <v>6.4000000000000001E-2</v>
          </cell>
          <cell r="AK133">
            <v>8776</v>
          </cell>
          <cell r="AL133" t="str">
            <v>G227</v>
          </cell>
          <cell r="AM133">
            <v>6.8000000000000005E-2</v>
          </cell>
          <cell r="AN133">
            <v>7.2999999999999995E-2</v>
          </cell>
          <cell r="AO133" t="e">
            <v>#N/A</v>
          </cell>
          <cell r="AP133">
            <v>0</v>
          </cell>
          <cell r="AQ133" t="e">
            <v>#N/A</v>
          </cell>
          <cell r="AR133" t="e">
            <v>#N/A</v>
          </cell>
          <cell r="AS133" t="e">
            <v>#N/A</v>
          </cell>
          <cell r="AT133">
            <v>0</v>
          </cell>
          <cell r="AU133" t="e">
            <v>#N/A</v>
          </cell>
          <cell r="AV133" t="e">
            <v>#N/A</v>
          </cell>
          <cell r="AW133" t="e">
            <v>#N/A</v>
          </cell>
          <cell r="AX133">
            <v>0</v>
          </cell>
          <cell r="AY133" t="e">
            <v>#N/A</v>
          </cell>
          <cell r="AZ133" t="e">
            <v>#N/A</v>
          </cell>
          <cell r="BA133" t="e">
            <v>#N/A</v>
          </cell>
          <cell r="BB133">
            <v>0</v>
          </cell>
          <cell r="BC133" t="e">
            <v>#N/A</v>
          </cell>
          <cell r="BD133" t="e">
            <v>#N/A</v>
          </cell>
        </row>
        <row r="134">
          <cell r="A134" t="str">
            <v>PM4A8472</v>
          </cell>
          <cell r="B134" t="str">
            <v>NO CONSTA</v>
          </cell>
          <cell r="C134" t="str">
            <v>RAYCHEM</v>
          </cell>
          <cell r="D134" t="str">
            <v>AIRBUS DEFENCE &amp; SPACE</v>
          </cell>
          <cell r="E134">
            <v>9379</v>
          </cell>
          <cell r="F134" t="str">
            <v>AD1377S</v>
          </cell>
          <cell r="G134" t="str">
            <v>C-AD-1377-6</v>
          </cell>
          <cell r="H134" t="str">
            <v>K2</v>
          </cell>
          <cell r="I134">
            <v>8781</v>
          </cell>
          <cell r="J134" t="str">
            <v>G411-1</v>
          </cell>
          <cell r="K134">
            <v>2.5000000000000001E-2</v>
          </cell>
          <cell r="L134">
            <v>3.5000000000000003E-2</v>
          </cell>
          <cell r="M134">
            <v>8781</v>
          </cell>
          <cell r="N134" t="str">
            <v>G411-2</v>
          </cell>
          <cell r="O134">
            <v>4.2000000000000003E-2</v>
          </cell>
          <cell r="P134">
            <v>5.1999999999999998E-2</v>
          </cell>
          <cell r="Q134">
            <v>8781</v>
          </cell>
          <cell r="R134" t="str">
            <v>G411-3</v>
          </cell>
          <cell r="S134">
            <v>6.2E-2</v>
          </cell>
          <cell r="T134">
            <v>7.1999999999999995E-2</v>
          </cell>
          <cell r="U134" t="e">
            <v>#N/A</v>
          </cell>
          <cell r="V134">
            <v>0</v>
          </cell>
          <cell r="W134" t="e">
            <v>#N/A</v>
          </cell>
          <cell r="X134" t="e">
            <v>#N/A</v>
          </cell>
          <cell r="Y134" t="e">
            <v>#N/A</v>
          </cell>
          <cell r="Z134">
            <v>0</v>
          </cell>
          <cell r="AA134" t="e">
            <v>#N/A</v>
          </cell>
          <cell r="AB134" t="e">
            <v>#N/A</v>
          </cell>
          <cell r="AC134" t="e">
            <v>#N/A</v>
          </cell>
          <cell r="AD134">
            <v>0</v>
          </cell>
          <cell r="AE134" t="e">
            <v>#N/A</v>
          </cell>
          <cell r="AF134" t="e">
            <v>#N/A</v>
          </cell>
          <cell r="AG134" t="e">
            <v>#N/A</v>
          </cell>
          <cell r="AH134">
            <v>0</v>
          </cell>
          <cell r="AI134" t="e">
            <v>#N/A</v>
          </cell>
          <cell r="AJ134" t="e">
            <v>#N/A</v>
          </cell>
          <cell r="AK134" t="e">
            <v>#N/A</v>
          </cell>
          <cell r="AL134">
            <v>0</v>
          </cell>
          <cell r="AM134" t="e">
            <v>#N/A</v>
          </cell>
          <cell r="AN134" t="e">
            <v>#N/A</v>
          </cell>
          <cell r="AO134" t="e">
            <v>#N/A</v>
          </cell>
          <cell r="AP134">
            <v>0</v>
          </cell>
          <cell r="AQ134" t="e">
            <v>#N/A</v>
          </cell>
          <cell r="AR134" t="e">
            <v>#N/A</v>
          </cell>
          <cell r="AS134" t="e">
            <v>#N/A</v>
          </cell>
          <cell r="AT134">
            <v>0</v>
          </cell>
          <cell r="AU134" t="e">
            <v>#N/A</v>
          </cell>
          <cell r="AV134" t="e">
            <v>#N/A</v>
          </cell>
          <cell r="AW134" t="e">
            <v>#N/A</v>
          </cell>
          <cell r="AX134">
            <v>0</v>
          </cell>
          <cell r="AY134" t="e">
            <v>#N/A</v>
          </cell>
          <cell r="AZ134" t="e">
            <v>#N/A</v>
          </cell>
          <cell r="BA134" t="e">
            <v>#N/A</v>
          </cell>
          <cell r="BB134">
            <v>0</v>
          </cell>
          <cell r="BC134" t="e">
            <v>#N/A</v>
          </cell>
          <cell r="BD134" t="e">
            <v>#N/A</v>
          </cell>
        </row>
        <row r="135">
          <cell r="A135" t="str">
            <v>KM469170</v>
          </cell>
          <cell r="B135" t="str">
            <v>NO CONSTA</v>
          </cell>
          <cell r="C135" t="str">
            <v>RAYCHEM</v>
          </cell>
          <cell r="D135" t="str">
            <v>AIRBUS DEFENCE &amp; SPACE</v>
          </cell>
          <cell r="E135">
            <v>9385</v>
          </cell>
          <cell r="F135" t="str">
            <v>AD1377S</v>
          </cell>
          <cell r="G135" t="str">
            <v>C-AD-1377-6</v>
          </cell>
          <cell r="H135" t="str">
            <v>K2</v>
          </cell>
          <cell r="I135">
            <v>8781</v>
          </cell>
          <cell r="J135" t="str">
            <v>G411-1</v>
          </cell>
          <cell r="K135">
            <v>2.5000000000000001E-2</v>
          </cell>
          <cell r="L135">
            <v>3.5000000000000003E-2</v>
          </cell>
          <cell r="M135">
            <v>8781</v>
          </cell>
          <cell r="N135" t="str">
            <v>G411-2</v>
          </cell>
          <cell r="O135">
            <v>4.2000000000000003E-2</v>
          </cell>
          <cell r="P135">
            <v>5.1999999999999998E-2</v>
          </cell>
          <cell r="Q135">
            <v>8781</v>
          </cell>
          <cell r="R135" t="str">
            <v>G411-3</v>
          </cell>
          <cell r="S135">
            <v>6.2E-2</v>
          </cell>
          <cell r="T135">
            <v>7.1999999999999995E-2</v>
          </cell>
          <cell r="U135" t="e">
            <v>#N/A</v>
          </cell>
          <cell r="V135">
            <v>0</v>
          </cell>
          <cell r="W135" t="e">
            <v>#N/A</v>
          </cell>
          <cell r="X135" t="e">
            <v>#N/A</v>
          </cell>
          <cell r="Y135" t="e">
            <v>#N/A</v>
          </cell>
          <cell r="Z135">
            <v>0</v>
          </cell>
          <cell r="AA135" t="e">
            <v>#N/A</v>
          </cell>
          <cell r="AB135" t="e">
            <v>#N/A</v>
          </cell>
          <cell r="AC135" t="e">
            <v>#N/A</v>
          </cell>
          <cell r="AD135">
            <v>0</v>
          </cell>
          <cell r="AE135" t="e">
            <v>#N/A</v>
          </cell>
          <cell r="AF135" t="e">
            <v>#N/A</v>
          </cell>
          <cell r="AG135" t="e">
            <v>#N/A</v>
          </cell>
          <cell r="AH135">
            <v>0</v>
          </cell>
          <cell r="AI135" t="e">
            <v>#N/A</v>
          </cell>
          <cell r="AJ135" t="e">
            <v>#N/A</v>
          </cell>
          <cell r="AK135" t="e">
            <v>#N/A</v>
          </cell>
          <cell r="AL135">
            <v>0</v>
          </cell>
          <cell r="AM135" t="e">
            <v>#N/A</v>
          </cell>
          <cell r="AN135" t="e">
            <v>#N/A</v>
          </cell>
          <cell r="AO135" t="e">
            <v>#N/A</v>
          </cell>
          <cell r="AP135">
            <v>0</v>
          </cell>
          <cell r="AQ135" t="e">
            <v>#N/A</v>
          </cell>
          <cell r="AR135" t="e">
            <v>#N/A</v>
          </cell>
          <cell r="AS135" t="e">
            <v>#N/A</v>
          </cell>
          <cell r="AT135">
            <v>0</v>
          </cell>
          <cell r="AU135" t="e">
            <v>#N/A</v>
          </cell>
          <cell r="AV135" t="e">
            <v>#N/A</v>
          </cell>
          <cell r="AW135" t="e">
            <v>#N/A</v>
          </cell>
          <cell r="AX135">
            <v>0</v>
          </cell>
          <cell r="AY135" t="e">
            <v>#N/A</v>
          </cell>
          <cell r="AZ135" t="e">
            <v>#N/A</v>
          </cell>
          <cell r="BA135" t="e">
            <v>#N/A</v>
          </cell>
          <cell r="BB135">
            <v>0</v>
          </cell>
          <cell r="BC135" t="e">
            <v>#N/A</v>
          </cell>
          <cell r="BD135" t="e">
            <v>#N/A</v>
          </cell>
        </row>
        <row r="136">
          <cell r="A136" t="str">
            <v>PM4A10213</v>
          </cell>
          <cell r="B136" t="str">
            <v>NO CONSTA</v>
          </cell>
          <cell r="C136" t="str">
            <v>DMC</v>
          </cell>
          <cell r="D136" t="str">
            <v>AIRBUS DEFENCE &amp; SPACE</v>
          </cell>
          <cell r="E136">
            <v>9465</v>
          </cell>
          <cell r="F136" t="str">
            <v>M22520/2-01</v>
          </cell>
          <cell r="G136" t="str">
            <v>AFM8-DS</v>
          </cell>
          <cell r="H136" t="str">
            <v>C</v>
          </cell>
          <cell r="I136">
            <v>8789</v>
          </cell>
          <cell r="J136" t="str">
            <v>G213</v>
          </cell>
          <cell r="K136">
            <v>1.2999999999999999E-2</v>
          </cell>
          <cell r="L136">
            <v>1.7999999999999999E-2</v>
          </cell>
          <cell r="M136">
            <v>8791</v>
          </cell>
          <cell r="N136" t="str">
            <v>G214</v>
          </cell>
          <cell r="O136">
            <v>1.6E-2</v>
          </cell>
          <cell r="P136">
            <v>2.1000000000000001E-2</v>
          </cell>
          <cell r="Q136">
            <v>8775</v>
          </cell>
          <cell r="R136" t="str">
            <v>G215</v>
          </cell>
          <cell r="S136">
            <v>1.9E-2</v>
          </cell>
          <cell r="T136">
            <v>2.4E-2</v>
          </cell>
          <cell r="U136">
            <v>8793</v>
          </cell>
          <cell r="V136" t="str">
            <v>G216</v>
          </cell>
          <cell r="W136">
            <v>2.1999999999999999E-2</v>
          </cell>
          <cell r="X136">
            <v>2.7E-2</v>
          </cell>
          <cell r="Y136">
            <v>8785</v>
          </cell>
          <cell r="Z136" t="str">
            <v>G217</v>
          </cell>
          <cell r="AA136">
            <v>2.5999999999999999E-2</v>
          </cell>
          <cell r="AB136">
            <v>3.1E-2</v>
          </cell>
          <cell r="AC136">
            <v>8790</v>
          </cell>
          <cell r="AD136" t="str">
            <v>G218</v>
          </cell>
          <cell r="AE136">
            <v>0.03</v>
          </cell>
          <cell r="AF136">
            <v>3.5000000000000003E-2</v>
          </cell>
          <cell r="AG136">
            <v>8787</v>
          </cell>
          <cell r="AH136" t="str">
            <v>G219</v>
          </cell>
          <cell r="AI136">
            <v>3.4000000000000002E-2</v>
          </cell>
          <cell r="AJ136">
            <v>3.9E-2</v>
          </cell>
          <cell r="AK136">
            <v>8792</v>
          </cell>
          <cell r="AL136" t="str">
            <v>G223</v>
          </cell>
          <cell r="AM136">
            <v>3.9E-2</v>
          </cell>
          <cell r="AN136">
            <v>4.3999999999999997E-2</v>
          </cell>
          <cell r="AO136" t="e">
            <v>#N/A</v>
          </cell>
          <cell r="AP136">
            <v>0</v>
          </cell>
          <cell r="AQ136" t="e">
            <v>#N/A</v>
          </cell>
          <cell r="AR136" t="e">
            <v>#N/A</v>
          </cell>
          <cell r="AS136" t="e">
            <v>#N/A</v>
          </cell>
          <cell r="AT136">
            <v>0</v>
          </cell>
          <cell r="AU136" t="e">
            <v>#N/A</v>
          </cell>
          <cell r="AV136" t="e">
            <v>#N/A</v>
          </cell>
          <cell r="AW136" t="e">
            <v>#N/A</v>
          </cell>
          <cell r="AX136">
            <v>0</v>
          </cell>
          <cell r="AY136" t="e">
            <v>#N/A</v>
          </cell>
          <cell r="AZ136" t="e">
            <v>#N/A</v>
          </cell>
          <cell r="BA136" t="e">
            <v>#N/A</v>
          </cell>
          <cell r="BB136">
            <v>0</v>
          </cell>
          <cell r="BC136" t="e">
            <v>#N/A</v>
          </cell>
          <cell r="BD136" t="e">
            <v>#N/A</v>
          </cell>
        </row>
        <row r="137">
          <cell r="A137" t="str">
            <v>PM4A9360</v>
          </cell>
          <cell r="B137" t="str">
            <v>NO CONSTA</v>
          </cell>
          <cell r="C137" t="str">
            <v>DMC</v>
          </cell>
          <cell r="D137" t="str">
            <v>AIRBUS DEFENCE &amp; SPACE</v>
          </cell>
          <cell r="E137">
            <v>9466</v>
          </cell>
          <cell r="F137" t="str">
            <v>M22520/1-01</v>
          </cell>
          <cell r="G137" t="str">
            <v>AF8-DS</v>
          </cell>
          <cell r="H137" t="str">
            <v>B</v>
          </cell>
          <cell r="I137">
            <v>8777</v>
          </cell>
          <cell r="J137" t="str">
            <v>G220</v>
          </cell>
          <cell r="K137">
            <v>2.8000000000000001E-2</v>
          </cell>
          <cell r="L137">
            <v>3.3000000000000002E-2</v>
          </cell>
          <cell r="M137">
            <v>8780</v>
          </cell>
          <cell r="N137" t="str">
            <v>G221</v>
          </cell>
          <cell r="O137">
            <v>3.2000000000000001E-2</v>
          </cell>
          <cell r="P137">
            <v>3.6999999999999998E-2</v>
          </cell>
          <cell r="Q137">
            <v>8788</v>
          </cell>
          <cell r="R137" t="str">
            <v>G222</v>
          </cell>
          <cell r="S137">
            <v>3.5999999999999997E-2</v>
          </cell>
          <cell r="T137">
            <v>4.1000000000000002E-2</v>
          </cell>
          <cell r="U137">
            <v>8792</v>
          </cell>
          <cell r="V137" t="str">
            <v>G223</v>
          </cell>
          <cell r="W137">
            <v>3.9E-2</v>
          </cell>
          <cell r="X137">
            <v>4.3999999999999997E-2</v>
          </cell>
          <cell r="Y137">
            <v>8786</v>
          </cell>
          <cell r="Z137" t="str">
            <v>G224</v>
          </cell>
          <cell r="AA137">
            <v>4.4999999999999998E-2</v>
          </cell>
          <cell r="AB137">
            <v>0.05</v>
          </cell>
          <cell r="AC137">
            <v>8784</v>
          </cell>
          <cell r="AD137" t="str">
            <v>G225</v>
          </cell>
          <cell r="AE137">
            <v>5.1999999999999998E-2</v>
          </cell>
          <cell r="AF137">
            <v>5.7000000000000002E-2</v>
          </cell>
          <cell r="AG137">
            <v>8783</v>
          </cell>
          <cell r="AH137" t="str">
            <v>G226</v>
          </cell>
          <cell r="AI137">
            <v>5.8999999999999997E-2</v>
          </cell>
          <cell r="AJ137">
            <v>6.4000000000000001E-2</v>
          </cell>
          <cell r="AK137">
            <v>8776</v>
          </cell>
          <cell r="AL137" t="str">
            <v>G227</v>
          </cell>
          <cell r="AM137">
            <v>6.8000000000000005E-2</v>
          </cell>
          <cell r="AN137">
            <v>7.2999999999999995E-2</v>
          </cell>
          <cell r="AO137" t="e">
            <v>#N/A</v>
          </cell>
          <cell r="AP137">
            <v>0</v>
          </cell>
          <cell r="AQ137" t="e">
            <v>#N/A</v>
          </cell>
          <cell r="AR137" t="e">
            <v>#N/A</v>
          </cell>
          <cell r="AS137" t="e">
            <v>#N/A</v>
          </cell>
          <cell r="AT137">
            <v>0</v>
          </cell>
          <cell r="AU137" t="e">
            <v>#N/A</v>
          </cell>
          <cell r="AV137" t="e">
            <v>#N/A</v>
          </cell>
          <cell r="AW137" t="e">
            <v>#N/A</v>
          </cell>
          <cell r="AX137">
            <v>0</v>
          </cell>
          <cell r="AY137" t="e">
            <v>#N/A</v>
          </cell>
          <cell r="AZ137" t="e">
            <v>#N/A</v>
          </cell>
          <cell r="BA137" t="e">
            <v>#N/A</v>
          </cell>
          <cell r="BB137">
            <v>0</v>
          </cell>
          <cell r="BC137" t="e">
            <v>#N/A</v>
          </cell>
          <cell r="BD137" t="e">
            <v>#N/A</v>
          </cell>
        </row>
        <row r="138">
          <cell r="A138" t="str">
            <v>PM4A13671</v>
          </cell>
          <cell r="B138" t="str">
            <v>NO CONSTA</v>
          </cell>
          <cell r="C138" t="str">
            <v>DMC</v>
          </cell>
          <cell r="D138" t="str">
            <v>AIRBUS DEFENCE &amp; SPACE</v>
          </cell>
          <cell r="E138">
            <v>9456</v>
          </cell>
          <cell r="F138" t="str">
            <v>M22520/37-01</v>
          </cell>
          <cell r="G138" t="str">
            <v>GMT232-DS</v>
          </cell>
          <cell r="H138" t="str">
            <v>F</v>
          </cell>
          <cell r="I138">
            <v>8781</v>
          </cell>
          <cell r="J138" t="str">
            <v>G411-1</v>
          </cell>
          <cell r="K138">
            <v>2.5000000000000001E-2</v>
          </cell>
          <cell r="L138">
            <v>3.5000000000000003E-2</v>
          </cell>
          <cell r="M138">
            <v>8781</v>
          </cell>
          <cell r="N138" t="str">
            <v>G411-2</v>
          </cell>
          <cell r="O138">
            <v>4.2000000000000003E-2</v>
          </cell>
          <cell r="P138">
            <v>5.1999999999999998E-2</v>
          </cell>
          <cell r="Q138">
            <v>8781</v>
          </cell>
          <cell r="R138" t="str">
            <v>G411-3</v>
          </cell>
          <cell r="S138">
            <v>6.2E-2</v>
          </cell>
          <cell r="T138">
            <v>7.1999999999999995E-2</v>
          </cell>
          <cell r="U138" t="e">
            <v>#N/A</v>
          </cell>
          <cell r="V138">
            <v>0</v>
          </cell>
          <cell r="W138" t="e">
            <v>#N/A</v>
          </cell>
          <cell r="X138" t="e">
            <v>#N/A</v>
          </cell>
          <cell r="Y138" t="e">
            <v>#N/A</v>
          </cell>
          <cell r="Z138">
            <v>0</v>
          </cell>
          <cell r="AA138" t="e">
            <v>#N/A</v>
          </cell>
          <cell r="AB138" t="e">
            <v>#N/A</v>
          </cell>
          <cell r="AC138" t="e">
            <v>#N/A</v>
          </cell>
          <cell r="AD138">
            <v>0</v>
          </cell>
          <cell r="AE138" t="e">
            <v>#N/A</v>
          </cell>
          <cell r="AF138" t="e">
            <v>#N/A</v>
          </cell>
          <cell r="AG138" t="e">
            <v>#N/A</v>
          </cell>
          <cell r="AH138">
            <v>0</v>
          </cell>
          <cell r="AI138" t="e">
            <v>#N/A</v>
          </cell>
          <cell r="AJ138" t="e">
            <v>#N/A</v>
          </cell>
          <cell r="AK138" t="e">
            <v>#N/A</v>
          </cell>
          <cell r="AL138">
            <v>0</v>
          </cell>
          <cell r="AM138" t="e">
            <v>#N/A</v>
          </cell>
          <cell r="AN138" t="e">
            <v>#N/A</v>
          </cell>
          <cell r="AO138" t="e">
            <v>#N/A</v>
          </cell>
          <cell r="AP138">
            <v>0</v>
          </cell>
          <cell r="AQ138" t="e">
            <v>#N/A</v>
          </cell>
          <cell r="AR138" t="e">
            <v>#N/A</v>
          </cell>
          <cell r="AS138" t="e">
            <v>#N/A</v>
          </cell>
          <cell r="AT138">
            <v>0</v>
          </cell>
          <cell r="AU138" t="e">
            <v>#N/A</v>
          </cell>
          <cell r="AV138" t="e">
            <v>#N/A</v>
          </cell>
          <cell r="AW138" t="e">
            <v>#N/A</v>
          </cell>
          <cell r="AX138">
            <v>0</v>
          </cell>
          <cell r="AY138" t="e">
            <v>#N/A</v>
          </cell>
          <cell r="AZ138" t="e">
            <v>#N/A</v>
          </cell>
          <cell r="BA138" t="e">
            <v>#N/A</v>
          </cell>
          <cell r="BB138">
            <v>0</v>
          </cell>
          <cell r="BC138" t="e">
            <v>#N/A</v>
          </cell>
          <cell r="BD138" t="e">
            <v>#N/A</v>
          </cell>
        </row>
        <row r="139">
          <cell r="A139" t="str">
            <v>PM4A7862</v>
          </cell>
          <cell r="B139" t="str">
            <v>NO CONSTA</v>
          </cell>
          <cell r="C139" t="str">
            <v>RAYCHEM</v>
          </cell>
          <cell r="D139" t="str">
            <v>AIRBUS DEFENCE &amp; SPACE</v>
          </cell>
          <cell r="E139">
            <v>9467</v>
          </cell>
          <cell r="F139" t="str">
            <v>AD1377S</v>
          </cell>
          <cell r="G139" t="str">
            <v>C-AD-1377-6</v>
          </cell>
          <cell r="H139" t="str">
            <v>K2</v>
          </cell>
          <cell r="I139">
            <v>8781</v>
          </cell>
          <cell r="J139" t="str">
            <v>G411-1</v>
          </cell>
          <cell r="K139">
            <v>2.5000000000000001E-2</v>
          </cell>
          <cell r="L139">
            <v>3.5000000000000003E-2</v>
          </cell>
          <cell r="M139">
            <v>8781</v>
          </cell>
          <cell r="N139" t="str">
            <v>G411-2</v>
          </cell>
          <cell r="O139">
            <v>4.2000000000000003E-2</v>
          </cell>
          <cell r="P139">
            <v>5.1999999999999998E-2</v>
          </cell>
          <cell r="Q139">
            <v>8781</v>
          </cell>
          <cell r="R139" t="str">
            <v>G411-3</v>
          </cell>
          <cell r="S139">
            <v>6.2E-2</v>
          </cell>
          <cell r="T139">
            <v>7.1999999999999995E-2</v>
          </cell>
          <cell r="U139" t="e">
            <v>#N/A</v>
          </cell>
          <cell r="V139">
            <v>0</v>
          </cell>
          <cell r="W139" t="e">
            <v>#N/A</v>
          </cell>
          <cell r="X139" t="e">
            <v>#N/A</v>
          </cell>
          <cell r="Y139" t="e">
            <v>#N/A</v>
          </cell>
          <cell r="Z139">
            <v>0</v>
          </cell>
          <cell r="AA139" t="e">
            <v>#N/A</v>
          </cell>
          <cell r="AB139" t="e">
            <v>#N/A</v>
          </cell>
          <cell r="AC139" t="e">
            <v>#N/A</v>
          </cell>
          <cell r="AD139">
            <v>0</v>
          </cell>
          <cell r="AE139" t="e">
            <v>#N/A</v>
          </cell>
          <cell r="AF139" t="e">
            <v>#N/A</v>
          </cell>
          <cell r="AG139" t="e">
            <v>#N/A</v>
          </cell>
          <cell r="AH139">
            <v>0</v>
          </cell>
          <cell r="AI139" t="e">
            <v>#N/A</v>
          </cell>
          <cell r="AJ139" t="e">
            <v>#N/A</v>
          </cell>
          <cell r="AK139" t="e">
            <v>#N/A</v>
          </cell>
          <cell r="AL139">
            <v>0</v>
          </cell>
          <cell r="AM139" t="e">
            <v>#N/A</v>
          </cell>
          <cell r="AN139" t="e">
            <v>#N/A</v>
          </cell>
          <cell r="AO139" t="e">
            <v>#N/A</v>
          </cell>
          <cell r="AP139">
            <v>0</v>
          </cell>
          <cell r="AQ139" t="e">
            <v>#N/A</v>
          </cell>
          <cell r="AR139" t="e">
            <v>#N/A</v>
          </cell>
          <cell r="AS139" t="e">
            <v>#N/A</v>
          </cell>
          <cell r="AT139">
            <v>0</v>
          </cell>
          <cell r="AU139" t="e">
            <v>#N/A</v>
          </cell>
          <cell r="AV139" t="e">
            <v>#N/A</v>
          </cell>
          <cell r="AW139" t="e">
            <v>#N/A</v>
          </cell>
          <cell r="AX139">
            <v>0</v>
          </cell>
          <cell r="AY139" t="e">
            <v>#N/A</v>
          </cell>
          <cell r="AZ139" t="e">
            <v>#N/A</v>
          </cell>
          <cell r="BA139" t="e">
            <v>#N/A</v>
          </cell>
          <cell r="BB139">
            <v>0</v>
          </cell>
          <cell r="BC139" t="e">
            <v>#N/A</v>
          </cell>
          <cell r="BD139" t="e">
            <v>#N/A</v>
          </cell>
        </row>
        <row r="140">
          <cell r="A140" t="str">
            <v>PM4A8366</v>
          </cell>
          <cell r="B140" t="str">
            <v>NO CONSTA</v>
          </cell>
          <cell r="C140" t="str">
            <v>RAYCHEM</v>
          </cell>
          <cell r="D140" t="str">
            <v>AIRBUS DEFENCE &amp; SPACE</v>
          </cell>
          <cell r="E140">
            <v>9468</v>
          </cell>
          <cell r="F140" t="str">
            <v>AD1377S</v>
          </cell>
          <cell r="G140" t="str">
            <v>C-AD-1377-6</v>
          </cell>
          <cell r="H140" t="str">
            <v>K2</v>
          </cell>
          <cell r="I140">
            <v>8781</v>
          </cell>
          <cell r="J140" t="str">
            <v>G411-1</v>
          </cell>
          <cell r="K140">
            <v>2.5000000000000001E-2</v>
          </cell>
          <cell r="L140">
            <v>3.5000000000000003E-2</v>
          </cell>
          <cell r="M140">
            <v>8781</v>
          </cell>
          <cell r="N140" t="str">
            <v>G411-2</v>
          </cell>
          <cell r="O140">
            <v>4.2000000000000003E-2</v>
          </cell>
          <cell r="P140">
            <v>5.1999999999999998E-2</v>
          </cell>
          <cell r="Q140">
            <v>8781</v>
          </cell>
          <cell r="R140" t="str">
            <v>G411-3</v>
          </cell>
          <cell r="S140">
            <v>6.2E-2</v>
          </cell>
          <cell r="T140">
            <v>7.1999999999999995E-2</v>
          </cell>
          <cell r="U140" t="e">
            <v>#N/A</v>
          </cell>
          <cell r="V140">
            <v>0</v>
          </cell>
          <cell r="W140" t="e">
            <v>#N/A</v>
          </cell>
          <cell r="X140" t="e">
            <v>#N/A</v>
          </cell>
          <cell r="Y140" t="e">
            <v>#N/A</v>
          </cell>
          <cell r="Z140">
            <v>0</v>
          </cell>
          <cell r="AA140" t="e">
            <v>#N/A</v>
          </cell>
          <cell r="AB140" t="e">
            <v>#N/A</v>
          </cell>
          <cell r="AC140" t="e">
            <v>#N/A</v>
          </cell>
          <cell r="AD140">
            <v>0</v>
          </cell>
          <cell r="AE140" t="e">
            <v>#N/A</v>
          </cell>
          <cell r="AF140" t="e">
            <v>#N/A</v>
          </cell>
          <cell r="AG140" t="e">
            <v>#N/A</v>
          </cell>
          <cell r="AH140">
            <v>0</v>
          </cell>
          <cell r="AI140" t="e">
            <v>#N/A</v>
          </cell>
          <cell r="AJ140" t="e">
            <v>#N/A</v>
          </cell>
          <cell r="AK140" t="e">
            <v>#N/A</v>
          </cell>
          <cell r="AL140">
            <v>0</v>
          </cell>
          <cell r="AM140" t="e">
            <v>#N/A</v>
          </cell>
          <cell r="AN140" t="e">
            <v>#N/A</v>
          </cell>
          <cell r="AO140" t="e">
            <v>#N/A</v>
          </cell>
          <cell r="AP140">
            <v>0</v>
          </cell>
          <cell r="AQ140" t="e">
            <v>#N/A</v>
          </cell>
          <cell r="AR140" t="e">
            <v>#N/A</v>
          </cell>
          <cell r="AS140" t="e">
            <v>#N/A</v>
          </cell>
          <cell r="AT140">
            <v>0</v>
          </cell>
          <cell r="AU140" t="e">
            <v>#N/A</v>
          </cell>
          <cell r="AV140" t="e">
            <v>#N/A</v>
          </cell>
          <cell r="AW140" t="e">
            <v>#N/A</v>
          </cell>
          <cell r="AX140">
            <v>0</v>
          </cell>
          <cell r="AY140" t="e">
            <v>#N/A</v>
          </cell>
          <cell r="AZ140" t="e">
            <v>#N/A</v>
          </cell>
          <cell r="BA140" t="e">
            <v>#N/A</v>
          </cell>
          <cell r="BB140">
            <v>0</v>
          </cell>
          <cell r="BC140" t="e">
            <v>#N/A</v>
          </cell>
          <cell r="BD140" t="e">
            <v>#N/A</v>
          </cell>
        </row>
        <row r="141">
          <cell r="A141" t="str">
            <v>PM4A9361</v>
          </cell>
          <cell r="B141" t="str">
            <v>NO CONSTA</v>
          </cell>
          <cell r="C141" t="str">
            <v>DMC</v>
          </cell>
          <cell r="D141" t="str">
            <v>AIRBUS DEFENCE &amp; SPACE</v>
          </cell>
          <cell r="E141">
            <v>9464</v>
          </cell>
          <cell r="F141" t="str">
            <v>M22520/1-01</v>
          </cell>
          <cell r="G141" t="str">
            <v>AF8-DS</v>
          </cell>
          <cell r="H141" t="str">
            <v>B</v>
          </cell>
          <cell r="I141">
            <v>8777</v>
          </cell>
          <cell r="J141" t="str">
            <v>G220</v>
          </cell>
          <cell r="K141">
            <v>2.8000000000000001E-2</v>
          </cell>
          <cell r="L141">
            <v>3.3000000000000002E-2</v>
          </cell>
          <cell r="M141">
            <v>8780</v>
          </cell>
          <cell r="N141" t="str">
            <v>G221</v>
          </cell>
          <cell r="O141">
            <v>3.2000000000000001E-2</v>
          </cell>
          <cell r="P141">
            <v>3.6999999999999998E-2</v>
          </cell>
          <cell r="Q141">
            <v>8788</v>
          </cell>
          <cell r="R141" t="str">
            <v>G222</v>
          </cell>
          <cell r="S141">
            <v>3.5999999999999997E-2</v>
          </cell>
          <cell r="T141">
            <v>4.1000000000000002E-2</v>
          </cell>
          <cell r="U141">
            <v>8792</v>
          </cell>
          <cell r="V141" t="str">
            <v>G223</v>
          </cell>
          <cell r="W141">
            <v>3.9E-2</v>
          </cell>
          <cell r="X141">
            <v>4.3999999999999997E-2</v>
          </cell>
          <cell r="Y141">
            <v>8786</v>
          </cell>
          <cell r="Z141" t="str">
            <v>G224</v>
          </cell>
          <cell r="AA141">
            <v>4.4999999999999998E-2</v>
          </cell>
          <cell r="AB141">
            <v>0.05</v>
          </cell>
          <cell r="AC141">
            <v>8784</v>
          </cell>
          <cell r="AD141" t="str">
            <v>G225</v>
          </cell>
          <cell r="AE141">
            <v>5.1999999999999998E-2</v>
          </cell>
          <cell r="AF141">
            <v>5.7000000000000002E-2</v>
          </cell>
          <cell r="AG141">
            <v>8783</v>
          </cell>
          <cell r="AH141" t="str">
            <v>G226</v>
          </cell>
          <cell r="AI141">
            <v>5.8999999999999997E-2</v>
          </cell>
          <cell r="AJ141">
            <v>6.4000000000000001E-2</v>
          </cell>
          <cell r="AK141">
            <v>8776</v>
          </cell>
          <cell r="AL141" t="str">
            <v>G227</v>
          </cell>
          <cell r="AM141">
            <v>6.8000000000000005E-2</v>
          </cell>
          <cell r="AN141">
            <v>7.2999999999999995E-2</v>
          </cell>
          <cell r="AO141" t="e">
            <v>#N/A</v>
          </cell>
          <cell r="AP141">
            <v>0</v>
          </cell>
          <cell r="AQ141" t="e">
            <v>#N/A</v>
          </cell>
          <cell r="AR141" t="e">
            <v>#N/A</v>
          </cell>
          <cell r="AS141" t="e">
            <v>#N/A</v>
          </cell>
          <cell r="AT141">
            <v>0</v>
          </cell>
          <cell r="AU141" t="e">
            <v>#N/A</v>
          </cell>
          <cell r="AV141" t="e">
            <v>#N/A</v>
          </cell>
          <cell r="AW141" t="e">
            <v>#N/A</v>
          </cell>
          <cell r="AX141">
            <v>0</v>
          </cell>
          <cell r="AY141" t="e">
            <v>#N/A</v>
          </cell>
          <cell r="AZ141" t="e">
            <v>#N/A</v>
          </cell>
          <cell r="BA141" t="e">
            <v>#N/A</v>
          </cell>
          <cell r="BB141">
            <v>0</v>
          </cell>
          <cell r="BC141" t="e">
            <v>#N/A</v>
          </cell>
          <cell r="BD141" t="e">
            <v>#N/A</v>
          </cell>
        </row>
        <row r="142">
          <cell r="A142" t="str">
            <v>SM4A08625</v>
          </cell>
          <cell r="B142" t="str">
            <v>NO CONSTA</v>
          </cell>
          <cell r="C142" t="str">
            <v>DMC</v>
          </cell>
          <cell r="D142" t="str">
            <v>AIRBUS DEFENCE &amp; SPACE</v>
          </cell>
          <cell r="E142">
            <v>9527</v>
          </cell>
          <cell r="F142" t="str">
            <v>M22520/1-01</v>
          </cell>
          <cell r="G142" t="str">
            <v>AF8-DS</v>
          </cell>
          <cell r="H142" t="str">
            <v>B</v>
          </cell>
          <cell r="I142">
            <v>8777</v>
          </cell>
          <cell r="J142" t="str">
            <v>G220</v>
          </cell>
          <cell r="K142">
            <v>2.8000000000000001E-2</v>
          </cell>
          <cell r="L142">
            <v>3.3000000000000002E-2</v>
          </cell>
          <cell r="M142">
            <v>8780</v>
          </cell>
          <cell r="N142" t="str">
            <v>G221</v>
          </cell>
          <cell r="O142">
            <v>3.2000000000000001E-2</v>
          </cell>
          <cell r="P142">
            <v>3.6999999999999998E-2</v>
          </cell>
          <cell r="Q142">
            <v>8788</v>
          </cell>
          <cell r="R142" t="str">
            <v>G222</v>
          </cell>
          <cell r="S142">
            <v>3.5999999999999997E-2</v>
          </cell>
          <cell r="T142">
            <v>4.1000000000000002E-2</v>
          </cell>
          <cell r="U142">
            <v>8792</v>
          </cell>
          <cell r="V142" t="str">
            <v>G223</v>
          </cell>
          <cell r="W142">
            <v>3.9E-2</v>
          </cell>
          <cell r="X142">
            <v>4.3999999999999997E-2</v>
          </cell>
          <cell r="Y142">
            <v>8786</v>
          </cell>
          <cell r="Z142" t="str">
            <v>G224</v>
          </cell>
          <cell r="AA142">
            <v>4.4999999999999998E-2</v>
          </cell>
          <cell r="AB142">
            <v>0.05</v>
          </cell>
          <cell r="AC142">
            <v>8784</v>
          </cell>
          <cell r="AD142" t="str">
            <v>G225</v>
          </cell>
          <cell r="AE142">
            <v>5.1999999999999998E-2</v>
          </cell>
          <cell r="AF142">
            <v>5.7000000000000002E-2</v>
          </cell>
          <cell r="AG142">
            <v>8783</v>
          </cell>
          <cell r="AH142" t="str">
            <v>G226</v>
          </cell>
          <cell r="AI142">
            <v>5.8999999999999997E-2</v>
          </cell>
          <cell r="AJ142">
            <v>6.4000000000000001E-2</v>
          </cell>
          <cell r="AK142">
            <v>8776</v>
          </cell>
          <cell r="AL142" t="str">
            <v>G227</v>
          </cell>
          <cell r="AM142">
            <v>6.8000000000000005E-2</v>
          </cell>
          <cell r="AN142">
            <v>7.2999999999999995E-2</v>
          </cell>
          <cell r="AO142" t="e">
            <v>#N/A</v>
          </cell>
          <cell r="AP142">
            <v>0</v>
          </cell>
          <cell r="AQ142" t="e">
            <v>#N/A</v>
          </cell>
          <cell r="AR142" t="e">
            <v>#N/A</v>
          </cell>
          <cell r="AS142" t="e">
            <v>#N/A</v>
          </cell>
          <cell r="AT142">
            <v>0</v>
          </cell>
          <cell r="AU142" t="e">
            <v>#N/A</v>
          </cell>
          <cell r="AV142" t="e">
            <v>#N/A</v>
          </cell>
          <cell r="AW142" t="e">
            <v>#N/A</v>
          </cell>
          <cell r="AX142">
            <v>0</v>
          </cell>
          <cell r="AY142" t="e">
            <v>#N/A</v>
          </cell>
          <cell r="AZ142" t="e">
            <v>#N/A</v>
          </cell>
          <cell r="BA142" t="e">
            <v>#N/A</v>
          </cell>
          <cell r="BB142">
            <v>0</v>
          </cell>
          <cell r="BC142" t="e">
            <v>#N/A</v>
          </cell>
          <cell r="BD142" t="e">
            <v>#N/A</v>
          </cell>
        </row>
        <row r="143">
          <cell r="A143" t="str">
            <v>PM4A8367</v>
          </cell>
          <cell r="B143" t="str">
            <v>NO CONSTA</v>
          </cell>
          <cell r="C143" t="str">
            <v>RAYCHEM</v>
          </cell>
          <cell r="D143" t="str">
            <v>AIRBUS DEFENCE &amp; SPACE</v>
          </cell>
          <cell r="E143">
            <v>9490</v>
          </cell>
          <cell r="F143" t="str">
            <v>AD1377S</v>
          </cell>
          <cell r="G143" t="str">
            <v>C-AD-1377-6</v>
          </cell>
          <cell r="H143" t="str">
            <v>K2</v>
          </cell>
          <cell r="I143">
            <v>8781</v>
          </cell>
          <cell r="J143" t="str">
            <v>G411-1</v>
          </cell>
          <cell r="K143">
            <v>2.5000000000000001E-2</v>
          </cell>
          <cell r="L143">
            <v>3.5000000000000003E-2</v>
          </cell>
          <cell r="M143">
            <v>8781</v>
          </cell>
          <cell r="N143" t="str">
            <v>G411-2</v>
          </cell>
          <cell r="O143">
            <v>4.2000000000000003E-2</v>
          </cell>
          <cell r="P143">
            <v>5.1999999999999998E-2</v>
          </cell>
          <cell r="Q143">
            <v>8781</v>
          </cell>
          <cell r="R143" t="str">
            <v>G411-3</v>
          </cell>
          <cell r="S143">
            <v>6.2E-2</v>
          </cell>
          <cell r="T143">
            <v>7.1999999999999995E-2</v>
          </cell>
          <cell r="U143" t="e">
            <v>#N/A</v>
          </cell>
          <cell r="V143">
            <v>0</v>
          </cell>
          <cell r="W143" t="e">
            <v>#N/A</v>
          </cell>
          <cell r="X143" t="e">
            <v>#N/A</v>
          </cell>
          <cell r="Y143" t="e">
            <v>#N/A</v>
          </cell>
          <cell r="Z143">
            <v>0</v>
          </cell>
          <cell r="AA143" t="e">
            <v>#N/A</v>
          </cell>
          <cell r="AB143" t="e">
            <v>#N/A</v>
          </cell>
          <cell r="AC143" t="e">
            <v>#N/A</v>
          </cell>
          <cell r="AD143">
            <v>0</v>
          </cell>
          <cell r="AE143" t="e">
            <v>#N/A</v>
          </cell>
          <cell r="AF143" t="e">
            <v>#N/A</v>
          </cell>
          <cell r="AG143" t="e">
            <v>#N/A</v>
          </cell>
          <cell r="AH143">
            <v>0</v>
          </cell>
          <cell r="AI143" t="e">
            <v>#N/A</v>
          </cell>
          <cell r="AJ143" t="e">
            <v>#N/A</v>
          </cell>
          <cell r="AK143" t="e">
            <v>#N/A</v>
          </cell>
          <cell r="AL143">
            <v>0</v>
          </cell>
          <cell r="AM143" t="e">
            <v>#N/A</v>
          </cell>
          <cell r="AN143" t="e">
            <v>#N/A</v>
          </cell>
          <cell r="AO143" t="e">
            <v>#N/A</v>
          </cell>
          <cell r="AP143">
            <v>0</v>
          </cell>
          <cell r="AQ143" t="e">
            <v>#N/A</v>
          </cell>
          <cell r="AR143" t="e">
            <v>#N/A</v>
          </cell>
          <cell r="AS143" t="e">
            <v>#N/A</v>
          </cell>
          <cell r="AT143">
            <v>0</v>
          </cell>
          <cell r="AU143" t="e">
            <v>#N/A</v>
          </cell>
          <cell r="AV143" t="e">
            <v>#N/A</v>
          </cell>
          <cell r="AW143" t="e">
            <v>#N/A</v>
          </cell>
          <cell r="AX143">
            <v>0</v>
          </cell>
          <cell r="AY143" t="e">
            <v>#N/A</v>
          </cell>
          <cell r="AZ143" t="e">
            <v>#N/A</v>
          </cell>
          <cell r="BA143" t="e">
            <v>#N/A</v>
          </cell>
          <cell r="BB143">
            <v>0</v>
          </cell>
          <cell r="BC143" t="e">
            <v>#N/A</v>
          </cell>
          <cell r="BD143" t="e">
            <v>#N/A</v>
          </cell>
        </row>
        <row r="144">
          <cell r="A144" t="str">
            <v>PM4A10198</v>
          </cell>
          <cell r="B144" t="str">
            <v>NO CONSTA</v>
          </cell>
          <cell r="C144" t="str">
            <v>TYCO</v>
          </cell>
          <cell r="D144" t="str">
            <v>AIRBUS DEFENCE &amp; SPACE</v>
          </cell>
          <cell r="E144">
            <v>9492</v>
          </cell>
          <cell r="F144">
            <v>47386</v>
          </cell>
          <cell r="G144" t="str">
            <v>408-1559</v>
          </cell>
          <cell r="H144" t="str">
            <v>V</v>
          </cell>
          <cell r="I144">
            <v>8779</v>
          </cell>
          <cell r="J144" t="str">
            <v>G767</v>
          </cell>
          <cell r="K144">
            <v>0.109</v>
          </cell>
          <cell r="L144">
            <v>0.115</v>
          </cell>
          <cell r="M144">
            <v>8790</v>
          </cell>
          <cell r="N144" t="str">
            <v>G218</v>
          </cell>
          <cell r="O144">
            <v>0.03</v>
          </cell>
          <cell r="P144">
            <v>3.5000000000000003E-2</v>
          </cell>
          <cell r="Q144">
            <v>8786</v>
          </cell>
          <cell r="R144" t="str">
            <v>G224</v>
          </cell>
          <cell r="S144">
            <v>4.4999999999999998E-2</v>
          </cell>
          <cell r="T144">
            <v>0.05</v>
          </cell>
          <cell r="U144" t="e">
            <v>#N/A</v>
          </cell>
          <cell r="V144">
            <v>0</v>
          </cell>
          <cell r="W144" t="e">
            <v>#N/A</v>
          </cell>
          <cell r="X144" t="e">
            <v>#N/A</v>
          </cell>
          <cell r="Y144" t="e">
            <v>#N/A</v>
          </cell>
          <cell r="Z144">
            <v>0</v>
          </cell>
          <cell r="AA144" t="e">
            <v>#N/A</v>
          </cell>
          <cell r="AB144" t="e">
            <v>#N/A</v>
          </cell>
          <cell r="AC144" t="e">
            <v>#N/A</v>
          </cell>
          <cell r="AD144">
            <v>0</v>
          </cell>
          <cell r="AE144" t="e">
            <v>#N/A</v>
          </cell>
          <cell r="AF144" t="e">
            <v>#N/A</v>
          </cell>
          <cell r="AG144" t="e">
            <v>#N/A</v>
          </cell>
          <cell r="AH144">
            <v>0</v>
          </cell>
          <cell r="AI144" t="e">
            <v>#N/A</v>
          </cell>
          <cell r="AJ144" t="e">
            <v>#N/A</v>
          </cell>
          <cell r="AK144" t="e">
            <v>#N/A</v>
          </cell>
          <cell r="AL144">
            <v>0</v>
          </cell>
          <cell r="AM144" t="e">
            <v>#N/A</v>
          </cell>
          <cell r="AN144" t="e">
            <v>#N/A</v>
          </cell>
          <cell r="AO144" t="e">
            <v>#N/A</v>
          </cell>
          <cell r="AP144">
            <v>0</v>
          </cell>
          <cell r="AQ144" t="e">
            <v>#N/A</v>
          </cell>
          <cell r="AR144" t="e">
            <v>#N/A</v>
          </cell>
          <cell r="AS144" t="e">
            <v>#N/A</v>
          </cell>
          <cell r="AT144">
            <v>0</v>
          </cell>
          <cell r="AU144" t="e">
            <v>#N/A</v>
          </cell>
          <cell r="AV144" t="e">
            <v>#N/A</v>
          </cell>
          <cell r="AW144" t="e">
            <v>#N/A</v>
          </cell>
          <cell r="AX144">
            <v>0</v>
          </cell>
          <cell r="AY144" t="e">
            <v>#N/A</v>
          </cell>
          <cell r="AZ144" t="e">
            <v>#N/A</v>
          </cell>
          <cell r="BA144" t="e">
            <v>#N/A</v>
          </cell>
          <cell r="BB144">
            <v>0</v>
          </cell>
          <cell r="BC144" t="e">
            <v>#N/A</v>
          </cell>
          <cell r="BD144" t="e">
            <v>#N/A</v>
          </cell>
        </row>
        <row r="145">
          <cell r="A145" t="str">
            <v>PM4A8945</v>
          </cell>
          <cell r="B145" t="str">
            <v>NO CONSTA</v>
          </cell>
          <cell r="C145" t="str">
            <v>DMC</v>
          </cell>
          <cell r="D145" t="str">
            <v>AIRBUS DEFENCE &amp; SPACE</v>
          </cell>
          <cell r="E145">
            <v>9493</v>
          </cell>
          <cell r="F145" t="str">
            <v>M22520/2-01</v>
          </cell>
          <cell r="G145" t="str">
            <v>AFM8-DS</v>
          </cell>
          <cell r="H145" t="str">
            <v>C</v>
          </cell>
          <cell r="I145">
            <v>8789</v>
          </cell>
          <cell r="J145" t="str">
            <v>G213</v>
          </cell>
          <cell r="K145">
            <v>1.2999999999999999E-2</v>
          </cell>
          <cell r="L145">
            <v>1.7999999999999999E-2</v>
          </cell>
          <cell r="M145">
            <v>8791</v>
          </cell>
          <cell r="N145" t="str">
            <v>G214</v>
          </cell>
          <cell r="O145">
            <v>1.6E-2</v>
          </cell>
          <cell r="P145">
            <v>2.1000000000000001E-2</v>
          </cell>
          <cell r="Q145">
            <v>8775</v>
          </cell>
          <cell r="R145" t="str">
            <v>G215</v>
          </cell>
          <cell r="S145">
            <v>1.9E-2</v>
          </cell>
          <cell r="T145">
            <v>2.4E-2</v>
          </cell>
          <cell r="U145">
            <v>8793</v>
          </cell>
          <cell r="V145" t="str">
            <v>G216</v>
          </cell>
          <cell r="W145">
            <v>2.1999999999999999E-2</v>
          </cell>
          <cell r="X145">
            <v>2.7E-2</v>
          </cell>
          <cell r="Y145">
            <v>8785</v>
          </cell>
          <cell r="Z145" t="str">
            <v>G217</v>
          </cell>
          <cell r="AA145">
            <v>2.5999999999999999E-2</v>
          </cell>
          <cell r="AB145">
            <v>3.1E-2</v>
          </cell>
          <cell r="AC145">
            <v>8790</v>
          </cell>
          <cell r="AD145" t="str">
            <v>G218</v>
          </cell>
          <cell r="AE145">
            <v>0.03</v>
          </cell>
          <cell r="AF145">
            <v>3.5000000000000003E-2</v>
          </cell>
          <cell r="AG145">
            <v>8787</v>
          </cell>
          <cell r="AH145" t="str">
            <v>G219</v>
          </cell>
          <cell r="AI145">
            <v>3.4000000000000002E-2</v>
          </cell>
          <cell r="AJ145">
            <v>3.9E-2</v>
          </cell>
          <cell r="AK145">
            <v>8792</v>
          </cell>
          <cell r="AL145" t="str">
            <v>G223</v>
          </cell>
          <cell r="AM145">
            <v>3.9E-2</v>
          </cell>
          <cell r="AN145">
            <v>4.3999999999999997E-2</v>
          </cell>
          <cell r="AO145" t="e">
            <v>#N/A</v>
          </cell>
          <cell r="AP145">
            <v>0</v>
          </cell>
          <cell r="AQ145" t="e">
            <v>#N/A</v>
          </cell>
          <cell r="AR145" t="e">
            <v>#N/A</v>
          </cell>
          <cell r="AS145" t="e">
            <v>#N/A</v>
          </cell>
          <cell r="AT145">
            <v>0</v>
          </cell>
          <cell r="AU145" t="e">
            <v>#N/A</v>
          </cell>
          <cell r="AV145" t="e">
            <v>#N/A</v>
          </cell>
          <cell r="AW145" t="e">
            <v>#N/A</v>
          </cell>
          <cell r="AX145">
            <v>0</v>
          </cell>
          <cell r="AY145" t="e">
            <v>#N/A</v>
          </cell>
          <cell r="AZ145" t="e">
            <v>#N/A</v>
          </cell>
          <cell r="BA145" t="e">
            <v>#N/A</v>
          </cell>
          <cell r="BB145">
            <v>0</v>
          </cell>
          <cell r="BC145" t="e">
            <v>#N/A</v>
          </cell>
          <cell r="BD145" t="e">
            <v>#N/A</v>
          </cell>
        </row>
        <row r="146">
          <cell r="A146" t="str">
            <v>SM4A08362</v>
          </cell>
          <cell r="B146" t="str">
            <v>NO CONSTA</v>
          </cell>
          <cell r="C146" t="str">
            <v>DMC</v>
          </cell>
          <cell r="D146" t="str">
            <v>AIRBUS DEFENCE &amp; SPACE</v>
          </cell>
          <cell r="E146">
            <v>0</v>
          </cell>
          <cell r="F146" t="str">
            <v>M22520/2-01</v>
          </cell>
          <cell r="G146" t="str">
            <v>AFM8-DS</v>
          </cell>
          <cell r="H146" t="str">
            <v>C</v>
          </cell>
          <cell r="I146">
            <v>8789</v>
          </cell>
          <cell r="J146" t="str">
            <v>G213</v>
          </cell>
          <cell r="K146">
            <v>1.2999999999999999E-2</v>
          </cell>
          <cell r="L146">
            <v>1.7999999999999999E-2</v>
          </cell>
          <cell r="M146">
            <v>8791</v>
          </cell>
          <cell r="N146" t="str">
            <v>G214</v>
          </cell>
          <cell r="O146">
            <v>1.6E-2</v>
          </cell>
          <cell r="P146">
            <v>2.1000000000000001E-2</v>
          </cell>
          <cell r="Q146">
            <v>8775</v>
          </cell>
          <cell r="R146" t="str">
            <v>G215</v>
          </cell>
          <cell r="S146">
            <v>1.9E-2</v>
          </cell>
          <cell r="T146">
            <v>2.4E-2</v>
          </cell>
          <cell r="U146">
            <v>8793</v>
          </cell>
          <cell r="V146" t="str">
            <v>G216</v>
          </cell>
          <cell r="W146">
            <v>2.1999999999999999E-2</v>
          </cell>
          <cell r="X146">
            <v>2.7E-2</v>
          </cell>
          <cell r="Y146">
            <v>8785</v>
          </cell>
          <cell r="Z146" t="str">
            <v>G217</v>
          </cell>
          <cell r="AA146">
            <v>2.5999999999999999E-2</v>
          </cell>
          <cell r="AB146">
            <v>3.1E-2</v>
          </cell>
          <cell r="AC146">
            <v>8790</v>
          </cell>
          <cell r="AD146" t="str">
            <v>G218</v>
          </cell>
          <cell r="AE146">
            <v>0.03</v>
          </cell>
          <cell r="AF146">
            <v>3.5000000000000003E-2</v>
          </cell>
          <cell r="AG146">
            <v>8787</v>
          </cell>
          <cell r="AH146" t="str">
            <v>G219</v>
          </cell>
          <cell r="AI146">
            <v>3.4000000000000002E-2</v>
          </cell>
          <cell r="AJ146">
            <v>3.9E-2</v>
          </cell>
          <cell r="AK146">
            <v>8792</v>
          </cell>
          <cell r="AL146" t="str">
            <v>G223</v>
          </cell>
          <cell r="AM146">
            <v>3.9E-2</v>
          </cell>
          <cell r="AN146">
            <v>4.3999999999999997E-2</v>
          </cell>
          <cell r="AO146" t="e">
            <v>#N/A</v>
          </cell>
          <cell r="AP146">
            <v>0</v>
          </cell>
          <cell r="AQ146" t="e">
            <v>#N/A</v>
          </cell>
          <cell r="AR146" t="e">
            <v>#N/A</v>
          </cell>
          <cell r="AS146" t="e">
            <v>#N/A</v>
          </cell>
          <cell r="AT146">
            <v>0</v>
          </cell>
          <cell r="AU146" t="e">
            <v>#N/A</v>
          </cell>
          <cell r="AV146" t="e">
            <v>#N/A</v>
          </cell>
          <cell r="AW146" t="e">
            <v>#N/A</v>
          </cell>
          <cell r="AX146">
            <v>0</v>
          </cell>
          <cell r="AY146" t="e">
            <v>#N/A</v>
          </cell>
          <cell r="AZ146" t="e">
            <v>#N/A</v>
          </cell>
          <cell r="BA146" t="e">
            <v>#N/A</v>
          </cell>
          <cell r="BB146">
            <v>0</v>
          </cell>
          <cell r="BC146" t="e">
            <v>#N/A</v>
          </cell>
          <cell r="BD146" t="e">
            <v>#N/A</v>
          </cell>
        </row>
        <row r="147">
          <cell r="A147" t="str">
            <v>SM4A08848</v>
          </cell>
          <cell r="B147" t="str">
            <v>NO CONSTA</v>
          </cell>
          <cell r="C147" t="str">
            <v>DMC</v>
          </cell>
          <cell r="D147" t="str">
            <v>AIRBUS DEFENCE &amp; SPACE</v>
          </cell>
          <cell r="E147">
            <v>0</v>
          </cell>
          <cell r="F147" t="str">
            <v>M22520/2-01</v>
          </cell>
          <cell r="G147" t="str">
            <v>AFM8-DS</v>
          </cell>
          <cell r="H147" t="str">
            <v>C</v>
          </cell>
          <cell r="I147">
            <v>8789</v>
          </cell>
          <cell r="J147" t="str">
            <v>G213</v>
          </cell>
          <cell r="K147">
            <v>1.2999999999999999E-2</v>
          </cell>
          <cell r="L147">
            <v>1.7999999999999999E-2</v>
          </cell>
          <cell r="M147">
            <v>8791</v>
          </cell>
          <cell r="N147" t="str">
            <v>G214</v>
          </cell>
          <cell r="O147">
            <v>1.6E-2</v>
          </cell>
          <cell r="P147">
            <v>2.1000000000000001E-2</v>
          </cell>
          <cell r="Q147">
            <v>8775</v>
          </cell>
          <cell r="R147" t="str">
            <v>G215</v>
          </cell>
          <cell r="S147">
            <v>1.9E-2</v>
          </cell>
          <cell r="T147">
            <v>2.4E-2</v>
          </cell>
          <cell r="U147">
            <v>8793</v>
          </cell>
          <cell r="V147" t="str">
            <v>G216</v>
          </cell>
          <cell r="W147">
            <v>2.1999999999999999E-2</v>
          </cell>
          <cell r="X147">
            <v>2.7E-2</v>
          </cell>
          <cell r="Y147">
            <v>8785</v>
          </cell>
          <cell r="Z147" t="str">
            <v>G217</v>
          </cell>
          <cell r="AA147">
            <v>2.5999999999999999E-2</v>
          </cell>
          <cell r="AB147">
            <v>3.1E-2</v>
          </cell>
          <cell r="AC147">
            <v>8790</v>
          </cell>
          <cell r="AD147" t="str">
            <v>G218</v>
          </cell>
          <cell r="AE147">
            <v>0.03</v>
          </cell>
          <cell r="AF147">
            <v>3.5000000000000003E-2</v>
          </cell>
          <cell r="AG147">
            <v>8787</v>
          </cell>
          <cell r="AH147" t="str">
            <v>G219</v>
          </cell>
          <cell r="AI147">
            <v>3.4000000000000002E-2</v>
          </cell>
          <cell r="AJ147">
            <v>3.9E-2</v>
          </cell>
          <cell r="AK147">
            <v>8792</v>
          </cell>
          <cell r="AL147" t="str">
            <v>G223</v>
          </cell>
          <cell r="AM147">
            <v>3.9E-2</v>
          </cell>
          <cell r="AN147">
            <v>4.3999999999999997E-2</v>
          </cell>
          <cell r="AO147" t="e">
            <v>#N/A</v>
          </cell>
          <cell r="AP147">
            <v>0</v>
          </cell>
          <cell r="AQ147" t="e">
            <v>#N/A</v>
          </cell>
          <cell r="AR147" t="e">
            <v>#N/A</v>
          </cell>
          <cell r="AS147" t="e">
            <v>#N/A</v>
          </cell>
          <cell r="AT147">
            <v>0</v>
          </cell>
          <cell r="AU147" t="e">
            <v>#N/A</v>
          </cell>
          <cell r="AV147" t="e">
            <v>#N/A</v>
          </cell>
          <cell r="AW147" t="e">
            <v>#N/A</v>
          </cell>
          <cell r="AX147">
            <v>0</v>
          </cell>
          <cell r="AY147" t="e">
            <v>#N/A</v>
          </cell>
          <cell r="AZ147" t="e">
            <v>#N/A</v>
          </cell>
          <cell r="BA147" t="e">
            <v>#N/A</v>
          </cell>
          <cell r="BB147">
            <v>0</v>
          </cell>
          <cell r="BC147" t="e">
            <v>#N/A</v>
          </cell>
          <cell r="BD147" t="e">
            <v>#N/A</v>
          </cell>
        </row>
        <row r="148">
          <cell r="A148" t="str">
            <v>SM4A08799</v>
          </cell>
          <cell r="B148" t="str">
            <v>NO CONSTA</v>
          </cell>
          <cell r="C148" t="str">
            <v>DMC</v>
          </cell>
          <cell r="D148" t="str">
            <v>AIRBUS DEFENCE &amp; SPACE</v>
          </cell>
          <cell r="E148">
            <v>0</v>
          </cell>
          <cell r="F148" t="str">
            <v>M22520/2-01</v>
          </cell>
          <cell r="G148" t="str">
            <v>AFM8-DS</v>
          </cell>
          <cell r="H148" t="str">
            <v>C</v>
          </cell>
          <cell r="I148">
            <v>8789</v>
          </cell>
          <cell r="J148" t="str">
            <v>G213</v>
          </cell>
          <cell r="K148">
            <v>1.2999999999999999E-2</v>
          </cell>
          <cell r="L148">
            <v>1.7999999999999999E-2</v>
          </cell>
          <cell r="M148">
            <v>8791</v>
          </cell>
          <cell r="N148" t="str">
            <v>G214</v>
          </cell>
          <cell r="O148">
            <v>1.6E-2</v>
          </cell>
          <cell r="P148">
            <v>2.1000000000000001E-2</v>
          </cell>
          <cell r="Q148">
            <v>8775</v>
          </cell>
          <cell r="R148" t="str">
            <v>G215</v>
          </cell>
          <cell r="S148">
            <v>1.9E-2</v>
          </cell>
          <cell r="T148">
            <v>2.4E-2</v>
          </cell>
          <cell r="U148">
            <v>8793</v>
          </cell>
          <cell r="V148" t="str">
            <v>G216</v>
          </cell>
          <cell r="W148">
            <v>2.1999999999999999E-2</v>
          </cell>
          <cell r="X148">
            <v>2.7E-2</v>
          </cell>
          <cell r="Y148">
            <v>8785</v>
          </cell>
          <cell r="Z148" t="str">
            <v>G217</v>
          </cell>
          <cell r="AA148">
            <v>2.5999999999999999E-2</v>
          </cell>
          <cell r="AB148">
            <v>3.1E-2</v>
          </cell>
          <cell r="AC148">
            <v>8790</v>
          </cell>
          <cell r="AD148" t="str">
            <v>G218</v>
          </cell>
          <cell r="AE148">
            <v>0.03</v>
          </cell>
          <cell r="AF148">
            <v>3.5000000000000003E-2</v>
          </cell>
          <cell r="AG148">
            <v>8787</v>
          </cell>
          <cell r="AH148" t="str">
            <v>G219</v>
          </cell>
          <cell r="AI148">
            <v>3.4000000000000002E-2</v>
          </cell>
          <cell r="AJ148">
            <v>3.9E-2</v>
          </cell>
          <cell r="AK148">
            <v>8792</v>
          </cell>
          <cell r="AL148" t="str">
            <v>G223</v>
          </cell>
          <cell r="AM148">
            <v>3.9E-2</v>
          </cell>
          <cell r="AN148">
            <v>4.3999999999999997E-2</v>
          </cell>
          <cell r="AO148" t="e">
            <v>#N/A</v>
          </cell>
          <cell r="AP148">
            <v>0</v>
          </cell>
          <cell r="AQ148" t="e">
            <v>#N/A</v>
          </cell>
          <cell r="AR148" t="e">
            <v>#N/A</v>
          </cell>
          <cell r="AS148" t="e">
            <v>#N/A</v>
          </cell>
          <cell r="AT148">
            <v>0</v>
          </cell>
          <cell r="AU148" t="e">
            <v>#N/A</v>
          </cell>
          <cell r="AV148" t="e">
            <v>#N/A</v>
          </cell>
          <cell r="AW148" t="e">
            <v>#N/A</v>
          </cell>
          <cell r="AX148">
            <v>0</v>
          </cell>
          <cell r="AY148" t="e">
            <v>#N/A</v>
          </cell>
          <cell r="AZ148" t="e">
            <v>#N/A</v>
          </cell>
          <cell r="BA148" t="e">
            <v>#N/A</v>
          </cell>
          <cell r="BB148">
            <v>0</v>
          </cell>
          <cell r="BC148" t="e">
            <v>#N/A</v>
          </cell>
          <cell r="BD148" t="e">
            <v>#N/A</v>
          </cell>
        </row>
        <row r="149">
          <cell r="A149" t="str">
            <v>SM4A08789</v>
          </cell>
          <cell r="B149" t="str">
            <v>NO CONSTA</v>
          </cell>
          <cell r="C149" t="str">
            <v>DMC</v>
          </cell>
          <cell r="D149" t="str">
            <v>AIRBUS DEFENCE &amp; SPACE</v>
          </cell>
          <cell r="E149">
            <v>0</v>
          </cell>
          <cell r="F149" t="str">
            <v>M22520/2-01</v>
          </cell>
          <cell r="G149" t="str">
            <v>AFM8-DS</v>
          </cell>
          <cell r="H149" t="str">
            <v>C</v>
          </cell>
          <cell r="I149">
            <v>8789</v>
          </cell>
          <cell r="J149" t="str">
            <v>G213</v>
          </cell>
          <cell r="K149">
            <v>1.2999999999999999E-2</v>
          </cell>
          <cell r="L149">
            <v>1.7999999999999999E-2</v>
          </cell>
          <cell r="M149">
            <v>8791</v>
          </cell>
          <cell r="N149" t="str">
            <v>G214</v>
          </cell>
          <cell r="O149">
            <v>1.6E-2</v>
          </cell>
          <cell r="P149">
            <v>2.1000000000000001E-2</v>
          </cell>
          <cell r="Q149">
            <v>8775</v>
          </cell>
          <cell r="R149" t="str">
            <v>G215</v>
          </cell>
          <cell r="S149">
            <v>1.9E-2</v>
          </cell>
          <cell r="T149">
            <v>2.4E-2</v>
          </cell>
          <cell r="U149">
            <v>8793</v>
          </cell>
          <cell r="V149" t="str">
            <v>G216</v>
          </cell>
          <cell r="W149">
            <v>2.1999999999999999E-2</v>
          </cell>
          <cell r="X149">
            <v>2.7E-2</v>
          </cell>
          <cell r="Y149">
            <v>8785</v>
          </cell>
          <cell r="Z149" t="str">
            <v>G217</v>
          </cell>
          <cell r="AA149">
            <v>2.5999999999999999E-2</v>
          </cell>
          <cell r="AB149">
            <v>3.1E-2</v>
          </cell>
          <cell r="AC149">
            <v>8790</v>
          </cell>
          <cell r="AD149" t="str">
            <v>G218</v>
          </cell>
          <cell r="AE149">
            <v>0.03</v>
          </cell>
          <cell r="AF149">
            <v>3.5000000000000003E-2</v>
          </cell>
          <cell r="AG149">
            <v>8787</v>
          </cell>
          <cell r="AH149" t="str">
            <v>G219</v>
          </cell>
          <cell r="AI149">
            <v>3.4000000000000002E-2</v>
          </cell>
          <cell r="AJ149">
            <v>3.9E-2</v>
          </cell>
          <cell r="AK149">
            <v>8792</v>
          </cell>
          <cell r="AL149" t="str">
            <v>G223</v>
          </cell>
          <cell r="AM149">
            <v>3.9E-2</v>
          </cell>
          <cell r="AN149">
            <v>4.3999999999999997E-2</v>
          </cell>
          <cell r="AO149" t="e">
            <v>#N/A</v>
          </cell>
          <cell r="AP149">
            <v>0</v>
          </cell>
          <cell r="AQ149" t="e">
            <v>#N/A</v>
          </cell>
          <cell r="AR149" t="e">
            <v>#N/A</v>
          </cell>
          <cell r="AS149" t="e">
            <v>#N/A</v>
          </cell>
          <cell r="AT149">
            <v>0</v>
          </cell>
          <cell r="AU149" t="e">
            <v>#N/A</v>
          </cell>
          <cell r="AV149" t="e">
            <v>#N/A</v>
          </cell>
          <cell r="AW149" t="e">
            <v>#N/A</v>
          </cell>
          <cell r="AX149">
            <v>0</v>
          </cell>
          <cell r="AY149" t="e">
            <v>#N/A</v>
          </cell>
          <cell r="AZ149" t="e">
            <v>#N/A</v>
          </cell>
          <cell r="BA149" t="e">
            <v>#N/A</v>
          </cell>
          <cell r="BB149">
            <v>0</v>
          </cell>
          <cell r="BC149" t="e">
            <v>#N/A</v>
          </cell>
          <cell r="BD149" t="e">
            <v>#N/A</v>
          </cell>
        </row>
        <row r="150">
          <cell r="A150" t="str">
            <v>SM4A08811</v>
          </cell>
          <cell r="B150" t="str">
            <v>NO CONSTA</v>
          </cell>
          <cell r="C150" t="str">
            <v>DMC</v>
          </cell>
          <cell r="D150" t="str">
            <v>AIRBUS DEFENCE &amp; SPACE</v>
          </cell>
          <cell r="E150">
            <v>0</v>
          </cell>
          <cell r="F150" t="str">
            <v>M22520/2-01</v>
          </cell>
          <cell r="G150" t="str">
            <v>AFM8-DS</v>
          </cell>
          <cell r="H150" t="str">
            <v>C</v>
          </cell>
          <cell r="I150">
            <v>8789</v>
          </cell>
          <cell r="J150" t="str">
            <v>G213</v>
          </cell>
          <cell r="K150">
            <v>1.2999999999999999E-2</v>
          </cell>
          <cell r="L150">
            <v>1.7999999999999999E-2</v>
          </cell>
          <cell r="M150">
            <v>8791</v>
          </cell>
          <cell r="N150" t="str">
            <v>G214</v>
          </cell>
          <cell r="O150">
            <v>1.6E-2</v>
          </cell>
          <cell r="P150">
            <v>2.1000000000000001E-2</v>
          </cell>
          <cell r="Q150">
            <v>8775</v>
          </cell>
          <cell r="R150" t="str">
            <v>G215</v>
          </cell>
          <cell r="S150">
            <v>1.9E-2</v>
          </cell>
          <cell r="T150">
            <v>2.4E-2</v>
          </cell>
          <cell r="U150">
            <v>8793</v>
          </cell>
          <cell r="V150" t="str">
            <v>G216</v>
          </cell>
          <cell r="W150">
            <v>2.1999999999999999E-2</v>
          </cell>
          <cell r="X150">
            <v>2.7E-2</v>
          </cell>
          <cell r="Y150">
            <v>8785</v>
          </cell>
          <cell r="Z150" t="str">
            <v>G217</v>
          </cell>
          <cell r="AA150">
            <v>2.5999999999999999E-2</v>
          </cell>
          <cell r="AB150">
            <v>3.1E-2</v>
          </cell>
          <cell r="AC150">
            <v>8790</v>
          </cell>
          <cell r="AD150" t="str">
            <v>G218</v>
          </cell>
          <cell r="AE150">
            <v>0.03</v>
          </cell>
          <cell r="AF150">
            <v>3.5000000000000003E-2</v>
          </cell>
          <cell r="AG150">
            <v>8787</v>
          </cell>
          <cell r="AH150" t="str">
            <v>G219</v>
          </cell>
          <cell r="AI150">
            <v>3.4000000000000002E-2</v>
          </cell>
          <cell r="AJ150">
            <v>3.9E-2</v>
          </cell>
          <cell r="AK150">
            <v>8792</v>
          </cell>
          <cell r="AL150" t="str">
            <v>G223</v>
          </cell>
          <cell r="AM150">
            <v>3.9E-2</v>
          </cell>
          <cell r="AN150">
            <v>4.3999999999999997E-2</v>
          </cell>
          <cell r="AO150" t="e">
            <v>#N/A</v>
          </cell>
          <cell r="AP150">
            <v>0</v>
          </cell>
          <cell r="AQ150" t="e">
            <v>#N/A</v>
          </cell>
          <cell r="AR150" t="e">
            <v>#N/A</v>
          </cell>
          <cell r="AS150" t="e">
            <v>#N/A</v>
          </cell>
          <cell r="AT150">
            <v>0</v>
          </cell>
          <cell r="AU150" t="e">
            <v>#N/A</v>
          </cell>
          <cell r="AV150" t="e">
            <v>#N/A</v>
          </cell>
          <cell r="AW150" t="e">
            <v>#N/A</v>
          </cell>
          <cell r="AX150">
            <v>0</v>
          </cell>
          <cell r="AY150" t="e">
            <v>#N/A</v>
          </cell>
          <cell r="AZ150" t="e">
            <v>#N/A</v>
          </cell>
          <cell r="BA150" t="e">
            <v>#N/A</v>
          </cell>
          <cell r="BB150">
            <v>0</v>
          </cell>
          <cell r="BC150" t="e">
            <v>#N/A</v>
          </cell>
          <cell r="BD150" t="e">
            <v>#N/A</v>
          </cell>
        </row>
        <row r="151">
          <cell r="A151" t="str">
            <v>SM4A08844</v>
          </cell>
          <cell r="B151" t="str">
            <v>NO CONSTA</v>
          </cell>
          <cell r="C151" t="str">
            <v>DMC</v>
          </cell>
          <cell r="D151" t="str">
            <v>AIRBUS DEFENCE &amp; SPACE</v>
          </cell>
          <cell r="E151">
            <v>0</v>
          </cell>
          <cell r="F151" t="str">
            <v>M22520/1-01</v>
          </cell>
          <cell r="G151" t="str">
            <v>AF8-DS</v>
          </cell>
          <cell r="H151" t="str">
            <v>B</v>
          </cell>
          <cell r="I151">
            <v>8777</v>
          </cell>
          <cell r="J151" t="str">
            <v>G220</v>
          </cell>
          <cell r="K151">
            <v>2.8000000000000001E-2</v>
          </cell>
          <cell r="L151">
            <v>3.3000000000000002E-2</v>
          </cell>
          <cell r="M151">
            <v>8780</v>
          </cell>
          <cell r="N151" t="str">
            <v>G221</v>
          </cell>
          <cell r="O151">
            <v>3.2000000000000001E-2</v>
          </cell>
          <cell r="P151">
            <v>3.6999999999999998E-2</v>
          </cell>
          <cell r="Q151">
            <v>8788</v>
          </cell>
          <cell r="R151" t="str">
            <v>G222</v>
          </cell>
          <cell r="S151">
            <v>3.5999999999999997E-2</v>
          </cell>
          <cell r="T151">
            <v>4.1000000000000002E-2</v>
          </cell>
          <cell r="U151">
            <v>8792</v>
          </cell>
          <cell r="V151" t="str">
            <v>G223</v>
          </cell>
          <cell r="W151">
            <v>3.9E-2</v>
          </cell>
          <cell r="X151">
            <v>4.3999999999999997E-2</v>
          </cell>
          <cell r="Y151">
            <v>8786</v>
          </cell>
          <cell r="Z151" t="str">
            <v>G224</v>
          </cell>
          <cell r="AA151">
            <v>4.4999999999999998E-2</v>
          </cell>
          <cell r="AB151">
            <v>0.05</v>
          </cell>
          <cell r="AC151">
            <v>8784</v>
          </cell>
          <cell r="AD151" t="str">
            <v>G225</v>
          </cell>
          <cell r="AE151">
            <v>5.1999999999999998E-2</v>
          </cell>
          <cell r="AF151">
            <v>5.7000000000000002E-2</v>
          </cell>
          <cell r="AG151">
            <v>8783</v>
          </cell>
          <cell r="AH151" t="str">
            <v>G226</v>
          </cell>
          <cell r="AI151">
            <v>5.8999999999999997E-2</v>
          </cell>
          <cell r="AJ151">
            <v>6.4000000000000001E-2</v>
          </cell>
          <cell r="AK151">
            <v>8776</v>
          </cell>
          <cell r="AL151" t="str">
            <v>G227</v>
          </cell>
          <cell r="AM151">
            <v>6.8000000000000005E-2</v>
          </cell>
          <cell r="AN151">
            <v>7.2999999999999995E-2</v>
          </cell>
          <cell r="AO151" t="e">
            <v>#N/A</v>
          </cell>
          <cell r="AP151">
            <v>0</v>
          </cell>
          <cell r="AQ151" t="e">
            <v>#N/A</v>
          </cell>
          <cell r="AR151" t="e">
            <v>#N/A</v>
          </cell>
          <cell r="AS151" t="e">
            <v>#N/A</v>
          </cell>
          <cell r="AT151">
            <v>0</v>
          </cell>
          <cell r="AU151" t="e">
            <v>#N/A</v>
          </cell>
          <cell r="AV151" t="e">
            <v>#N/A</v>
          </cell>
          <cell r="AW151" t="e">
            <v>#N/A</v>
          </cell>
          <cell r="AX151">
            <v>0</v>
          </cell>
          <cell r="AY151" t="e">
            <v>#N/A</v>
          </cell>
          <cell r="AZ151" t="e">
            <v>#N/A</v>
          </cell>
          <cell r="BA151" t="e">
            <v>#N/A</v>
          </cell>
          <cell r="BB151">
            <v>0</v>
          </cell>
          <cell r="BC151" t="e">
            <v>#N/A</v>
          </cell>
          <cell r="BD151" t="e">
            <v>#N/A</v>
          </cell>
        </row>
        <row r="152">
          <cell r="A152" t="str">
            <v>SM4A08361</v>
          </cell>
          <cell r="B152" t="str">
            <v>NO CONSTA</v>
          </cell>
          <cell r="C152" t="str">
            <v>DMC</v>
          </cell>
          <cell r="D152" t="str">
            <v>AIRBUS DEFENCE &amp; SPACE</v>
          </cell>
          <cell r="E152">
            <v>0</v>
          </cell>
          <cell r="F152" t="str">
            <v>M22520/1-01</v>
          </cell>
          <cell r="G152" t="str">
            <v>AF8-DS</v>
          </cell>
          <cell r="H152" t="str">
            <v>B</v>
          </cell>
          <cell r="I152">
            <v>8777</v>
          </cell>
          <cell r="J152" t="str">
            <v>G220</v>
          </cell>
          <cell r="K152">
            <v>2.8000000000000001E-2</v>
          </cell>
          <cell r="L152">
            <v>3.3000000000000002E-2</v>
          </cell>
          <cell r="M152">
            <v>8780</v>
          </cell>
          <cell r="N152" t="str">
            <v>G221</v>
          </cell>
          <cell r="O152">
            <v>3.2000000000000001E-2</v>
          </cell>
          <cell r="P152">
            <v>3.6999999999999998E-2</v>
          </cell>
          <cell r="Q152">
            <v>8788</v>
          </cell>
          <cell r="R152" t="str">
            <v>G222</v>
          </cell>
          <cell r="S152">
            <v>3.5999999999999997E-2</v>
          </cell>
          <cell r="T152">
            <v>4.1000000000000002E-2</v>
          </cell>
          <cell r="U152">
            <v>8792</v>
          </cell>
          <cell r="V152" t="str">
            <v>G223</v>
          </cell>
          <cell r="W152">
            <v>3.9E-2</v>
          </cell>
          <cell r="X152">
            <v>4.3999999999999997E-2</v>
          </cell>
          <cell r="Y152">
            <v>8786</v>
          </cell>
          <cell r="Z152" t="str">
            <v>G224</v>
          </cell>
          <cell r="AA152">
            <v>4.4999999999999998E-2</v>
          </cell>
          <cell r="AB152">
            <v>0.05</v>
          </cell>
          <cell r="AC152">
            <v>8784</v>
          </cell>
          <cell r="AD152" t="str">
            <v>G225</v>
          </cell>
          <cell r="AE152">
            <v>5.1999999999999998E-2</v>
          </cell>
          <cell r="AF152">
            <v>5.7000000000000002E-2</v>
          </cell>
          <cell r="AG152">
            <v>8783</v>
          </cell>
          <cell r="AH152" t="str">
            <v>G226</v>
          </cell>
          <cell r="AI152">
            <v>5.8999999999999997E-2</v>
          </cell>
          <cell r="AJ152">
            <v>6.4000000000000001E-2</v>
          </cell>
          <cell r="AK152">
            <v>8776</v>
          </cell>
          <cell r="AL152" t="str">
            <v>G227</v>
          </cell>
          <cell r="AM152">
            <v>6.8000000000000005E-2</v>
          </cell>
          <cell r="AN152">
            <v>7.2999999999999995E-2</v>
          </cell>
          <cell r="AO152" t="e">
            <v>#N/A</v>
          </cell>
          <cell r="AP152">
            <v>0</v>
          </cell>
          <cell r="AQ152" t="e">
            <v>#N/A</v>
          </cell>
          <cell r="AR152" t="e">
            <v>#N/A</v>
          </cell>
          <cell r="AS152" t="e">
            <v>#N/A</v>
          </cell>
          <cell r="AT152">
            <v>0</v>
          </cell>
          <cell r="AU152" t="e">
            <v>#N/A</v>
          </cell>
          <cell r="AV152" t="e">
            <v>#N/A</v>
          </cell>
          <cell r="AW152" t="e">
            <v>#N/A</v>
          </cell>
          <cell r="AX152">
            <v>0</v>
          </cell>
          <cell r="AY152" t="e">
            <v>#N/A</v>
          </cell>
          <cell r="AZ152" t="e">
            <v>#N/A</v>
          </cell>
          <cell r="BA152" t="e">
            <v>#N/A</v>
          </cell>
          <cell r="BB152">
            <v>0</v>
          </cell>
          <cell r="BC152" t="e">
            <v>#N/A</v>
          </cell>
          <cell r="BD152" t="e">
            <v>#N/A</v>
          </cell>
        </row>
        <row r="153">
          <cell r="A153" t="str">
            <v>SM4A08583</v>
          </cell>
          <cell r="B153" t="str">
            <v>NO CONSTA</v>
          </cell>
          <cell r="C153" t="str">
            <v>RAYCHEM</v>
          </cell>
          <cell r="D153" t="str">
            <v>AIRBUS DEFENCE &amp; SPACE</v>
          </cell>
          <cell r="E153">
            <v>0</v>
          </cell>
          <cell r="F153" t="str">
            <v>AD1377S</v>
          </cell>
          <cell r="G153" t="str">
            <v>C-AD-1377-6</v>
          </cell>
          <cell r="H153" t="str">
            <v>K2</v>
          </cell>
          <cell r="I153">
            <v>8781</v>
          </cell>
          <cell r="J153" t="str">
            <v>G411-1</v>
          </cell>
          <cell r="K153">
            <v>2.5000000000000001E-2</v>
          </cell>
          <cell r="L153">
            <v>3.5000000000000003E-2</v>
          </cell>
          <cell r="M153">
            <v>8781</v>
          </cell>
          <cell r="N153" t="str">
            <v>G411-2</v>
          </cell>
          <cell r="O153">
            <v>4.2000000000000003E-2</v>
          </cell>
          <cell r="P153">
            <v>5.1999999999999998E-2</v>
          </cell>
          <cell r="Q153">
            <v>8781</v>
          </cell>
          <cell r="R153" t="str">
            <v>G411-3</v>
          </cell>
          <cell r="S153">
            <v>6.2E-2</v>
          </cell>
          <cell r="T153">
            <v>7.1999999999999995E-2</v>
          </cell>
          <cell r="U153" t="e">
            <v>#N/A</v>
          </cell>
          <cell r="V153">
            <v>0</v>
          </cell>
          <cell r="W153" t="e">
            <v>#N/A</v>
          </cell>
          <cell r="X153" t="e">
            <v>#N/A</v>
          </cell>
          <cell r="Y153" t="e">
            <v>#N/A</v>
          </cell>
          <cell r="Z153">
            <v>0</v>
          </cell>
          <cell r="AA153" t="e">
            <v>#N/A</v>
          </cell>
          <cell r="AB153" t="e">
            <v>#N/A</v>
          </cell>
          <cell r="AC153" t="e">
            <v>#N/A</v>
          </cell>
          <cell r="AD153">
            <v>0</v>
          </cell>
          <cell r="AE153" t="e">
            <v>#N/A</v>
          </cell>
          <cell r="AF153" t="e">
            <v>#N/A</v>
          </cell>
          <cell r="AG153" t="e">
            <v>#N/A</v>
          </cell>
          <cell r="AH153">
            <v>0</v>
          </cell>
          <cell r="AI153" t="e">
            <v>#N/A</v>
          </cell>
          <cell r="AJ153" t="e">
            <v>#N/A</v>
          </cell>
          <cell r="AK153" t="e">
            <v>#N/A</v>
          </cell>
          <cell r="AL153">
            <v>0</v>
          </cell>
          <cell r="AM153" t="e">
            <v>#N/A</v>
          </cell>
          <cell r="AN153" t="e">
            <v>#N/A</v>
          </cell>
          <cell r="AO153" t="e">
            <v>#N/A</v>
          </cell>
          <cell r="AP153">
            <v>0</v>
          </cell>
          <cell r="AQ153" t="e">
            <v>#N/A</v>
          </cell>
          <cell r="AR153" t="e">
            <v>#N/A</v>
          </cell>
          <cell r="AS153" t="e">
            <v>#N/A</v>
          </cell>
          <cell r="AT153">
            <v>0</v>
          </cell>
          <cell r="AU153" t="e">
            <v>#N/A</v>
          </cell>
          <cell r="AV153" t="e">
            <v>#N/A</v>
          </cell>
          <cell r="AW153" t="e">
            <v>#N/A</v>
          </cell>
          <cell r="AX153">
            <v>0</v>
          </cell>
          <cell r="AY153" t="e">
            <v>#N/A</v>
          </cell>
          <cell r="AZ153" t="e">
            <v>#N/A</v>
          </cell>
          <cell r="BA153" t="e">
            <v>#N/A</v>
          </cell>
          <cell r="BB153">
            <v>0</v>
          </cell>
          <cell r="BC153" t="e">
            <v>#N/A</v>
          </cell>
          <cell r="BD153" t="e">
            <v>#N/A</v>
          </cell>
        </row>
        <row r="154">
          <cell r="A154" t="str">
            <v>SM469068</v>
          </cell>
          <cell r="B154" t="str">
            <v>NO CONSTA</v>
          </cell>
          <cell r="C154" t="str">
            <v>DMC</v>
          </cell>
          <cell r="D154" t="str">
            <v>AIRBUS DEFENCE &amp; SPACE</v>
          </cell>
          <cell r="E154">
            <v>9550</v>
          </cell>
          <cell r="F154" t="str">
            <v>M22520/1-01</v>
          </cell>
          <cell r="G154" t="str">
            <v>AF8-DS</v>
          </cell>
          <cell r="H154" t="str">
            <v>B</v>
          </cell>
          <cell r="I154">
            <v>8777</v>
          </cell>
          <cell r="J154" t="str">
            <v>G220</v>
          </cell>
          <cell r="K154">
            <v>2.8000000000000001E-2</v>
          </cell>
          <cell r="L154">
            <v>3.3000000000000002E-2</v>
          </cell>
          <cell r="M154">
            <v>8780</v>
          </cell>
          <cell r="N154" t="str">
            <v>G221</v>
          </cell>
          <cell r="O154">
            <v>3.2000000000000001E-2</v>
          </cell>
          <cell r="P154">
            <v>3.6999999999999998E-2</v>
          </cell>
          <cell r="Q154">
            <v>8788</v>
          </cell>
          <cell r="R154" t="str">
            <v>G222</v>
          </cell>
          <cell r="S154">
            <v>3.5999999999999997E-2</v>
          </cell>
          <cell r="T154">
            <v>4.1000000000000002E-2</v>
          </cell>
          <cell r="U154">
            <v>8792</v>
          </cell>
          <cell r="V154" t="str">
            <v>G223</v>
          </cell>
          <cell r="W154">
            <v>3.9E-2</v>
          </cell>
          <cell r="X154">
            <v>4.3999999999999997E-2</v>
          </cell>
          <cell r="Y154">
            <v>8786</v>
          </cell>
          <cell r="Z154" t="str">
            <v>G224</v>
          </cell>
          <cell r="AA154">
            <v>4.4999999999999998E-2</v>
          </cell>
          <cell r="AB154">
            <v>0.05</v>
          </cell>
          <cell r="AC154">
            <v>8784</v>
          </cell>
          <cell r="AD154" t="str">
            <v>G225</v>
          </cell>
          <cell r="AE154">
            <v>5.1999999999999998E-2</v>
          </cell>
          <cell r="AF154">
            <v>5.7000000000000002E-2</v>
          </cell>
          <cell r="AG154">
            <v>8783</v>
          </cell>
          <cell r="AH154" t="str">
            <v>G226</v>
          </cell>
          <cell r="AI154">
            <v>5.8999999999999997E-2</v>
          </cell>
          <cell r="AJ154">
            <v>6.4000000000000001E-2</v>
          </cell>
          <cell r="AK154">
            <v>8776</v>
          </cell>
          <cell r="AL154" t="str">
            <v>G227</v>
          </cell>
          <cell r="AM154">
            <v>6.8000000000000005E-2</v>
          </cell>
          <cell r="AN154">
            <v>7.2999999999999995E-2</v>
          </cell>
          <cell r="AO154" t="e">
            <v>#N/A</v>
          </cell>
          <cell r="AP154">
            <v>0</v>
          </cell>
          <cell r="AQ154" t="e">
            <v>#N/A</v>
          </cell>
          <cell r="AR154" t="e">
            <v>#N/A</v>
          </cell>
          <cell r="AS154" t="e">
            <v>#N/A</v>
          </cell>
          <cell r="AT154">
            <v>0</v>
          </cell>
          <cell r="AU154" t="e">
            <v>#N/A</v>
          </cell>
          <cell r="AV154" t="e">
            <v>#N/A</v>
          </cell>
          <cell r="AW154" t="e">
            <v>#N/A</v>
          </cell>
          <cell r="AX154">
            <v>0</v>
          </cell>
          <cell r="AY154" t="e">
            <v>#N/A</v>
          </cell>
          <cell r="AZ154" t="e">
            <v>#N/A</v>
          </cell>
          <cell r="BA154" t="e">
            <v>#N/A</v>
          </cell>
          <cell r="BB154">
            <v>0</v>
          </cell>
          <cell r="BC154" t="e">
            <v>#N/A</v>
          </cell>
          <cell r="BD154" t="e">
            <v>#N/A</v>
          </cell>
        </row>
        <row r="155">
          <cell r="A155" t="str">
            <v>PM4A10214</v>
          </cell>
          <cell r="B155" t="str">
            <v>NO CONSTA</v>
          </cell>
          <cell r="C155" t="str">
            <v>DMC</v>
          </cell>
          <cell r="D155" t="str">
            <v>AIRBUS DEFENCE &amp; SPACE</v>
          </cell>
          <cell r="E155">
            <v>9544</v>
          </cell>
          <cell r="F155" t="str">
            <v>M22520/1-01</v>
          </cell>
          <cell r="G155" t="str">
            <v>AF8-DS</v>
          </cell>
          <cell r="H155" t="str">
            <v>B</v>
          </cell>
          <cell r="I155">
            <v>8777</v>
          </cell>
          <cell r="J155" t="str">
            <v>G220</v>
          </cell>
          <cell r="K155">
            <v>2.8000000000000001E-2</v>
          </cell>
          <cell r="L155">
            <v>3.3000000000000002E-2</v>
          </cell>
          <cell r="M155">
            <v>8780</v>
          </cell>
          <cell r="N155" t="str">
            <v>G221</v>
          </cell>
          <cell r="O155">
            <v>3.2000000000000001E-2</v>
          </cell>
          <cell r="P155">
            <v>3.6999999999999998E-2</v>
          </cell>
          <cell r="Q155">
            <v>8788</v>
          </cell>
          <cell r="R155" t="str">
            <v>G222</v>
          </cell>
          <cell r="S155">
            <v>3.5999999999999997E-2</v>
          </cell>
          <cell r="T155">
            <v>4.1000000000000002E-2</v>
          </cell>
          <cell r="U155">
            <v>8792</v>
          </cell>
          <cell r="V155" t="str">
            <v>G223</v>
          </cell>
          <cell r="W155">
            <v>3.9E-2</v>
          </cell>
          <cell r="X155">
            <v>4.3999999999999997E-2</v>
          </cell>
          <cell r="Y155">
            <v>8786</v>
          </cell>
          <cell r="Z155" t="str">
            <v>G224</v>
          </cell>
          <cell r="AA155">
            <v>4.4999999999999998E-2</v>
          </cell>
          <cell r="AB155">
            <v>0.05</v>
          </cell>
          <cell r="AC155">
            <v>8784</v>
          </cell>
          <cell r="AD155" t="str">
            <v>G225</v>
          </cell>
          <cell r="AE155">
            <v>5.1999999999999998E-2</v>
          </cell>
          <cell r="AF155">
            <v>5.7000000000000002E-2</v>
          </cell>
          <cell r="AG155">
            <v>8783</v>
          </cell>
          <cell r="AH155" t="str">
            <v>G226</v>
          </cell>
          <cell r="AI155">
            <v>5.8999999999999997E-2</v>
          </cell>
          <cell r="AJ155">
            <v>6.4000000000000001E-2</v>
          </cell>
          <cell r="AK155">
            <v>8776</v>
          </cell>
          <cell r="AL155" t="str">
            <v>G227</v>
          </cell>
          <cell r="AM155">
            <v>6.8000000000000005E-2</v>
          </cell>
          <cell r="AN155">
            <v>7.2999999999999995E-2</v>
          </cell>
          <cell r="AO155" t="e">
            <v>#N/A</v>
          </cell>
          <cell r="AP155">
            <v>0</v>
          </cell>
          <cell r="AQ155" t="e">
            <v>#N/A</v>
          </cell>
          <cell r="AR155" t="e">
            <v>#N/A</v>
          </cell>
          <cell r="AS155" t="e">
            <v>#N/A</v>
          </cell>
          <cell r="AT155">
            <v>0</v>
          </cell>
          <cell r="AU155" t="e">
            <v>#N/A</v>
          </cell>
          <cell r="AV155" t="e">
            <v>#N/A</v>
          </cell>
          <cell r="AW155" t="e">
            <v>#N/A</v>
          </cell>
          <cell r="AX155">
            <v>0</v>
          </cell>
          <cell r="AY155" t="e">
            <v>#N/A</v>
          </cell>
          <cell r="AZ155" t="e">
            <v>#N/A</v>
          </cell>
          <cell r="BA155" t="e">
            <v>#N/A</v>
          </cell>
          <cell r="BB155">
            <v>0</v>
          </cell>
          <cell r="BC155" t="e">
            <v>#N/A</v>
          </cell>
          <cell r="BD155" t="e">
            <v>#N/A</v>
          </cell>
        </row>
        <row r="156">
          <cell r="A156" t="str">
            <v>SM4A08598</v>
          </cell>
          <cell r="B156" t="str">
            <v>NO CONSTA</v>
          </cell>
          <cell r="C156" t="str">
            <v>DMC</v>
          </cell>
          <cell r="D156" t="str">
            <v>AIRBUS DEFENCE &amp; SPACE</v>
          </cell>
          <cell r="E156">
            <v>9548</v>
          </cell>
          <cell r="F156" t="str">
            <v>M22520/1-01</v>
          </cell>
          <cell r="G156" t="str">
            <v>AF8-DS</v>
          </cell>
          <cell r="H156" t="str">
            <v>B</v>
          </cell>
          <cell r="I156">
            <v>8777</v>
          </cell>
          <cell r="J156" t="str">
            <v>G220</v>
          </cell>
          <cell r="K156">
            <v>2.8000000000000001E-2</v>
          </cell>
          <cell r="L156">
            <v>3.3000000000000002E-2</v>
          </cell>
          <cell r="M156">
            <v>8780</v>
          </cell>
          <cell r="N156" t="str">
            <v>G221</v>
          </cell>
          <cell r="O156">
            <v>3.2000000000000001E-2</v>
          </cell>
          <cell r="P156">
            <v>3.6999999999999998E-2</v>
          </cell>
          <cell r="Q156">
            <v>8788</v>
          </cell>
          <cell r="R156" t="str">
            <v>G222</v>
          </cell>
          <cell r="S156">
            <v>3.5999999999999997E-2</v>
          </cell>
          <cell r="T156">
            <v>4.1000000000000002E-2</v>
          </cell>
          <cell r="U156">
            <v>8792</v>
          </cell>
          <cell r="V156" t="str">
            <v>G223</v>
          </cell>
          <cell r="W156">
            <v>3.9E-2</v>
          </cell>
          <cell r="X156">
            <v>4.3999999999999997E-2</v>
          </cell>
          <cell r="Y156">
            <v>8786</v>
          </cell>
          <cell r="Z156" t="str">
            <v>G224</v>
          </cell>
          <cell r="AA156">
            <v>4.4999999999999998E-2</v>
          </cell>
          <cell r="AB156">
            <v>0.05</v>
          </cell>
          <cell r="AC156">
            <v>8784</v>
          </cell>
          <cell r="AD156" t="str">
            <v>G225</v>
          </cell>
          <cell r="AE156">
            <v>5.1999999999999998E-2</v>
          </cell>
          <cell r="AF156">
            <v>5.7000000000000002E-2</v>
          </cell>
          <cell r="AG156">
            <v>8783</v>
          </cell>
          <cell r="AH156" t="str">
            <v>G226</v>
          </cell>
          <cell r="AI156">
            <v>5.8999999999999997E-2</v>
          </cell>
          <cell r="AJ156">
            <v>6.4000000000000001E-2</v>
          </cell>
          <cell r="AK156">
            <v>8776</v>
          </cell>
          <cell r="AL156" t="str">
            <v>G227</v>
          </cell>
          <cell r="AM156">
            <v>6.8000000000000005E-2</v>
          </cell>
          <cell r="AN156">
            <v>7.2999999999999995E-2</v>
          </cell>
          <cell r="AO156" t="e">
            <v>#N/A</v>
          </cell>
          <cell r="AP156">
            <v>0</v>
          </cell>
          <cell r="AQ156" t="e">
            <v>#N/A</v>
          </cell>
          <cell r="AR156" t="e">
            <v>#N/A</v>
          </cell>
          <cell r="AS156" t="e">
            <v>#N/A</v>
          </cell>
          <cell r="AT156">
            <v>0</v>
          </cell>
          <cell r="AU156" t="e">
            <v>#N/A</v>
          </cell>
          <cell r="AV156" t="e">
            <v>#N/A</v>
          </cell>
          <cell r="AW156" t="e">
            <v>#N/A</v>
          </cell>
          <cell r="AX156">
            <v>0</v>
          </cell>
          <cell r="AY156" t="e">
            <v>#N/A</v>
          </cell>
          <cell r="AZ156" t="e">
            <v>#N/A</v>
          </cell>
          <cell r="BA156" t="e">
            <v>#N/A</v>
          </cell>
          <cell r="BB156">
            <v>0</v>
          </cell>
          <cell r="BC156" t="e">
            <v>#N/A</v>
          </cell>
          <cell r="BD156" t="e">
            <v>#N/A</v>
          </cell>
        </row>
        <row r="157">
          <cell r="A157" t="str">
            <v>SM4A08513</v>
          </cell>
          <cell r="B157" t="str">
            <v>NO CONSTA</v>
          </cell>
          <cell r="C157" t="str">
            <v>DMC</v>
          </cell>
          <cell r="D157" t="str">
            <v>AIRBUS DEFENCE &amp; SPACE</v>
          </cell>
          <cell r="E157">
            <v>9545</v>
          </cell>
          <cell r="F157" t="str">
            <v>M22520/1-01</v>
          </cell>
          <cell r="G157" t="str">
            <v>AF8-DS</v>
          </cell>
          <cell r="H157" t="str">
            <v>B</v>
          </cell>
          <cell r="I157">
            <v>8777</v>
          </cell>
          <cell r="J157" t="str">
            <v>G220</v>
          </cell>
          <cell r="K157">
            <v>2.8000000000000001E-2</v>
          </cell>
          <cell r="L157">
            <v>3.3000000000000002E-2</v>
          </cell>
          <cell r="M157">
            <v>8780</v>
          </cell>
          <cell r="N157" t="str">
            <v>G221</v>
          </cell>
          <cell r="O157">
            <v>3.2000000000000001E-2</v>
          </cell>
          <cell r="P157">
            <v>3.6999999999999998E-2</v>
          </cell>
          <cell r="Q157">
            <v>8788</v>
          </cell>
          <cell r="R157" t="str">
            <v>G222</v>
          </cell>
          <cell r="S157">
            <v>3.5999999999999997E-2</v>
          </cell>
          <cell r="T157">
            <v>4.1000000000000002E-2</v>
          </cell>
          <cell r="U157">
            <v>8792</v>
          </cell>
          <cell r="V157" t="str">
            <v>G223</v>
          </cell>
          <cell r="W157">
            <v>3.9E-2</v>
          </cell>
          <cell r="X157">
            <v>4.3999999999999997E-2</v>
          </cell>
          <cell r="Y157">
            <v>8786</v>
          </cell>
          <cell r="Z157" t="str">
            <v>G224</v>
          </cell>
          <cell r="AA157">
            <v>4.4999999999999998E-2</v>
          </cell>
          <cell r="AB157">
            <v>0.05</v>
          </cell>
          <cell r="AC157">
            <v>8784</v>
          </cell>
          <cell r="AD157" t="str">
            <v>G225</v>
          </cell>
          <cell r="AE157">
            <v>5.1999999999999998E-2</v>
          </cell>
          <cell r="AF157">
            <v>5.7000000000000002E-2</v>
          </cell>
          <cell r="AG157">
            <v>8783</v>
          </cell>
          <cell r="AH157" t="str">
            <v>G226</v>
          </cell>
          <cell r="AI157">
            <v>5.8999999999999997E-2</v>
          </cell>
          <cell r="AJ157">
            <v>6.4000000000000001E-2</v>
          </cell>
          <cell r="AK157">
            <v>8776</v>
          </cell>
          <cell r="AL157" t="str">
            <v>G227</v>
          </cell>
          <cell r="AM157">
            <v>6.8000000000000005E-2</v>
          </cell>
          <cell r="AN157">
            <v>7.2999999999999995E-2</v>
          </cell>
          <cell r="AO157" t="e">
            <v>#N/A</v>
          </cell>
          <cell r="AP157">
            <v>0</v>
          </cell>
          <cell r="AQ157" t="e">
            <v>#N/A</v>
          </cell>
          <cell r="AR157" t="e">
            <v>#N/A</v>
          </cell>
          <cell r="AS157" t="e">
            <v>#N/A</v>
          </cell>
          <cell r="AT157">
            <v>0</v>
          </cell>
          <cell r="AU157" t="e">
            <v>#N/A</v>
          </cell>
          <cell r="AV157" t="e">
            <v>#N/A</v>
          </cell>
          <cell r="AW157" t="e">
            <v>#N/A</v>
          </cell>
          <cell r="AX157">
            <v>0</v>
          </cell>
          <cell r="AY157" t="e">
            <v>#N/A</v>
          </cell>
          <cell r="AZ157" t="e">
            <v>#N/A</v>
          </cell>
          <cell r="BA157" t="e">
            <v>#N/A</v>
          </cell>
          <cell r="BB157">
            <v>0</v>
          </cell>
          <cell r="BC157" t="e">
            <v>#N/A</v>
          </cell>
          <cell r="BD157" t="e">
            <v>#N/A</v>
          </cell>
        </row>
        <row r="158">
          <cell r="A158" t="str">
            <v>SM4A08294</v>
          </cell>
          <cell r="B158" t="str">
            <v>NO CONSTA</v>
          </cell>
          <cell r="C158" t="str">
            <v>DMC</v>
          </cell>
          <cell r="D158" t="str">
            <v>AIRBUS DEFENCE &amp; SPACE</v>
          </cell>
          <cell r="E158">
            <v>9551</v>
          </cell>
          <cell r="F158" t="str">
            <v>M22520/2-01</v>
          </cell>
          <cell r="G158" t="str">
            <v>AFM8-DS</v>
          </cell>
          <cell r="H158" t="str">
            <v>C</v>
          </cell>
          <cell r="I158">
            <v>8789</v>
          </cell>
          <cell r="J158" t="str">
            <v>G213</v>
          </cell>
          <cell r="K158">
            <v>1.2999999999999999E-2</v>
          </cell>
          <cell r="L158">
            <v>1.7999999999999999E-2</v>
          </cell>
          <cell r="M158">
            <v>8791</v>
          </cell>
          <cell r="N158" t="str">
            <v>G214</v>
          </cell>
          <cell r="O158">
            <v>1.6E-2</v>
          </cell>
          <cell r="P158">
            <v>2.1000000000000001E-2</v>
          </cell>
          <cell r="Q158">
            <v>8775</v>
          </cell>
          <cell r="R158" t="str">
            <v>G215</v>
          </cell>
          <cell r="S158">
            <v>1.9E-2</v>
          </cell>
          <cell r="T158">
            <v>2.4E-2</v>
          </cell>
          <cell r="U158">
            <v>8793</v>
          </cell>
          <cell r="V158" t="str">
            <v>G216</v>
          </cell>
          <cell r="W158">
            <v>2.1999999999999999E-2</v>
          </cell>
          <cell r="X158">
            <v>2.7E-2</v>
          </cell>
          <cell r="Y158">
            <v>8785</v>
          </cell>
          <cell r="Z158" t="str">
            <v>G217</v>
          </cell>
          <cell r="AA158">
            <v>2.5999999999999999E-2</v>
          </cell>
          <cell r="AB158">
            <v>3.1E-2</v>
          </cell>
          <cell r="AC158">
            <v>8790</v>
          </cell>
          <cell r="AD158" t="str">
            <v>G218</v>
          </cell>
          <cell r="AE158">
            <v>0.03</v>
          </cell>
          <cell r="AF158">
            <v>3.5000000000000003E-2</v>
          </cell>
          <cell r="AG158">
            <v>8787</v>
          </cell>
          <cell r="AH158" t="str">
            <v>G219</v>
          </cell>
          <cell r="AI158">
            <v>3.4000000000000002E-2</v>
          </cell>
          <cell r="AJ158">
            <v>3.9E-2</v>
          </cell>
          <cell r="AK158">
            <v>8792</v>
          </cell>
          <cell r="AL158" t="str">
            <v>G223</v>
          </cell>
          <cell r="AM158">
            <v>3.9E-2</v>
          </cell>
          <cell r="AN158">
            <v>4.3999999999999997E-2</v>
          </cell>
          <cell r="AO158" t="e">
            <v>#N/A</v>
          </cell>
          <cell r="AP158">
            <v>0</v>
          </cell>
          <cell r="AQ158" t="e">
            <v>#N/A</v>
          </cell>
          <cell r="AR158" t="e">
            <v>#N/A</v>
          </cell>
          <cell r="AS158" t="e">
            <v>#N/A</v>
          </cell>
          <cell r="AT158">
            <v>0</v>
          </cell>
          <cell r="AU158" t="e">
            <v>#N/A</v>
          </cell>
          <cell r="AV158" t="e">
            <v>#N/A</v>
          </cell>
          <cell r="AW158" t="e">
            <v>#N/A</v>
          </cell>
          <cell r="AX158">
            <v>0</v>
          </cell>
          <cell r="AY158" t="e">
            <v>#N/A</v>
          </cell>
          <cell r="AZ158" t="e">
            <v>#N/A</v>
          </cell>
          <cell r="BA158" t="e">
            <v>#N/A</v>
          </cell>
          <cell r="BB158">
            <v>0</v>
          </cell>
          <cell r="BC158" t="e">
            <v>#N/A</v>
          </cell>
          <cell r="BD158" t="e">
            <v>#N/A</v>
          </cell>
        </row>
        <row r="159">
          <cell r="A159" t="str">
            <v>SM4A08180</v>
          </cell>
          <cell r="B159" t="str">
            <v>NO CONSTA</v>
          </cell>
          <cell r="C159" t="str">
            <v>DMC</v>
          </cell>
          <cell r="D159" t="str">
            <v>AIRBUS DEFENCE &amp; SPACE</v>
          </cell>
          <cell r="E159">
            <v>9552</v>
          </cell>
          <cell r="F159" t="str">
            <v>M22520/2-01</v>
          </cell>
          <cell r="G159" t="str">
            <v>AFM8-DS</v>
          </cell>
          <cell r="H159" t="str">
            <v>C</v>
          </cell>
          <cell r="I159">
            <v>8789</v>
          </cell>
          <cell r="J159" t="str">
            <v>G213</v>
          </cell>
          <cell r="K159">
            <v>1.2999999999999999E-2</v>
          </cell>
          <cell r="L159">
            <v>1.7999999999999999E-2</v>
          </cell>
          <cell r="M159">
            <v>8791</v>
          </cell>
          <cell r="N159" t="str">
            <v>G214</v>
          </cell>
          <cell r="O159">
            <v>1.6E-2</v>
          </cell>
          <cell r="P159">
            <v>2.1000000000000001E-2</v>
          </cell>
          <cell r="Q159">
            <v>8775</v>
          </cell>
          <cell r="R159" t="str">
            <v>G215</v>
          </cell>
          <cell r="S159">
            <v>1.9E-2</v>
          </cell>
          <cell r="T159">
            <v>2.4E-2</v>
          </cell>
          <cell r="U159">
            <v>8793</v>
          </cell>
          <cell r="V159" t="str">
            <v>G216</v>
          </cell>
          <cell r="W159">
            <v>2.1999999999999999E-2</v>
          </cell>
          <cell r="X159">
            <v>2.7E-2</v>
          </cell>
          <cell r="Y159">
            <v>8785</v>
          </cell>
          <cell r="Z159" t="str">
            <v>G217</v>
          </cell>
          <cell r="AA159">
            <v>2.5999999999999999E-2</v>
          </cell>
          <cell r="AB159">
            <v>3.1E-2</v>
          </cell>
          <cell r="AC159">
            <v>8790</v>
          </cell>
          <cell r="AD159" t="str">
            <v>G218</v>
          </cell>
          <cell r="AE159">
            <v>0.03</v>
          </cell>
          <cell r="AF159">
            <v>3.5000000000000003E-2</v>
          </cell>
          <cell r="AG159">
            <v>8787</v>
          </cell>
          <cell r="AH159" t="str">
            <v>G219</v>
          </cell>
          <cell r="AI159">
            <v>3.4000000000000002E-2</v>
          </cell>
          <cell r="AJ159">
            <v>3.9E-2</v>
          </cell>
          <cell r="AK159">
            <v>8792</v>
          </cell>
          <cell r="AL159" t="str">
            <v>G223</v>
          </cell>
          <cell r="AM159">
            <v>3.9E-2</v>
          </cell>
          <cell r="AN159">
            <v>4.3999999999999997E-2</v>
          </cell>
          <cell r="AO159" t="e">
            <v>#N/A</v>
          </cell>
          <cell r="AP159">
            <v>0</v>
          </cell>
          <cell r="AQ159" t="e">
            <v>#N/A</v>
          </cell>
          <cell r="AR159" t="e">
            <v>#N/A</v>
          </cell>
          <cell r="AS159" t="e">
            <v>#N/A</v>
          </cell>
          <cell r="AT159">
            <v>0</v>
          </cell>
          <cell r="AU159" t="e">
            <v>#N/A</v>
          </cell>
          <cell r="AV159" t="e">
            <v>#N/A</v>
          </cell>
          <cell r="AW159" t="e">
            <v>#N/A</v>
          </cell>
          <cell r="AX159">
            <v>0</v>
          </cell>
          <cell r="AY159" t="e">
            <v>#N/A</v>
          </cell>
          <cell r="AZ159" t="e">
            <v>#N/A</v>
          </cell>
          <cell r="BA159" t="e">
            <v>#N/A</v>
          </cell>
          <cell r="BB159">
            <v>0</v>
          </cell>
          <cell r="BC159" t="e">
            <v>#N/A</v>
          </cell>
          <cell r="BD159" t="e">
            <v>#N/A</v>
          </cell>
        </row>
        <row r="160">
          <cell r="A160" t="str">
            <v>SM4A08619</v>
          </cell>
          <cell r="B160" t="str">
            <v>NO CONSTA</v>
          </cell>
          <cell r="C160" t="str">
            <v>DMC</v>
          </cell>
          <cell r="D160" t="str">
            <v>AIRBUS DEFENCE &amp; SPACE</v>
          </cell>
          <cell r="E160">
            <v>9546</v>
          </cell>
          <cell r="F160" t="str">
            <v>M22520/2-01</v>
          </cell>
          <cell r="G160" t="str">
            <v>AFM8-DS</v>
          </cell>
          <cell r="H160" t="str">
            <v>C</v>
          </cell>
          <cell r="I160">
            <v>8789</v>
          </cell>
          <cell r="J160" t="str">
            <v>G213</v>
          </cell>
          <cell r="K160">
            <v>1.2999999999999999E-2</v>
          </cell>
          <cell r="L160">
            <v>1.7999999999999999E-2</v>
          </cell>
          <cell r="M160">
            <v>8791</v>
          </cell>
          <cell r="N160" t="str">
            <v>G214</v>
          </cell>
          <cell r="O160">
            <v>1.6E-2</v>
          </cell>
          <cell r="P160">
            <v>2.1000000000000001E-2</v>
          </cell>
          <cell r="Q160">
            <v>8775</v>
          </cell>
          <cell r="R160" t="str">
            <v>G215</v>
          </cell>
          <cell r="S160">
            <v>1.9E-2</v>
          </cell>
          <cell r="T160">
            <v>2.4E-2</v>
          </cell>
          <cell r="U160">
            <v>8793</v>
          </cell>
          <cell r="V160" t="str">
            <v>G216</v>
          </cell>
          <cell r="W160">
            <v>2.1999999999999999E-2</v>
          </cell>
          <cell r="X160">
            <v>2.7E-2</v>
          </cell>
          <cell r="Y160">
            <v>8785</v>
          </cell>
          <cell r="Z160" t="str">
            <v>G217</v>
          </cell>
          <cell r="AA160">
            <v>2.5999999999999999E-2</v>
          </cell>
          <cell r="AB160">
            <v>3.1E-2</v>
          </cell>
          <cell r="AC160">
            <v>8790</v>
          </cell>
          <cell r="AD160" t="str">
            <v>G218</v>
          </cell>
          <cell r="AE160">
            <v>0.03</v>
          </cell>
          <cell r="AF160">
            <v>3.5000000000000003E-2</v>
          </cell>
          <cell r="AG160">
            <v>8787</v>
          </cell>
          <cell r="AH160" t="str">
            <v>G219</v>
          </cell>
          <cell r="AI160">
            <v>3.4000000000000002E-2</v>
          </cell>
          <cell r="AJ160">
            <v>3.9E-2</v>
          </cell>
          <cell r="AK160">
            <v>8792</v>
          </cell>
          <cell r="AL160" t="str">
            <v>G223</v>
          </cell>
          <cell r="AM160">
            <v>3.9E-2</v>
          </cell>
          <cell r="AN160">
            <v>4.3999999999999997E-2</v>
          </cell>
          <cell r="AO160" t="e">
            <v>#N/A</v>
          </cell>
          <cell r="AP160">
            <v>0</v>
          </cell>
          <cell r="AQ160" t="e">
            <v>#N/A</v>
          </cell>
          <cell r="AR160" t="e">
            <v>#N/A</v>
          </cell>
          <cell r="AS160" t="e">
            <v>#N/A</v>
          </cell>
          <cell r="AT160">
            <v>0</v>
          </cell>
          <cell r="AU160" t="e">
            <v>#N/A</v>
          </cell>
          <cell r="AV160" t="e">
            <v>#N/A</v>
          </cell>
          <cell r="AW160" t="e">
            <v>#N/A</v>
          </cell>
          <cell r="AX160">
            <v>0</v>
          </cell>
          <cell r="AY160" t="e">
            <v>#N/A</v>
          </cell>
          <cell r="AZ160" t="e">
            <v>#N/A</v>
          </cell>
          <cell r="BA160" t="e">
            <v>#N/A</v>
          </cell>
          <cell r="BB160">
            <v>0</v>
          </cell>
          <cell r="BC160" t="e">
            <v>#N/A</v>
          </cell>
          <cell r="BD160" t="e">
            <v>#N/A</v>
          </cell>
        </row>
        <row r="161">
          <cell r="A161" t="str">
            <v>SM4A08298</v>
          </cell>
          <cell r="B161" t="str">
            <v>NO CONSTA</v>
          </cell>
          <cell r="C161" t="str">
            <v>RAYCHEM</v>
          </cell>
          <cell r="D161" t="str">
            <v>AIRBUS DEFENCE &amp; SPACE</v>
          </cell>
          <cell r="E161">
            <v>9547</v>
          </cell>
          <cell r="F161" t="str">
            <v>AD1377S</v>
          </cell>
          <cell r="G161" t="str">
            <v>C-AD-1377-6</v>
          </cell>
          <cell r="H161" t="str">
            <v>K2</v>
          </cell>
          <cell r="I161">
            <v>8781</v>
          </cell>
          <cell r="J161" t="str">
            <v>G411-1</v>
          </cell>
          <cell r="K161">
            <v>2.5000000000000001E-2</v>
          </cell>
          <cell r="L161">
            <v>3.5000000000000003E-2</v>
          </cell>
          <cell r="M161">
            <v>8781</v>
          </cell>
          <cell r="N161" t="str">
            <v>G411-2</v>
          </cell>
          <cell r="O161">
            <v>4.2000000000000003E-2</v>
          </cell>
          <cell r="P161">
            <v>5.1999999999999998E-2</v>
          </cell>
          <cell r="Q161">
            <v>8781</v>
          </cell>
          <cell r="R161" t="str">
            <v>G411-3</v>
          </cell>
          <cell r="S161">
            <v>6.2E-2</v>
          </cell>
          <cell r="T161">
            <v>7.1999999999999995E-2</v>
          </cell>
          <cell r="U161" t="e">
            <v>#N/A</v>
          </cell>
          <cell r="V161">
            <v>0</v>
          </cell>
          <cell r="W161" t="e">
            <v>#N/A</v>
          </cell>
          <cell r="X161" t="e">
            <v>#N/A</v>
          </cell>
          <cell r="Y161" t="e">
            <v>#N/A</v>
          </cell>
          <cell r="Z161">
            <v>0</v>
          </cell>
          <cell r="AA161" t="e">
            <v>#N/A</v>
          </cell>
          <cell r="AB161" t="e">
            <v>#N/A</v>
          </cell>
          <cell r="AC161" t="e">
            <v>#N/A</v>
          </cell>
          <cell r="AD161">
            <v>0</v>
          </cell>
          <cell r="AE161" t="e">
            <v>#N/A</v>
          </cell>
          <cell r="AF161" t="e">
            <v>#N/A</v>
          </cell>
          <cell r="AG161" t="e">
            <v>#N/A</v>
          </cell>
          <cell r="AH161">
            <v>0</v>
          </cell>
          <cell r="AI161" t="e">
            <v>#N/A</v>
          </cell>
          <cell r="AJ161" t="e">
            <v>#N/A</v>
          </cell>
          <cell r="AK161" t="e">
            <v>#N/A</v>
          </cell>
          <cell r="AL161">
            <v>0</v>
          </cell>
          <cell r="AM161" t="e">
            <v>#N/A</v>
          </cell>
          <cell r="AN161" t="e">
            <v>#N/A</v>
          </cell>
          <cell r="AO161" t="e">
            <v>#N/A</v>
          </cell>
          <cell r="AP161">
            <v>0</v>
          </cell>
          <cell r="AQ161" t="e">
            <v>#N/A</v>
          </cell>
          <cell r="AR161" t="e">
            <v>#N/A</v>
          </cell>
          <cell r="AS161" t="e">
            <v>#N/A</v>
          </cell>
          <cell r="AT161">
            <v>0</v>
          </cell>
          <cell r="AU161" t="e">
            <v>#N/A</v>
          </cell>
          <cell r="AV161" t="e">
            <v>#N/A</v>
          </cell>
          <cell r="AW161" t="e">
            <v>#N/A</v>
          </cell>
          <cell r="AX161">
            <v>0</v>
          </cell>
          <cell r="AY161" t="e">
            <v>#N/A</v>
          </cell>
          <cell r="AZ161" t="e">
            <v>#N/A</v>
          </cell>
          <cell r="BA161" t="e">
            <v>#N/A</v>
          </cell>
          <cell r="BB161">
            <v>0</v>
          </cell>
          <cell r="BC161" t="e">
            <v>#N/A</v>
          </cell>
          <cell r="BD161" t="e">
            <v>#N/A</v>
          </cell>
        </row>
        <row r="162">
          <cell r="A162" t="str">
            <v>SM4A08538</v>
          </cell>
          <cell r="B162" t="str">
            <v>NO CONSTA</v>
          </cell>
          <cell r="C162" t="str">
            <v>DMC</v>
          </cell>
          <cell r="D162" t="str">
            <v>AIRBUS DEFENCE &amp; SPACE</v>
          </cell>
          <cell r="E162">
            <v>9549</v>
          </cell>
          <cell r="F162" t="str">
            <v>M22520/37-01</v>
          </cell>
          <cell r="G162" t="str">
            <v>GMT232-DS</v>
          </cell>
          <cell r="H162" t="str">
            <v>F</v>
          </cell>
          <cell r="I162">
            <v>8781</v>
          </cell>
          <cell r="J162" t="str">
            <v>G411-1</v>
          </cell>
          <cell r="K162">
            <v>2.5000000000000001E-2</v>
          </cell>
          <cell r="L162">
            <v>3.5000000000000003E-2</v>
          </cell>
          <cell r="M162">
            <v>8781</v>
          </cell>
          <cell r="N162" t="str">
            <v>G411-2</v>
          </cell>
          <cell r="O162">
            <v>4.2000000000000003E-2</v>
          </cell>
          <cell r="P162">
            <v>5.1999999999999998E-2</v>
          </cell>
          <cell r="Q162">
            <v>8781</v>
          </cell>
          <cell r="R162" t="str">
            <v>G411-3</v>
          </cell>
          <cell r="S162">
            <v>6.2E-2</v>
          </cell>
          <cell r="T162">
            <v>7.1999999999999995E-2</v>
          </cell>
          <cell r="U162" t="e">
            <v>#N/A</v>
          </cell>
          <cell r="V162">
            <v>0</v>
          </cell>
          <cell r="W162" t="e">
            <v>#N/A</v>
          </cell>
          <cell r="X162" t="e">
            <v>#N/A</v>
          </cell>
          <cell r="Y162" t="e">
            <v>#N/A</v>
          </cell>
          <cell r="Z162">
            <v>0</v>
          </cell>
          <cell r="AA162" t="e">
            <v>#N/A</v>
          </cell>
          <cell r="AB162" t="e">
            <v>#N/A</v>
          </cell>
          <cell r="AC162" t="e">
            <v>#N/A</v>
          </cell>
          <cell r="AD162">
            <v>0</v>
          </cell>
          <cell r="AE162" t="e">
            <v>#N/A</v>
          </cell>
          <cell r="AF162" t="e">
            <v>#N/A</v>
          </cell>
          <cell r="AG162" t="e">
            <v>#N/A</v>
          </cell>
          <cell r="AH162">
            <v>0</v>
          </cell>
          <cell r="AI162" t="e">
            <v>#N/A</v>
          </cell>
          <cell r="AJ162" t="e">
            <v>#N/A</v>
          </cell>
          <cell r="AK162" t="e">
            <v>#N/A</v>
          </cell>
          <cell r="AL162">
            <v>0</v>
          </cell>
          <cell r="AM162" t="e">
            <v>#N/A</v>
          </cell>
          <cell r="AN162" t="e">
            <v>#N/A</v>
          </cell>
          <cell r="AO162" t="e">
            <v>#N/A</v>
          </cell>
          <cell r="AP162">
            <v>0</v>
          </cell>
          <cell r="AQ162" t="e">
            <v>#N/A</v>
          </cell>
          <cell r="AR162" t="e">
            <v>#N/A</v>
          </cell>
          <cell r="AS162" t="e">
            <v>#N/A</v>
          </cell>
          <cell r="AT162">
            <v>0</v>
          </cell>
          <cell r="AU162" t="e">
            <v>#N/A</v>
          </cell>
          <cell r="AV162" t="e">
            <v>#N/A</v>
          </cell>
          <cell r="AW162" t="e">
            <v>#N/A</v>
          </cell>
          <cell r="AX162">
            <v>0</v>
          </cell>
          <cell r="AY162" t="e">
            <v>#N/A</v>
          </cell>
          <cell r="AZ162" t="e">
            <v>#N/A</v>
          </cell>
          <cell r="BA162" t="e">
            <v>#N/A</v>
          </cell>
          <cell r="BB162">
            <v>0</v>
          </cell>
          <cell r="BC162" t="e">
            <v>#N/A</v>
          </cell>
          <cell r="BD162" t="e">
            <v>#N/A</v>
          </cell>
        </row>
        <row r="163">
          <cell r="A163" t="str">
            <v>PM4A9470</v>
          </cell>
          <cell r="B163" t="str">
            <v>NO CONSTA</v>
          </cell>
          <cell r="C163" t="str">
            <v>DMC</v>
          </cell>
          <cell r="D163" t="str">
            <v>AIRBUS DEFENCE &amp; SPACE</v>
          </cell>
          <cell r="E163">
            <v>9655</v>
          </cell>
          <cell r="F163" t="str">
            <v>M22520/1-01</v>
          </cell>
          <cell r="G163" t="str">
            <v>AF8-DS</v>
          </cell>
          <cell r="H163" t="str">
            <v>B</v>
          </cell>
          <cell r="I163">
            <v>8777</v>
          </cell>
          <cell r="J163" t="str">
            <v>G220</v>
          </cell>
          <cell r="K163">
            <v>2.8000000000000001E-2</v>
          </cell>
          <cell r="L163">
            <v>3.3000000000000002E-2</v>
          </cell>
          <cell r="M163">
            <v>8780</v>
          </cell>
          <cell r="N163" t="str">
            <v>G221</v>
          </cell>
          <cell r="O163">
            <v>3.2000000000000001E-2</v>
          </cell>
          <cell r="P163">
            <v>3.6999999999999998E-2</v>
          </cell>
          <cell r="Q163">
            <v>8788</v>
          </cell>
          <cell r="R163" t="str">
            <v>G222</v>
          </cell>
          <cell r="S163">
            <v>3.5999999999999997E-2</v>
          </cell>
          <cell r="T163">
            <v>4.1000000000000002E-2</v>
          </cell>
          <cell r="U163">
            <v>8792</v>
          </cell>
          <cell r="V163" t="str">
            <v>G223</v>
          </cell>
          <cell r="W163">
            <v>3.9E-2</v>
          </cell>
          <cell r="X163">
            <v>4.3999999999999997E-2</v>
          </cell>
          <cell r="Y163">
            <v>8786</v>
          </cell>
          <cell r="Z163" t="str">
            <v>G224</v>
          </cell>
          <cell r="AA163">
            <v>4.4999999999999998E-2</v>
          </cell>
          <cell r="AB163">
            <v>0.05</v>
          </cell>
          <cell r="AC163">
            <v>8784</v>
          </cell>
          <cell r="AD163" t="str">
            <v>G225</v>
          </cell>
          <cell r="AE163">
            <v>5.1999999999999998E-2</v>
          </cell>
          <cell r="AF163">
            <v>5.7000000000000002E-2</v>
          </cell>
          <cell r="AG163">
            <v>8783</v>
          </cell>
          <cell r="AH163" t="str">
            <v>G226</v>
          </cell>
          <cell r="AI163">
            <v>5.8999999999999997E-2</v>
          </cell>
          <cell r="AJ163">
            <v>6.4000000000000001E-2</v>
          </cell>
          <cell r="AK163">
            <v>8776</v>
          </cell>
          <cell r="AL163" t="str">
            <v>G227</v>
          </cell>
          <cell r="AM163">
            <v>6.8000000000000005E-2</v>
          </cell>
          <cell r="AN163">
            <v>7.2999999999999995E-2</v>
          </cell>
          <cell r="AO163" t="e">
            <v>#N/A</v>
          </cell>
          <cell r="AP163">
            <v>0</v>
          </cell>
          <cell r="AQ163" t="e">
            <v>#N/A</v>
          </cell>
          <cell r="AR163" t="e">
            <v>#N/A</v>
          </cell>
          <cell r="AS163" t="e">
            <v>#N/A</v>
          </cell>
          <cell r="AT163">
            <v>0</v>
          </cell>
          <cell r="AU163" t="e">
            <v>#N/A</v>
          </cell>
          <cell r="AV163" t="e">
            <v>#N/A</v>
          </cell>
          <cell r="AW163" t="e">
            <v>#N/A</v>
          </cell>
          <cell r="AX163">
            <v>0</v>
          </cell>
          <cell r="AY163" t="e">
            <v>#N/A</v>
          </cell>
          <cell r="AZ163" t="e">
            <v>#N/A</v>
          </cell>
          <cell r="BA163" t="e">
            <v>#N/A</v>
          </cell>
          <cell r="BB163">
            <v>0</v>
          </cell>
          <cell r="BC163" t="e">
            <v>#N/A</v>
          </cell>
          <cell r="BD163" t="e">
            <v>#N/A</v>
          </cell>
        </row>
        <row r="164">
          <cell r="A164" t="str">
            <v>SM4A08846</v>
          </cell>
          <cell r="B164" t="str">
            <v>NO CONSTA</v>
          </cell>
          <cell r="C164" t="str">
            <v>DMC</v>
          </cell>
          <cell r="D164" t="str">
            <v>AIRBUS DEFENCE &amp; SPACE</v>
          </cell>
          <cell r="E164">
            <v>9666</v>
          </cell>
          <cell r="F164" t="str">
            <v>M22520/1-01</v>
          </cell>
          <cell r="G164" t="str">
            <v>AF8-DS</v>
          </cell>
          <cell r="H164" t="str">
            <v>B</v>
          </cell>
          <cell r="I164">
            <v>8777</v>
          </cell>
          <cell r="J164" t="str">
            <v>G220</v>
          </cell>
          <cell r="K164">
            <v>2.8000000000000001E-2</v>
          </cell>
          <cell r="L164">
            <v>3.3000000000000002E-2</v>
          </cell>
          <cell r="M164">
            <v>8780</v>
          </cell>
          <cell r="N164" t="str">
            <v>G221</v>
          </cell>
          <cell r="O164">
            <v>3.2000000000000001E-2</v>
          </cell>
          <cell r="P164">
            <v>3.6999999999999998E-2</v>
          </cell>
          <cell r="Q164">
            <v>8788</v>
          </cell>
          <cell r="R164" t="str">
            <v>G222</v>
          </cell>
          <cell r="S164">
            <v>3.5999999999999997E-2</v>
          </cell>
          <cell r="T164">
            <v>4.1000000000000002E-2</v>
          </cell>
          <cell r="U164">
            <v>8792</v>
          </cell>
          <cell r="V164" t="str">
            <v>G223</v>
          </cell>
          <cell r="W164">
            <v>3.9E-2</v>
          </cell>
          <cell r="X164">
            <v>4.3999999999999997E-2</v>
          </cell>
          <cell r="Y164">
            <v>8786</v>
          </cell>
          <cell r="Z164" t="str">
            <v>G224</v>
          </cell>
          <cell r="AA164">
            <v>4.4999999999999998E-2</v>
          </cell>
          <cell r="AB164">
            <v>0.05</v>
          </cell>
          <cell r="AC164">
            <v>8784</v>
          </cell>
          <cell r="AD164" t="str">
            <v>G225</v>
          </cell>
          <cell r="AE164">
            <v>5.1999999999999998E-2</v>
          </cell>
          <cell r="AF164">
            <v>5.7000000000000002E-2</v>
          </cell>
          <cell r="AG164">
            <v>8783</v>
          </cell>
          <cell r="AH164" t="str">
            <v>G226</v>
          </cell>
          <cell r="AI164">
            <v>5.8999999999999997E-2</v>
          </cell>
          <cell r="AJ164">
            <v>6.4000000000000001E-2</v>
          </cell>
          <cell r="AK164">
            <v>8776</v>
          </cell>
          <cell r="AL164" t="str">
            <v>G227</v>
          </cell>
          <cell r="AM164">
            <v>6.8000000000000005E-2</v>
          </cell>
          <cell r="AN164">
            <v>7.2999999999999995E-2</v>
          </cell>
          <cell r="AO164" t="e">
            <v>#N/A</v>
          </cell>
          <cell r="AP164">
            <v>0</v>
          </cell>
          <cell r="AQ164" t="e">
            <v>#N/A</v>
          </cell>
          <cell r="AR164" t="e">
            <v>#N/A</v>
          </cell>
          <cell r="AS164" t="e">
            <v>#N/A</v>
          </cell>
          <cell r="AT164">
            <v>0</v>
          </cell>
          <cell r="AU164" t="e">
            <v>#N/A</v>
          </cell>
          <cell r="AV164" t="e">
            <v>#N/A</v>
          </cell>
          <cell r="AW164" t="e">
            <v>#N/A</v>
          </cell>
          <cell r="AX164">
            <v>0</v>
          </cell>
          <cell r="AY164" t="e">
            <v>#N/A</v>
          </cell>
          <cell r="AZ164" t="e">
            <v>#N/A</v>
          </cell>
          <cell r="BA164" t="e">
            <v>#N/A</v>
          </cell>
          <cell r="BB164">
            <v>0</v>
          </cell>
          <cell r="BC164" t="e">
            <v>#N/A</v>
          </cell>
          <cell r="BD164" t="e">
            <v>#N/A</v>
          </cell>
        </row>
        <row r="165">
          <cell r="A165" t="str">
            <v>PM4A2299</v>
          </cell>
          <cell r="B165" t="str">
            <v>NO CONSTA</v>
          </cell>
          <cell r="C165" t="str">
            <v>DMC</v>
          </cell>
          <cell r="D165" t="str">
            <v>AIRBUS DEFENCE &amp; SPACE</v>
          </cell>
          <cell r="E165">
            <v>9658</v>
          </cell>
          <cell r="F165" t="str">
            <v>M22520/2-01</v>
          </cell>
          <cell r="G165" t="str">
            <v>AFM8-DS</v>
          </cell>
          <cell r="H165" t="str">
            <v>C</v>
          </cell>
          <cell r="I165">
            <v>8789</v>
          </cell>
          <cell r="J165" t="str">
            <v>G213</v>
          </cell>
          <cell r="K165">
            <v>1.2999999999999999E-2</v>
          </cell>
          <cell r="L165">
            <v>1.7999999999999999E-2</v>
          </cell>
          <cell r="M165">
            <v>8791</v>
          </cell>
          <cell r="N165" t="str">
            <v>G214</v>
          </cell>
          <cell r="O165">
            <v>1.6E-2</v>
          </cell>
          <cell r="P165">
            <v>2.1000000000000001E-2</v>
          </cell>
          <cell r="Q165">
            <v>8775</v>
          </cell>
          <cell r="R165" t="str">
            <v>G215</v>
          </cell>
          <cell r="S165">
            <v>1.9E-2</v>
          </cell>
          <cell r="T165">
            <v>2.4E-2</v>
          </cell>
          <cell r="U165">
            <v>8793</v>
          </cell>
          <cell r="V165" t="str">
            <v>G216</v>
          </cell>
          <cell r="W165">
            <v>2.1999999999999999E-2</v>
          </cell>
          <cell r="X165">
            <v>2.7E-2</v>
          </cell>
          <cell r="Y165">
            <v>8785</v>
          </cell>
          <cell r="Z165" t="str">
            <v>G217</v>
          </cell>
          <cell r="AA165">
            <v>2.5999999999999999E-2</v>
          </cell>
          <cell r="AB165">
            <v>3.1E-2</v>
          </cell>
          <cell r="AC165">
            <v>8790</v>
          </cell>
          <cell r="AD165" t="str">
            <v>G218</v>
          </cell>
          <cell r="AE165">
            <v>0.03</v>
          </cell>
          <cell r="AF165">
            <v>3.5000000000000003E-2</v>
          </cell>
          <cell r="AG165">
            <v>8787</v>
          </cell>
          <cell r="AH165" t="str">
            <v>G219</v>
          </cell>
          <cell r="AI165">
            <v>3.4000000000000002E-2</v>
          </cell>
          <cell r="AJ165">
            <v>3.9E-2</v>
          </cell>
          <cell r="AK165">
            <v>8792</v>
          </cell>
          <cell r="AL165" t="str">
            <v>G223</v>
          </cell>
          <cell r="AM165">
            <v>3.9E-2</v>
          </cell>
          <cell r="AN165">
            <v>4.3999999999999997E-2</v>
          </cell>
          <cell r="AO165" t="e">
            <v>#N/A</v>
          </cell>
          <cell r="AP165">
            <v>0</v>
          </cell>
          <cell r="AQ165" t="e">
            <v>#N/A</v>
          </cell>
          <cell r="AR165" t="e">
            <v>#N/A</v>
          </cell>
          <cell r="AS165" t="e">
            <v>#N/A</v>
          </cell>
          <cell r="AT165">
            <v>0</v>
          </cell>
          <cell r="AU165" t="e">
            <v>#N/A</v>
          </cell>
          <cell r="AV165" t="e">
            <v>#N/A</v>
          </cell>
          <cell r="AW165" t="e">
            <v>#N/A</v>
          </cell>
          <cell r="AX165">
            <v>0</v>
          </cell>
          <cell r="AY165" t="e">
            <v>#N/A</v>
          </cell>
          <cell r="AZ165" t="e">
            <v>#N/A</v>
          </cell>
          <cell r="BA165" t="e">
            <v>#N/A</v>
          </cell>
          <cell r="BB165">
            <v>0</v>
          </cell>
          <cell r="BC165" t="e">
            <v>#N/A</v>
          </cell>
          <cell r="BD165" t="e">
            <v>#N/A</v>
          </cell>
        </row>
        <row r="166">
          <cell r="A166" t="str">
            <v>PM4A9474</v>
          </cell>
          <cell r="B166" t="str">
            <v>NO CONSTA</v>
          </cell>
          <cell r="C166" t="str">
            <v>DMC</v>
          </cell>
          <cell r="D166" t="str">
            <v>AIRBUS DEFENCE &amp; SPACE</v>
          </cell>
          <cell r="E166">
            <v>9656</v>
          </cell>
          <cell r="F166" t="str">
            <v>M22520/2-01</v>
          </cell>
          <cell r="G166" t="str">
            <v>AFM8-DS</v>
          </cell>
          <cell r="H166" t="str">
            <v>C</v>
          </cell>
          <cell r="I166">
            <v>8789</v>
          </cell>
          <cell r="J166" t="str">
            <v>G213</v>
          </cell>
          <cell r="K166">
            <v>1.2999999999999999E-2</v>
          </cell>
          <cell r="L166">
            <v>1.7999999999999999E-2</v>
          </cell>
          <cell r="M166">
            <v>8791</v>
          </cell>
          <cell r="N166" t="str">
            <v>G214</v>
          </cell>
          <cell r="O166">
            <v>1.6E-2</v>
          </cell>
          <cell r="P166">
            <v>2.1000000000000001E-2</v>
          </cell>
          <cell r="Q166">
            <v>8775</v>
          </cell>
          <cell r="R166" t="str">
            <v>G215</v>
          </cell>
          <cell r="S166">
            <v>1.9E-2</v>
          </cell>
          <cell r="T166">
            <v>2.4E-2</v>
          </cell>
          <cell r="U166">
            <v>8793</v>
          </cell>
          <cell r="V166" t="str">
            <v>G216</v>
          </cell>
          <cell r="W166">
            <v>2.1999999999999999E-2</v>
          </cell>
          <cell r="X166">
            <v>2.7E-2</v>
          </cell>
          <cell r="Y166">
            <v>8785</v>
          </cell>
          <cell r="Z166" t="str">
            <v>G217</v>
          </cell>
          <cell r="AA166">
            <v>2.5999999999999999E-2</v>
          </cell>
          <cell r="AB166">
            <v>3.1E-2</v>
          </cell>
          <cell r="AC166">
            <v>8790</v>
          </cell>
          <cell r="AD166" t="str">
            <v>G218</v>
          </cell>
          <cell r="AE166">
            <v>0.03</v>
          </cell>
          <cell r="AF166">
            <v>3.5000000000000003E-2</v>
          </cell>
          <cell r="AG166">
            <v>8787</v>
          </cell>
          <cell r="AH166" t="str">
            <v>G219</v>
          </cell>
          <cell r="AI166">
            <v>3.4000000000000002E-2</v>
          </cell>
          <cell r="AJ166">
            <v>3.9E-2</v>
          </cell>
          <cell r="AK166">
            <v>8792</v>
          </cell>
          <cell r="AL166" t="str">
            <v>G223</v>
          </cell>
          <cell r="AM166">
            <v>3.9E-2</v>
          </cell>
          <cell r="AN166">
            <v>4.3999999999999997E-2</v>
          </cell>
          <cell r="AO166" t="e">
            <v>#N/A</v>
          </cell>
          <cell r="AP166">
            <v>0</v>
          </cell>
          <cell r="AQ166" t="e">
            <v>#N/A</v>
          </cell>
          <cell r="AR166" t="e">
            <v>#N/A</v>
          </cell>
          <cell r="AS166" t="e">
            <v>#N/A</v>
          </cell>
          <cell r="AT166">
            <v>0</v>
          </cell>
          <cell r="AU166" t="e">
            <v>#N/A</v>
          </cell>
          <cell r="AV166" t="e">
            <v>#N/A</v>
          </cell>
          <cell r="AW166" t="e">
            <v>#N/A</v>
          </cell>
          <cell r="AX166">
            <v>0</v>
          </cell>
          <cell r="AY166" t="e">
            <v>#N/A</v>
          </cell>
          <cell r="AZ166" t="e">
            <v>#N/A</v>
          </cell>
          <cell r="BA166" t="e">
            <v>#N/A</v>
          </cell>
          <cell r="BB166">
            <v>0</v>
          </cell>
          <cell r="BC166" t="e">
            <v>#N/A</v>
          </cell>
          <cell r="BD166" t="e">
            <v>#N/A</v>
          </cell>
        </row>
        <row r="167">
          <cell r="A167" t="str">
            <v>PM4A9472</v>
          </cell>
          <cell r="B167" t="str">
            <v>NO CONSTA</v>
          </cell>
          <cell r="C167" t="str">
            <v>DMC</v>
          </cell>
          <cell r="D167" t="str">
            <v>AIRBUS DEFENCE &amp; SPACE</v>
          </cell>
          <cell r="E167">
            <v>9657</v>
          </cell>
          <cell r="F167" t="str">
            <v>M22520/2-01</v>
          </cell>
          <cell r="G167" t="str">
            <v>AFM8-DS</v>
          </cell>
          <cell r="H167" t="str">
            <v>C</v>
          </cell>
          <cell r="I167">
            <v>8789</v>
          </cell>
          <cell r="J167" t="str">
            <v>G213</v>
          </cell>
          <cell r="K167">
            <v>1.2999999999999999E-2</v>
          </cell>
          <cell r="L167">
            <v>1.7999999999999999E-2</v>
          </cell>
          <cell r="M167">
            <v>8791</v>
          </cell>
          <cell r="N167" t="str">
            <v>G214</v>
          </cell>
          <cell r="O167">
            <v>1.6E-2</v>
          </cell>
          <cell r="P167">
            <v>2.1000000000000001E-2</v>
          </cell>
          <cell r="Q167">
            <v>8775</v>
          </cell>
          <cell r="R167" t="str">
            <v>G215</v>
          </cell>
          <cell r="S167">
            <v>1.9E-2</v>
          </cell>
          <cell r="T167">
            <v>2.4E-2</v>
          </cell>
          <cell r="U167">
            <v>8793</v>
          </cell>
          <cell r="V167" t="str">
            <v>G216</v>
          </cell>
          <cell r="W167">
            <v>2.1999999999999999E-2</v>
          </cell>
          <cell r="X167">
            <v>2.7E-2</v>
          </cell>
          <cell r="Y167">
            <v>8785</v>
          </cell>
          <cell r="Z167" t="str">
            <v>G217</v>
          </cell>
          <cell r="AA167">
            <v>2.5999999999999999E-2</v>
          </cell>
          <cell r="AB167">
            <v>3.1E-2</v>
          </cell>
          <cell r="AC167">
            <v>8790</v>
          </cell>
          <cell r="AD167" t="str">
            <v>G218</v>
          </cell>
          <cell r="AE167">
            <v>0.03</v>
          </cell>
          <cell r="AF167">
            <v>3.5000000000000003E-2</v>
          </cell>
          <cell r="AG167">
            <v>8787</v>
          </cell>
          <cell r="AH167" t="str">
            <v>G219</v>
          </cell>
          <cell r="AI167">
            <v>3.4000000000000002E-2</v>
          </cell>
          <cell r="AJ167">
            <v>3.9E-2</v>
          </cell>
          <cell r="AK167">
            <v>8792</v>
          </cell>
          <cell r="AL167" t="str">
            <v>G223</v>
          </cell>
          <cell r="AM167">
            <v>3.9E-2</v>
          </cell>
          <cell r="AN167">
            <v>4.3999999999999997E-2</v>
          </cell>
          <cell r="AO167" t="e">
            <v>#N/A</v>
          </cell>
          <cell r="AP167">
            <v>0</v>
          </cell>
          <cell r="AQ167" t="e">
            <v>#N/A</v>
          </cell>
          <cell r="AR167" t="e">
            <v>#N/A</v>
          </cell>
          <cell r="AS167" t="e">
            <v>#N/A</v>
          </cell>
          <cell r="AT167">
            <v>0</v>
          </cell>
          <cell r="AU167" t="e">
            <v>#N/A</v>
          </cell>
          <cell r="AV167" t="e">
            <v>#N/A</v>
          </cell>
          <cell r="AW167" t="e">
            <v>#N/A</v>
          </cell>
          <cell r="AX167">
            <v>0</v>
          </cell>
          <cell r="AY167" t="e">
            <v>#N/A</v>
          </cell>
          <cell r="AZ167" t="e">
            <v>#N/A</v>
          </cell>
          <cell r="BA167" t="e">
            <v>#N/A</v>
          </cell>
          <cell r="BB167">
            <v>0</v>
          </cell>
          <cell r="BC167" t="e">
            <v>#N/A</v>
          </cell>
          <cell r="BD167" t="e">
            <v>#N/A</v>
          </cell>
        </row>
        <row r="168">
          <cell r="A168" t="str">
            <v>SM4A08847</v>
          </cell>
          <cell r="B168" t="str">
            <v>NO CONSTA</v>
          </cell>
          <cell r="C168" t="str">
            <v>RAYCHEM</v>
          </cell>
          <cell r="D168" t="str">
            <v>AIRBUS DEFENCE &amp; SPACE</v>
          </cell>
          <cell r="E168">
            <v>9664</v>
          </cell>
          <cell r="F168" t="str">
            <v>AD1377S</v>
          </cell>
          <cell r="G168" t="str">
            <v>C-AD-1377-6</v>
          </cell>
          <cell r="H168" t="str">
            <v>K2</v>
          </cell>
          <cell r="I168">
            <v>8781</v>
          </cell>
          <cell r="J168" t="str">
            <v>G411-1</v>
          </cell>
          <cell r="K168">
            <v>2.5000000000000001E-2</v>
          </cell>
          <cell r="L168">
            <v>3.5000000000000003E-2</v>
          </cell>
          <cell r="M168">
            <v>8781</v>
          </cell>
          <cell r="N168" t="str">
            <v>G411-2</v>
          </cell>
          <cell r="O168">
            <v>4.2000000000000003E-2</v>
          </cell>
          <cell r="P168">
            <v>5.1999999999999998E-2</v>
          </cell>
          <cell r="Q168">
            <v>8781</v>
          </cell>
          <cell r="R168" t="str">
            <v>G411-3</v>
          </cell>
          <cell r="S168">
            <v>6.2E-2</v>
          </cell>
          <cell r="T168">
            <v>7.1999999999999995E-2</v>
          </cell>
          <cell r="U168" t="e">
            <v>#N/A</v>
          </cell>
          <cell r="V168">
            <v>0</v>
          </cell>
          <cell r="W168" t="e">
            <v>#N/A</v>
          </cell>
          <cell r="X168" t="e">
            <v>#N/A</v>
          </cell>
          <cell r="Y168" t="e">
            <v>#N/A</v>
          </cell>
          <cell r="Z168">
            <v>0</v>
          </cell>
          <cell r="AA168" t="e">
            <v>#N/A</v>
          </cell>
          <cell r="AB168" t="e">
            <v>#N/A</v>
          </cell>
          <cell r="AC168" t="e">
            <v>#N/A</v>
          </cell>
          <cell r="AD168">
            <v>0</v>
          </cell>
          <cell r="AE168" t="e">
            <v>#N/A</v>
          </cell>
          <cell r="AF168" t="e">
            <v>#N/A</v>
          </cell>
          <cell r="AG168" t="e">
            <v>#N/A</v>
          </cell>
          <cell r="AH168">
            <v>0</v>
          </cell>
          <cell r="AI168" t="e">
            <v>#N/A</v>
          </cell>
          <cell r="AJ168" t="e">
            <v>#N/A</v>
          </cell>
          <cell r="AK168" t="e">
            <v>#N/A</v>
          </cell>
          <cell r="AL168">
            <v>0</v>
          </cell>
          <cell r="AM168" t="e">
            <v>#N/A</v>
          </cell>
          <cell r="AN168" t="e">
            <v>#N/A</v>
          </cell>
          <cell r="AO168" t="e">
            <v>#N/A</v>
          </cell>
          <cell r="AP168">
            <v>0</v>
          </cell>
          <cell r="AQ168" t="e">
            <v>#N/A</v>
          </cell>
          <cell r="AR168" t="e">
            <v>#N/A</v>
          </cell>
          <cell r="AS168" t="e">
            <v>#N/A</v>
          </cell>
          <cell r="AT168">
            <v>0</v>
          </cell>
          <cell r="AU168" t="e">
            <v>#N/A</v>
          </cell>
          <cell r="AV168" t="e">
            <v>#N/A</v>
          </cell>
          <cell r="AW168" t="e">
            <v>#N/A</v>
          </cell>
          <cell r="AX168">
            <v>0</v>
          </cell>
          <cell r="AY168" t="e">
            <v>#N/A</v>
          </cell>
          <cell r="AZ168" t="e">
            <v>#N/A</v>
          </cell>
          <cell r="BA168" t="e">
            <v>#N/A</v>
          </cell>
          <cell r="BB168">
            <v>0</v>
          </cell>
          <cell r="BC168" t="e">
            <v>#N/A</v>
          </cell>
          <cell r="BD168" t="e">
            <v>#N/A</v>
          </cell>
        </row>
        <row r="169">
          <cell r="A169" t="str">
            <v>PM4A9050</v>
          </cell>
          <cell r="B169" t="str">
            <v>NO CONSTA</v>
          </cell>
          <cell r="C169" t="str">
            <v>RAYCHEM</v>
          </cell>
          <cell r="D169" t="str">
            <v>AIRBUS DEFENCE &amp; SPACE</v>
          </cell>
          <cell r="E169">
            <v>9654</v>
          </cell>
          <cell r="F169" t="str">
            <v>AD1377S</v>
          </cell>
          <cell r="G169" t="str">
            <v>C-AD-1377-6</v>
          </cell>
          <cell r="H169" t="str">
            <v>K2</v>
          </cell>
          <cell r="I169">
            <v>8781</v>
          </cell>
          <cell r="J169" t="str">
            <v>G411-1</v>
          </cell>
          <cell r="K169">
            <v>2.5000000000000001E-2</v>
          </cell>
          <cell r="L169">
            <v>3.5000000000000003E-2</v>
          </cell>
          <cell r="M169">
            <v>8781</v>
          </cell>
          <cell r="N169" t="str">
            <v>G411-2</v>
          </cell>
          <cell r="O169">
            <v>4.2000000000000003E-2</v>
          </cell>
          <cell r="P169">
            <v>5.1999999999999998E-2</v>
          </cell>
          <cell r="Q169">
            <v>8781</v>
          </cell>
          <cell r="R169" t="str">
            <v>G411-3</v>
          </cell>
          <cell r="S169">
            <v>6.2E-2</v>
          </cell>
          <cell r="T169">
            <v>7.1999999999999995E-2</v>
          </cell>
          <cell r="U169" t="e">
            <v>#N/A</v>
          </cell>
          <cell r="V169">
            <v>0</v>
          </cell>
          <cell r="W169" t="e">
            <v>#N/A</v>
          </cell>
          <cell r="X169" t="e">
            <v>#N/A</v>
          </cell>
          <cell r="Y169" t="e">
            <v>#N/A</v>
          </cell>
          <cell r="Z169">
            <v>0</v>
          </cell>
          <cell r="AA169" t="e">
            <v>#N/A</v>
          </cell>
          <cell r="AB169" t="e">
            <v>#N/A</v>
          </cell>
          <cell r="AC169" t="e">
            <v>#N/A</v>
          </cell>
          <cell r="AD169">
            <v>0</v>
          </cell>
          <cell r="AE169" t="e">
            <v>#N/A</v>
          </cell>
          <cell r="AF169" t="e">
            <v>#N/A</v>
          </cell>
          <cell r="AG169" t="e">
            <v>#N/A</v>
          </cell>
          <cell r="AH169">
            <v>0</v>
          </cell>
          <cell r="AI169" t="e">
            <v>#N/A</v>
          </cell>
          <cell r="AJ169" t="e">
            <v>#N/A</v>
          </cell>
          <cell r="AK169" t="e">
            <v>#N/A</v>
          </cell>
          <cell r="AL169">
            <v>0</v>
          </cell>
          <cell r="AM169" t="e">
            <v>#N/A</v>
          </cell>
          <cell r="AN169" t="e">
            <v>#N/A</v>
          </cell>
          <cell r="AO169" t="e">
            <v>#N/A</v>
          </cell>
          <cell r="AP169">
            <v>0</v>
          </cell>
          <cell r="AQ169" t="e">
            <v>#N/A</v>
          </cell>
          <cell r="AR169" t="e">
            <v>#N/A</v>
          </cell>
          <cell r="AS169" t="e">
            <v>#N/A</v>
          </cell>
          <cell r="AT169">
            <v>0</v>
          </cell>
          <cell r="AU169" t="e">
            <v>#N/A</v>
          </cell>
          <cell r="AV169" t="e">
            <v>#N/A</v>
          </cell>
          <cell r="AW169" t="e">
            <v>#N/A</v>
          </cell>
          <cell r="AX169">
            <v>0</v>
          </cell>
          <cell r="AY169" t="e">
            <v>#N/A</v>
          </cell>
          <cell r="AZ169" t="e">
            <v>#N/A</v>
          </cell>
          <cell r="BA169" t="e">
            <v>#N/A</v>
          </cell>
          <cell r="BB169">
            <v>0</v>
          </cell>
          <cell r="BC169" t="e">
            <v>#N/A</v>
          </cell>
          <cell r="BD169" t="e">
            <v>#N/A</v>
          </cell>
        </row>
        <row r="170">
          <cell r="A170" t="str">
            <v>SM4A08842</v>
          </cell>
          <cell r="B170" t="str">
            <v>NO CONSTA</v>
          </cell>
          <cell r="C170" t="str">
            <v>RAYCHEM</v>
          </cell>
          <cell r="D170" t="str">
            <v>AIRBUS DEFENCE &amp; SPACE</v>
          </cell>
          <cell r="E170">
            <v>9660</v>
          </cell>
          <cell r="F170" t="str">
            <v>AD1377S</v>
          </cell>
          <cell r="G170" t="str">
            <v>C-AD-1377-6</v>
          </cell>
          <cell r="H170" t="str">
            <v>K2</v>
          </cell>
          <cell r="I170">
            <v>8781</v>
          </cell>
          <cell r="J170" t="str">
            <v>G411-1</v>
          </cell>
          <cell r="K170">
            <v>2.5000000000000001E-2</v>
          </cell>
          <cell r="L170">
            <v>3.5000000000000003E-2</v>
          </cell>
          <cell r="M170">
            <v>8781</v>
          </cell>
          <cell r="N170" t="str">
            <v>G411-2</v>
          </cell>
          <cell r="O170">
            <v>4.2000000000000003E-2</v>
          </cell>
          <cell r="P170">
            <v>5.1999999999999998E-2</v>
          </cell>
          <cell r="Q170">
            <v>8781</v>
          </cell>
          <cell r="R170" t="str">
            <v>G411-3</v>
          </cell>
          <cell r="S170">
            <v>6.2E-2</v>
          </cell>
          <cell r="T170">
            <v>7.1999999999999995E-2</v>
          </cell>
          <cell r="U170" t="e">
            <v>#N/A</v>
          </cell>
          <cell r="V170">
            <v>0</v>
          </cell>
          <cell r="W170" t="e">
            <v>#N/A</v>
          </cell>
          <cell r="X170" t="e">
            <v>#N/A</v>
          </cell>
          <cell r="Y170" t="e">
            <v>#N/A</v>
          </cell>
          <cell r="Z170">
            <v>0</v>
          </cell>
          <cell r="AA170" t="e">
            <v>#N/A</v>
          </cell>
          <cell r="AB170" t="e">
            <v>#N/A</v>
          </cell>
          <cell r="AC170" t="e">
            <v>#N/A</v>
          </cell>
          <cell r="AD170">
            <v>0</v>
          </cell>
          <cell r="AE170" t="e">
            <v>#N/A</v>
          </cell>
          <cell r="AF170" t="e">
            <v>#N/A</v>
          </cell>
          <cell r="AG170" t="e">
            <v>#N/A</v>
          </cell>
          <cell r="AH170">
            <v>0</v>
          </cell>
          <cell r="AI170" t="e">
            <v>#N/A</v>
          </cell>
          <cell r="AJ170" t="e">
            <v>#N/A</v>
          </cell>
          <cell r="AK170" t="e">
            <v>#N/A</v>
          </cell>
          <cell r="AL170">
            <v>0</v>
          </cell>
          <cell r="AM170" t="e">
            <v>#N/A</v>
          </cell>
          <cell r="AN170" t="e">
            <v>#N/A</v>
          </cell>
          <cell r="AO170" t="e">
            <v>#N/A</v>
          </cell>
          <cell r="AP170">
            <v>0</v>
          </cell>
          <cell r="AQ170" t="e">
            <v>#N/A</v>
          </cell>
          <cell r="AR170" t="e">
            <v>#N/A</v>
          </cell>
          <cell r="AS170" t="e">
            <v>#N/A</v>
          </cell>
          <cell r="AT170">
            <v>0</v>
          </cell>
          <cell r="AU170" t="e">
            <v>#N/A</v>
          </cell>
          <cell r="AV170" t="e">
            <v>#N/A</v>
          </cell>
          <cell r="AW170" t="e">
            <v>#N/A</v>
          </cell>
          <cell r="AX170">
            <v>0</v>
          </cell>
          <cell r="AY170" t="e">
            <v>#N/A</v>
          </cell>
          <cell r="AZ170" t="e">
            <v>#N/A</v>
          </cell>
          <cell r="BA170" t="e">
            <v>#N/A</v>
          </cell>
          <cell r="BB170">
            <v>0</v>
          </cell>
          <cell r="BC170" t="e">
            <v>#N/A</v>
          </cell>
          <cell r="BD170" t="e">
            <v>#N/A</v>
          </cell>
        </row>
        <row r="171">
          <cell r="A171" t="str">
            <v>PM4A9477</v>
          </cell>
          <cell r="B171" t="str">
            <v>NO CONSTA</v>
          </cell>
          <cell r="C171" t="str">
            <v>RAYCHEM</v>
          </cell>
          <cell r="D171" t="str">
            <v>AIRBUS DEFENCE &amp; SPACE</v>
          </cell>
          <cell r="E171">
            <v>9653</v>
          </cell>
          <cell r="F171" t="str">
            <v>AD1377S</v>
          </cell>
          <cell r="G171" t="str">
            <v>C-AD-1377-6</v>
          </cell>
          <cell r="H171" t="str">
            <v>K2</v>
          </cell>
          <cell r="I171">
            <v>8781</v>
          </cell>
          <cell r="J171" t="str">
            <v>G411-1</v>
          </cell>
          <cell r="K171">
            <v>2.5000000000000001E-2</v>
          </cell>
          <cell r="L171">
            <v>3.5000000000000003E-2</v>
          </cell>
          <cell r="M171">
            <v>8781</v>
          </cell>
          <cell r="N171" t="str">
            <v>G411-2</v>
          </cell>
          <cell r="O171">
            <v>4.2000000000000003E-2</v>
          </cell>
          <cell r="P171">
            <v>5.1999999999999998E-2</v>
          </cell>
          <cell r="Q171">
            <v>8781</v>
          </cell>
          <cell r="R171" t="str">
            <v>G411-3</v>
          </cell>
          <cell r="S171">
            <v>6.2E-2</v>
          </cell>
          <cell r="T171">
            <v>7.1999999999999995E-2</v>
          </cell>
          <cell r="U171" t="e">
            <v>#N/A</v>
          </cell>
          <cell r="V171">
            <v>0</v>
          </cell>
          <cell r="W171" t="e">
            <v>#N/A</v>
          </cell>
          <cell r="X171" t="e">
            <v>#N/A</v>
          </cell>
          <cell r="Y171" t="e">
            <v>#N/A</v>
          </cell>
          <cell r="Z171">
            <v>0</v>
          </cell>
          <cell r="AA171" t="e">
            <v>#N/A</v>
          </cell>
          <cell r="AB171" t="e">
            <v>#N/A</v>
          </cell>
          <cell r="AC171" t="e">
            <v>#N/A</v>
          </cell>
          <cell r="AD171">
            <v>0</v>
          </cell>
          <cell r="AE171" t="e">
            <v>#N/A</v>
          </cell>
          <cell r="AF171" t="e">
            <v>#N/A</v>
          </cell>
          <cell r="AG171" t="e">
            <v>#N/A</v>
          </cell>
          <cell r="AH171">
            <v>0</v>
          </cell>
          <cell r="AI171" t="e">
            <v>#N/A</v>
          </cell>
          <cell r="AJ171" t="e">
            <v>#N/A</v>
          </cell>
          <cell r="AK171" t="e">
            <v>#N/A</v>
          </cell>
          <cell r="AL171">
            <v>0</v>
          </cell>
          <cell r="AM171" t="e">
            <v>#N/A</v>
          </cell>
          <cell r="AN171" t="e">
            <v>#N/A</v>
          </cell>
          <cell r="AO171" t="e">
            <v>#N/A</v>
          </cell>
          <cell r="AP171">
            <v>0</v>
          </cell>
          <cell r="AQ171" t="e">
            <v>#N/A</v>
          </cell>
          <cell r="AR171" t="e">
            <v>#N/A</v>
          </cell>
          <cell r="AS171" t="e">
            <v>#N/A</v>
          </cell>
          <cell r="AT171">
            <v>0</v>
          </cell>
          <cell r="AU171" t="e">
            <v>#N/A</v>
          </cell>
          <cell r="AV171" t="e">
            <v>#N/A</v>
          </cell>
          <cell r="AW171" t="e">
            <v>#N/A</v>
          </cell>
          <cell r="AX171">
            <v>0</v>
          </cell>
          <cell r="AY171" t="e">
            <v>#N/A</v>
          </cell>
          <cell r="AZ171" t="e">
            <v>#N/A</v>
          </cell>
          <cell r="BA171" t="e">
            <v>#N/A</v>
          </cell>
          <cell r="BB171">
            <v>0</v>
          </cell>
          <cell r="BC171" t="e">
            <v>#N/A</v>
          </cell>
          <cell r="BD171" t="e">
            <v>#N/A</v>
          </cell>
        </row>
        <row r="172">
          <cell r="A172" t="str">
            <v>SM4A07961</v>
          </cell>
          <cell r="B172" t="str">
            <v>NO CONSTA</v>
          </cell>
          <cell r="C172" t="str">
            <v>DMC</v>
          </cell>
          <cell r="D172" t="str">
            <v>AIRBUS DEFENCE &amp; SPACE</v>
          </cell>
          <cell r="E172">
            <v>9661</v>
          </cell>
          <cell r="F172" t="str">
            <v>M22520/37-01</v>
          </cell>
          <cell r="G172" t="str">
            <v>GMT232-DS</v>
          </cell>
          <cell r="H172" t="str">
            <v>F</v>
          </cell>
          <cell r="I172">
            <v>8781</v>
          </cell>
          <cell r="J172" t="str">
            <v>G411-1</v>
          </cell>
          <cell r="K172">
            <v>2.5000000000000001E-2</v>
          </cell>
          <cell r="L172">
            <v>3.5000000000000003E-2</v>
          </cell>
          <cell r="M172">
            <v>8781</v>
          </cell>
          <cell r="N172" t="str">
            <v>G411-2</v>
          </cell>
          <cell r="O172">
            <v>4.2000000000000003E-2</v>
          </cell>
          <cell r="P172">
            <v>5.1999999999999998E-2</v>
          </cell>
          <cell r="Q172">
            <v>8781</v>
          </cell>
          <cell r="R172" t="str">
            <v>G411-3</v>
          </cell>
          <cell r="S172">
            <v>6.2E-2</v>
          </cell>
          <cell r="T172">
            <v>7.1999999999999995E-2</v>
          </cell>
          <cell r="U172" t="e">
            <v>#N/A</v>
          </cell>
          <cell r="V172">
            <v>0</v>
          </cell>
          <cell r="W172" t="e">
            <v>#N/A</v>
          </cell>
          <cell r="X172" t="e">
            <v>#N/A</v>
          </cell>
          <cell r="Y172" t="e">
            <v>#N/A</v>
          </cell>
          <cell r="Z172">
            <v>0</v>
          </cell>
          <cell r="AA172" t="e">
            <v>#N/A</v>
          </cell>
          <cell r="AB172" t="e">
            <v>#N/A</v>
          </cell>
          <cell r="AC172" t="e">
            <v>#N/A</v>
          </cell>
          <cell r="AD172">
            <v>0</v>
          </cell>
          <cell r="AE172" t="e">
            <v>#N/A</v>
          </cell>
          <cell r="AF172" t="e">
            <v>#N/A</v>
          </cell>
          <cell r="AG172" t="e">
            <v>#N/A</v>
          </cell>
          <cell r="AH172">
            <v>0</v>
          </cell>
          <cell r="AI172" t="e">
            <v>#N/A</v>
          </cell>
          <cell r="AJ172" t="e">
            <v>#N/A</v>
          </cell>
          <cell r="AK172" t="e">
            <v>#N/A</v>
          </cell>
          <cell r="AL172">
            <v>0</v>
          </cell>
          <cell r="AM172" t="e">
            <v>#N/A</v>
          </cell>
          <cell r="AN172" t="e">
            <v>#N/A</v>
          </cell>
          <cell r="AO172" t="e">
            <v>#N/A</v>
          </cell>
          <cell r="AP172">
            <v>0</v>
          </cell>
          <cell r="AQ172" t="e">
            <v>#N/A</v>
          </cell>
          <cell r="AR172" t="e">
            <v>#N/A</v>
          </cell>
          <cell r="AS172" t="e">
            <v>#N/A</v>
          </cell>
          <cell r="AT172">
            <v>0</v>
          </cell>
          <cell r="AU172" t="e">
            <v>#N/A</v>
          </cell>
          <cell r="AV172" t="e">
            <v>#N/A</v>
          </cell>
          <cell r="AW172" t="e">
            <v>#N/A</v>
          </cell>
          <cell r="AX172">
            <v>0</v>
          </cell>
          <cell r="AY172" t="e">
            <v>#N/A</v>
          </cell>
          <cell r="AZ172" t="e">
            <v>#N/A</v>
          </cell>
          <cell r="BA172" t="e">
            <v>#N/A</v>
          </cell>
          <cell r="BB172">
            <v>0</v>
          </cell>
          <cell r="BC172" t="e">
            <v>#N/A</v>
          </cell>
          <cell r="BD172" t="e">
            <v>#N/A</v>
          </cell>
        </row>
        <row r="173">
          <cell r="A173" t="str">
            <v>SM4A07962</v>
          </cell>
          <cell r="B173" t="str">
            <v>NO CONSTA</v>
          </cell>
          <cell r="C173" t="str">
            <v>DMC</v>
          </cell>
          <cell r="D173" t="str">
            <v>AIRBUS DEFENCE &amp; SPACE</v>
          </cell>
          <cell r="E173">
            <v>9665</v>
          </cell>
          <cell r="F173" t="str">
            <v>M22520/37-01</v>
          </cell>
          <cell r="G173" t="str">
            <v>GMT232-DS</v>
          </cell>
          <cell r="H173" t="str">
            <v>F</v>
          </cell>
          <cell r="I173">
            <v>8781</v>
          </cell>
          <cell r="J173" t="str">
            <v>G411-1</v>
          </cell>
          <cell r="K173">
            <v>2.5000000000000001E-2</v>
          </cell>
          <cell r="L173">
            <v>3.5000000000000003E-2</v>
          </cell>
          <cell r="M173">
            <v>8781</v>
          </cell>
          <cell r="N173" t="str">
            <v>G411-2</v>
          </cell>
          <cell r="O173">
            <v>4.2000000000000003E-2</v>
          </cell>
          <cell r="P173">
            <v>5.1999999999999998E-2</v>
          </cell>
          <cell r="Q173">
            <v>8781</v>
          </cell>
          <cell r="R173" t="str">
            <v>G411-3</v>
          </cell>
          <cell r="S173">
            <v>6.2E-2</v>
          </cell>
          <cell r="T173">
            <v>7.1999999999999995E-2</v>
          </cell>
          <cell r="U173" t="e">
            <v>#N/A</v>
          </cell>
          <cell r="V173">
            <v>0</v>
          </cell>
          <cell r="W173" t="e">
            <v>#N/A</v>
          </cell>
          <cell r="X173" t="e">
            <v>#N/A</v>
          </cell>
          <cell r="Y173" t="e">
            <v>#N/A</v>
          </cell>
          <cell r="Z173">
            <v>0</v>
          </cell>
          <cell r="AA173" t="e">
            <v>#N/A</v>
          </cell>
          <cell r="AB173" t="e">
            <v>#N/A</v>
          </cell>
          <cell r="AC173" t="e">
            <v>#N/A</v>
          </cell>
          <cell r="AD173">
            <v>0</v>
          </cell>
          <cell r="AE173" t="e">
            <v>#N/A</v>
          </cell>
          <cell r="AF173" t="e">
            <v>#N/A</v>
          </cell>
          <cell r="AG173" t="e">
            <v>#N/A</v>
          </cell>
          <cell r="AH173">
            <v>0</v>
          </cell>
          <cell r="AI173" t="e">
            <v>#N/A</v>
          </cell>
          <cell r="AJ173" t="e">
            <v>#N/A</v>
          </cell>
          <cell r="AK173" t="e">
            <v>#N/A</v>
          </cell>
          <cell r="AL173">
            <v>0</v>
          </cell>
          <cell r="AM173" t="e">
            <v>#N/A</v>
          </cell>
          <cell r="AN173" t="e">
            <v>#N/A</v>
          </cell>
          <cell r="AO173" t="e">
            <v>#N/A</v>
          </cell>
          <cell r="AP173">
            <v>0</v>
          </cell>
          <cell r="AQ173" t="e">
            <v>#N/A</v>
          </cell>
          <cell r="AR173" t="e">
            <v>#N/A</v>
          </cell>
          <cell r="AS173" t="e">
            <v>#N/A</v>
          </cell>
          <cell r="AT173">
            <v>0</v>
          </cell>
          <cell r="AU173" t="e">
            <v>#N/A</v>
          </cell>
          <cell r="AV173" t="e">
            <v>#N/A</v>
          </cell>
          <cell r="AW173" t="e">
            <v>#N/A</v>
          </cell>
          <cell r="AX173">
            <v>0</v>
          </cell>
          <cell r="AY173" t="e">
            <v>#N/A</v>
          </cell>
          <cell r="AZ173" t="e">
            <v>#N/A</v>
          </cell>
          <cell r="BA173" t="e">
            <v>#N/A</v>
          </cell>
          <cell r="BB173">
            <v>0</v>
          </cell>
          <cell r="BC173" t="e">
            <v>#N/A</v>
          </cell>
          <cell r="BD173" t="e">
            <v>#N/A</v>
          </cell>
        </row>
        <row r="174">
          <cell r="A174" t="str">
            <v>PM4A9337</v>
          </cell>
          <cell r="B174" t="str">
            <v>V1102011</v>
          </cell>
          <cell r="C174" t="str">
            <v>AMP</v>
          </cell>
          <cell r="D174" t="str">
            <v>AIRBUS DEFENCE &amp; SPACE</v>
          </cell>
          <cell r="E174">
            <v>9586</v>
          </cell>
          <cell r="F174">
            <v>47386</v>
          </cell>
          <cell r="G174" t="str">
            <v>408-1559</v>
          </cell>
          <cell r="H174" t="str">
            <v>V</v>
          </cell>
          <cell r="I174">
            <v>8779</v>
          </cell>
          <cell r="J174" t="str">
            <v>G767</v>
          </cell>
          <cell r="K174">
            <v>0.109</v>
          </cell>
          <cell r="L174">
            <v>0.115</v>
          </cell>
          <cell r="M174">
            <v>8790</v>
          </cell>
          <cell r="N174" t="str">
            <v>G218</v>
          </cell>
          <cell r="O174">
            <v>0.03</v>
          </cell>
          <cell r="P174">
            <v>3.5000000000000003E-2</v>
          </cell>
          <cell r="Q174">
            <v>8786</v>
          </cell>
          <cell r="R174" t="str">
            <v>G224</v>
          </cell>
          <cell r="S174">
            <v>4.4999999999999998E-2</v>
          </cell>
          <cell r="T174">
            <v>0.05</v>
          </cell>
          <cell r="U174" t="e">
            <v>#N/A</v>
          </cell>
          <cell r="V174">
            <v>0</v>
          </cell>
          <cell r="W174" t="e">
            <v>#N/A</v>
          </cell>
          <cell r="X174" t="e">
            <v>#N/A</v>
          </cell>
          <cell r="Y174" t="e">
            <v>#N/A</v>
          </cell>
          <cell r="Z174">
            <v>0</v>
          </cell>
          <cell r="AA174" t="e">
            <v>#N/A</v>
          </cell>
          <cell r="AB174" t="e">
            <v>#N/A</v>
          </cell>
          <cell r="AC174" t="e">
            <v>#N/A</v>
          </cell>
          <cell r="AD174">
            <v>0</v>
          </cell>
          <cell r="AE174" t="e">
            <v>#N/A</v>
          </cell>
          <cell r="AF174" t="e">
            <v>#N/A</v>
          </cell>
          <cell r="AG174" t="e">
            <v>#N/A</v>
          </cell>
          <cell r="AH174">
            <v>0</v>
          </cell>
          <cell r="AI174" t="e">
            <v>#N/A</v>
          </cell>
          <cell r="AJ174" t="e">
            <v>#N/A</v>
          </cell>
          <cell r="AK174" t="e">
            <v>#N/A</v>
          </cell>
          <cell r="AL174">
            <v>0</v>
          </cell>
          <cell r="AM174" t="e">
            <v>#N/A</v>
          </cell>
          <cell r="AN174" t="e">
            <v>#N/A</v>
          </cell>
          <cell r="AO174" t="e">
            <v>#N/A</v>
          </cell>
          <cell r="AP174">
            <v>0</v>
          </cell>
          <cell r="AQ174" t="e">
            <v>#N/A</v>
          </cell>
          <cell r="AR174" t="e">
            <v>#N/A</v>
          </cell>
          <cell r="AS174" t="e">
            <v>#N/A</v>
          </cell>
          <cell r="AT174">
            <v>0</v>
          </cell>
          <cell r="AU174" t="e">
            <v>#N/A</v>
          </cell>
          <cell r="AV174" t="e">
            <v>#N/A</v>
          </cell>
          <cell r="AW174" t="e">
            <v>#N/A</v>
          </cell>
          <cell r="AX174">
            <v>0</v>
          </cell>
          <cell r="AY174" t="e">
            <v>#N/A</v>
          </cell>
          <cell r="AZ174" t="e">
            <v>#N/A</v>
          </cell>
          <cell r="BA174" t="e">
            <v>#N/A</v>
          </cell>
          <cell r="BB174">
            <v>0</v>
          </cell>
          <cell r="BC174" t="e">
            <v>#N/A</v>
          </cell>
          <cell r="BD174" t="e">
            <v>#N/A</v>
          </cell>
        </row>
        <row r="175">
          <cell r="A175" t="str">
            <v>SM4A08806</v>
          </cell>
          <cell r="B175" t="str">
            <v>NO CONSTA</v>
          </cell>
          <cell r="C175" t="str">
            <v>AMP</v>
          </cell>
          <cell r="D175" t="str">
            <v>AIRBUS DEFENCE &amp; SPACE</v>
          </cell>
          <cell r="E175">
            <v>9659</v>
          </cell>
          <cell r="F175">
            <v>47386</v>
          </cell>
          <cell r="G175" t="str">
            <v>408-1559</v>
          </cell>
          <cell r="H175" t="str">
            <v>V</v>
          </cell>
          <cell r="I175">
            <v>8779</v>
          </cell>
          <cell r="J175" t="str">
            <v>G767</v>
          </cell>
          <cell r="K175">
            <v>0.109</v>
          </cell>
          <cell r="L175">
            <v>0.115</v>
          </cell>
          <cell r="M175">
            <v>8790</v>
          </cell>
          <cell r="N175" t="str">
            <v>G218</v>
          </cell>
          <cell r="O175">
            <v>0.03</v>
          </cell>
          <cell r="P175">
            <v>3.5000000000000003E-2</v>
          </cell>
          <cell r="Q175">
            <v>8786</v>
          </cell>
          <cell r="R175" t="str">
            <v>G224</v>
          </cell>
          <cell r="S175">
            <v>4.4999999999999998E-2</v>
          </cell>
          <cell r="T175">
            <v>0.05</v>
          </cell>
          <cell r="U175" t="e">
            <v>#N/A</v>
          </cell>
          <cell r="V175">
            <v>0</v>
          </cell>
          <cell r="W175" t="e">
            <v>#N/A</v>
          </cell>
          <cell r="X175" t="e">
            <v>#N/A</v>
          </cell>
          <cell r="Y175" t="e">
            <v>#N/A</v>
          </cell>
          <cell r="Z175">
            <v>0</v>
          </cell>
          <cell r="AA175" t="e">
            <v>#N/A</v>
          </cell>
          <cell r="AB175" t="e">
            <v>#N/A</v>
          </cell>
          <cell r="AC175" t="e">
            <v>#N/A</v>
          </cell>
          <cell r="AD175">
            <v>0</v>
          </cell>
          <cell r="AE175" t="e">
            <v>#N/A</v>
          </cell>
          <cell r="AF175" t="e">
            <v>#N/A</v>
          </cell>
          <cell r="AG175" t="e">
            <v>#N/A</v>
          </cell>
          <cell r="AH175">
            <v>0</v>
          </cell>
          <cell r="AI175" t="e">
            <v>#N/A</v>
          </cell>
          <cell r="AJ175" t="e">
            <v>#N/A</v>
          </cell>
          <cell r="AK175" t="e">
            <v>#N/A</v>
          </cell>
          <cell r="AL175">
            <v>0</v>
          </cell>
          <cell r="AM175" t="e">
            <v>#N/A</v>
          </cell>
          <cell r="AN175" t="e">
            <v>#N/A</v>
          </cell>
          <cell r="AO175" t="e">
            <v>#N/A</v>
          </cell>
          <cell r="AP175">
            <v>0</v>
          </cell>
          <cell r="AQ175" t="e">
            <v>#N/A</v>
          </cell>
          <cell r="AR175" t="e">
            <v>#N/A</v>
          </cell>
          <cell r="AS175" t="e">
            <v>#N/A</v>
          </cell>
          <cell r="AT175">
            <v>0</v>
          </cell>
          <cell r="AU175" t="e">
            <v>#N/A</v>
          </cell>
          <cell r="AV175" t="e">
            <v>#N/A</v>
          </cell>
          <cell r="AW175" t="e">
            <v>#N/A</v>
          </cell>
          <cell r="AX175">
            <v>0</v>
          </cell>
          <cell r="AY175" t="e">
            <v>#N/A</v>
          </cell>
          <cell r="AZ175" t="e">
            <v>#N/A</v>
          </cell>
          <cell r="BA175" t="e">
            <v>#N/A</v>
          </cell>
          <cell r="BB175">
            <v>0</v>
          </cell>
          <cell r="BC175" t="e">
            <v>#N/A</v>
          </cell>
          <cell r="BD175" t="e">
            <v>#N/A</v>
          </cell>
        </row>
        <row r="176">
          <cell r="A176" t="str">
            <v>PM4A9471</v>
          </cell>
          <cell r="B176" t="str">
            <v>NO CONSTA</v>
          </cell>
          <cell r="C176" t="str">
            <v>AMP</v>
          </cell>
          <cell r="D176" t="str">
            <v>AIRBUS DEFENCE &amp; SPACE</v>
          </cell>
          <cell r="E176">
            <v>9587</v>
          </cell>
          <cell r="F176" t="str">
            <v>69151-1</v>
          </cell>
          <cell r="G176" t="str">
            <v>408-1559</v>
          </cell>
          <cell r="H176" t="str">
            <v>V</v>
          </cell>
          <cell r="I176">
            <v>8779</v>
          </cell>
          <cell r="J176" t="str">
            <v>G767</v>
          </cell>
          <cell r="K176">
            <v>0.109</v>
          </cell>
          <cell r="L176">
            <v>0.115</v>
          </cell>
          <cell r="M176">
            <v>8790</v>
          </cell>
          <cell r="N176" t="str">
            <v>G218</v>
          </cell>
          <cell r="O176">
            <v>0.03</v>
          </cell>
          <cell r="P176">
            <v>3.5000000000000003E-2</v>
          </cell>
          <cell r="Q176">
            <v>8786</v>
          </cell>
          <cell r="R176" t="str">
            <v>G224</v>
          </cell>
          <cell r="S176">
            <v>4.4999999999999998E-2</v>
          </cell>
          <cell r="T176">
            <v>0.05</v>
          </cell>
          <cell r="U176" t="e">
            <v>#N/A</v>
          </cell>
          <cell r="V176">
            <v>0</v>
          </cell>
          <cell r="W176" t="e">
            <v>#N/A</v>
          </cell>
          <cell r="X176" t="e">
            <v>#N/A</v>
          </cell>
          <cell r="Y176" t="e">
            <v>#N/A</v>
          </cell>
          <cell r="Z176">
            <v>0</v>
          </cell>
          <cell r="AA176" t="e">
            <v>#N/A</v>
          </cell>
          <cell r="AB176" t="e">
            <v>#N/A</v>
          </cell>
          <cell r="AC176" t="e">
            <v>#N/A</v>
          </cell>
          <cell r="AD176">
            <v>0</v>
          </cell>
          <cell r="AE176" t="e">
            <v>#N/A</v>
          </cell>
          <cell r="AF176" t="e">
            <v>#N/A</v>
          </cell>
          <cell r="AG176" t="e">
            <v>#N/A</v>
          </cell>
          <cell r="AH176">
            <v>0</v>
          </cell>
          <cell r="AI176" t="e">
            <v>#N/A</v>
          </cell>
          <cell r="AJ176" t="e">
            <v>#N/A</v>
          </cell>
          <cell r="AK176" t="e">
            <v>#N/A</v>
          </cell>
          <cell r="AL176">
            <v>0</v>
          </cell>
          <cell r="AM176" t="e">
            <v>#N/A</v>
          </cell>
          <cell r="AN176" t="e">
            <v>#N/A</v>
          </cell>
          <cell r="AO176" t="e">
            <v>#N/A</v>
          </cell>
          <cell r="AP176">
            <v>0</v>
          </cell>
          <cell r="AQ176" t="e">
            <v>#N/A</v>
          </cell>
          <cell r="AR176" t="e">
            <v>#N/A</v>
          </cell>
          <cell r="AS176" t="e">
            <v>#N/A</v>
          </cell>
          <cell r="AT176">
            <v>0</v>
          </cell>
          <cell r="AU176" t="e">
            <v>#N/A</v>
          </cell>
          <cell r="AV176" t="e">
            <v>#N/A</v>
          </cell>
          <cell r="AW176" t="e">
            <v>#N/A</v>
          </cell>
          <cell r="AX176">
            <v>0</v>
          </cell>
          <cell r="AY176" t="e">
            <v>#N/A</v>
          </cell>
          <cell r="AZ176" t="e">
            <v>#N/A</v>
          </cell>
          <cell r="BA176" t="e">
            <v>#N/A</v>
          </cell>
          <cell r="BB176">
            <v>0</v>
          </cell>
          <cell r="BC176" t="e">
            <v>#N/A</v>
          </cell>
          <cell r="BD176" t="e">
            <v>#N/A</v>
          </cell>
        </row>
        <row r="177">
          <cell r="A177" t="str">
            <v>PM4A8663</v>
          </cell>
          <cell r="B177" t="str">
            <v>NO CONSTA</v>
          </cell>
          <cell r="C177" t="str">
            <v>DMC</v>
          </cell>
          <cell r="D177" t="str">
            <v>AIRBUS DEFENCE &amp; SPACE</v>
          </cell>
          <cell r="E177">
            <v>9686</v>
          </cell>
          <cell r="F177" t="str">
            <v>M22520/2-01</v>
          </cell>
          <cell r="G177" t="str">
            <v>AFM8-DS</v>
          </cell>
          <cell r="H177" t="str">
            <v>C</v>
          </cell>
          <cell r="I177">
            <v>8789</v>
          </cell>
          <cell r="J177" t="str">
            <v>G213</v>
          </cell>
          <cell r="K177">
            <v>1.2999999999999999E-2</v>
          </cell>
          <cell r="L177">
            <v>1.7999999999999999E-2</v>
          </cell>
          <cell r="M177">
            <v>8791</v>
          </cell>
          <cell r="N177" t="str">
            <v>G214</v>
          </cell>
          <cell r="O177">
            <v>1.6E-2</v>
          </cell>
          <cell r="P177">
            <v>2.1000000000000001E-2</v>
          </cell>
          <cell r="Q177">
            <v>8775</v>
          </cell>
          <cell r="R177" t="str">
            <v>G215</v>
          </cell>
          <cell r="S177">
            <v>1.9E-2</v>
          </cell>
          <cell r="T177">
            <v>2.4E-2</v>
          </cell>
          <cell r="U177">
            <v>8793</v>
          </cell>
          <cell r="V177" t="str">
            <v>G216</v>
          </cell>
          <cell r="W177">
            <v>2.1999999999999999E-2</v>
          </cell>
          <cell r="X177">
            <v>2.7E-2</v>
          </cell>
          <cell r="Y177">
            <v>8785</v>
          </cell>
          <cell r="Z177" t="str">
            <v>G217</v>
          </cell>
          <cell r="AA177">
            <v>2.5999999999999999E-2</v>
          </cell>
          <cell r="AB177">
            <v>3.1E-2</v>
          </cell>
          <cell r="AC177">
            <v>8790</v>
          </cell>
          <cell r="AD177" t="str">
            <v>G218</v>
          </cell>
          <cell r="AE177">
            <v>0.03</v>
          </cell>
          <cell r="AF177">
            <v>3.5000000000000003E-2</v>
          </cell>
          <cell r="AG177">
            <v>8787</v>
          </cell>
          <cell r="AH177" t="str">
            <v>G219</v>
          </cell>
          <cell r="AI177">
            <v>3.4000000000000002E-2</v>
          </cell>
          <cell r="AJ177">
            <v>3.9E-2</v>
          </cell>
          <cell r="AK177">
            <v>8792</v>
          </cell>
          <cell r="AL177" t="str">
            <v>G223</v>
          </cell>
          <cell r="AM177">
            <v>3.9E-2</v>
          </cell>
          <cell r="AN177">
            <v>4.3999999999999997E-2</v>
          </cell>
          <cell r="AO177" t="e">
            <v>#N/A</v>
          </cell>
          <cell r="AP177">
            <v>0</v>
          </cell>
          <cell r="AQ177" t="e">
            <v>#N/A</v>
          </cell>
          <cell r="AR177" t="e">
            <v>#N/A</v>
          </cell>
          <cell r="AS177" t="e">
            <v>#N/A</v>
          </cell>
          <cell r="AT177">
            <v>0</v>
          </cell>
          <cell r="AU177" t="e">
            <v>#N/A</v>
          </cell>
          <cell r="AV177" t="e">
            <v>#N/A</v>
          </cell>
          <cell r="AW177" t="e">
            <v>#N/A</v>
          </cell>
          <cell r="AX177">
            <v>0</v>
          </cell>
          <cell r="AY177" t="e">
            <v>#N/A</v>
          </cell>
          <cell r="AZ177" t="e">
            <v>#N/A</v>
          </cell>
          <cell r="BA177" t="e">
            <v>#N/A</v>
          </cell>
          <cell r="BB177">
            <v>0</v>
          </cell>
          <cell r="BC177" t="e">
            <v>#N/A</v>
          </cell>
          <cell r="BD177" t="e">
            <v>#N/A</v>
          </cell>
        </row>
        <row r="178">
          <cell r="A178" t="str">
            <v>PM4A12695</v>
          </cell>
          <cell r="B178" t="str">
            <v>NO CONSTA</v>
          </cell>
          <cell r="C178" t="str">
            <v>DMC</v>
          </cell>
          <cell r="D178" t="str">
            <v>AIRBUS DEFENCE &amp; SPACE</v>
          </cell>
          <cell r="E178">
            <v>9685</v>
          </cell>
          <cell r="F178" t="str">
            <v>M22520/2-01</v>
          </cell>
          <cell r="G178" t="str">
            <v>AFM8-DS</v>
          </cell>
          <cell r="H178" t="str">
            <v>C</v>
          </cell>
          <cell r="I178">
            <v>8789</v>
          </cell>
          <cell r="J178" t="str">
            <v>G213</v>
          </cell>
          <cell r="K178">
            <v>1.2999999999999999E-2</v>
          </cell>
          <cell r="L178">
            <v>1.7999999999999999E-2</v>
          </cell>
          <cell r="M178">
            <v>8791</v>
          </cell>
          <cell r="N178" t="str">
            <v>G214</v>
          </cell>
          <cell r="O178">
            <v>1.6E-2</v>
          </cell>
          <cell r="P178">
            <v>2.1000000000000001E-2</v>
          </cell>
          <cell r="Q178">
            <v>8775</v>
          </cell>
          <cell r="R178" t="str">
            <v>G215</v>
          </cell>
          <cell r="S178">
            <v>1.9E-2</v>
          </cell>
          <cell r="T178">
            <v>2.4E-2</v>
          </cell>
          <cell r="U178">
            <v>8793</v>
          </cell>
          <cell r="V178" t="str">
            <v>G216</v>
          </cell>
          <cell r="W178">
            <v>2.1999999999999999E-2</v>
          </cell>
          <cell r="X178">
            <v>2.7E-2</v>
          </cell>
          <cell r="Y178">
            <v>8785</v>
          </cell>
          <cell r="Z178" t="str">
            <v>G217</v>
          </cell>
          <cell r="AA178">
            <v>2.5999999999999999E-2</v>
          </cell>
          <cell r="AB178">
            <v>3.1E-2</v>
          </cell>
          <cell r="AC178">
            <v>8790</v>
          </cell>
          <cell r="AD178" t="str">
            <v>G218</v>
          </cell>
          <cell r="AE178">
            <v>0.03</v>
          </cell>
          <cell r="AF178">
            <v>3.5000000000000003E-2</v>
          </cell>
          <cell r="AG178">
            <v>8787</v>
          </cell>
          <cell r="AH178" t="str">
            <v>G219</v>
          </cell>
          <cell r="AI178">
            <v>3.4000000000000002E-2</v>
          </cell>
          <cell r="AJ178">
            <v>3.9E-2</v>
          </cell>
          <cell r="AK178">
            <v>8792</v>
          </cell>
          <cell r="AL178" t="str">
            <v>G223</v>
          </cell>
          <cell r="AM178">
            <v>3.9E-2</v>
          </cell>
          <cell r="AN178">
            <v>4.3999999999999997E-2</v>
          </cell>
          <cell r="AO178" t="e">
            <v>#N/A</v>
          </cell>
          <cell r="AP178">
            <v>0</v>
          </cell>
          <cell r="AQ178" t="e">
            <v>#N/A</v>
          </cell>
          <cell r="AR178" t="e">
            <v>#N/A</v>
          </cell>
          <cell r="AS178" t="e">
            <v>#N/A</v>
          </cell>
          <cell r="AT178">
            <v>0</v>
          </cell>
          <cell r="AU178" t="e">
            <v>#N/A</v>
          </cell>
          <cell r="AV178" t="e">
            <v>#N/A</v>
          </cell>
          <cell r="AW178" t="e">
            <v>#N/A</v>
          </cell>
          <cell r="AX178">
            <v>0</v>
          </cell>
          <cell r="AY178" t="e">
            <v>#N/A</v>
          </cell>
          <cell r="AZ178" t="e">
            <v>#N/A</v>
          </cell>
          <cell r="BA178" t="e">
            <v>#N/A</v>
          </cell>
          <cell r="BB178">
            <v>0</v>
          </cell>
          <cell r="BC178" t="e">
            <v>#N/A</v>
          </cell>
          <cell r="BD178" t="e">
            <v>#N/A</v>
          </cell>
        </row>
        <row r="179">
          <cell r="A179" t="str">
            <v>PM469025</v>
          </cell>
          <cell r="B179" t="str">
            <v>NO CONSTA</v>
          </cell>
          <cell r="C179" t="str">
            <v>DMC</v>
          </cell>
          <cell r="D179" t="str">
            <v>AIRBUS DEFENCE &amp; SPACE</v>
          </cell>
          <cell r="E179">
            <v>9678</v>
          </cell>
          <cell r="F179" t="str">
            <v>M22520/2-01</v>
          </cell>
          <cell r="G179" t="str">
            <v>AFM8-DS</v>
          </cell>
          <cell r="H179" t="str">
            <v>C</v>
          </cell>
          <cell r="I179">
            <v>8789</v>
          </cell>
          <cell r="J179" t="str">
            <v>G213</v>
          </cell>
          <cell r="K179">
            <v>1.2999999999999999E-2</v>
          </cell>
          <cell r="L179">
            <v>1.7999999999999999E-2</v>
          </cell>
          <cell r="M179">
            <v>8791</v>
          </cell>
          <cell r="N179" t="str">
            <v>G214</v>
          </cell>
          <cell r="O179">
            <v>1.6E-2</v>
          </cell>
          <cell r="P179">
            <v>2.1000000000000001E-2</v>
          </cell>
          <cell r="Q179">
            <v>8775</v>
          </cell>
          <cell r="R179" t="str">
            <v>G215</v>
          </cell>
          <cell r="S179">
            <v>1.9E-2</v>
          </cell>
          <cell r="T179">
            <v>2.4E-2</v>
          </cell>
          <cell r="U179">
            <v>8793</v>
          </cell>
          <cell r="V179" t="str">
            <v>G216</v>
          </cell>
          <cell r="W179">
            <v>2.1999999999999999E-2</v>
          </cell>
          <cell r="X179">
            <v>2.7E-2</v>
          </cell>
          <cell r="Y179">
            <v>8785</v>
          </cell>
          <cell r="Z179" t="str">
            <v>G217</v>
          </cell>
          <cell r="AA179">
            <v>2.5999999999999999E-2</v>
          </cell>
          <cell r="AB179">
            <v>3.1E-2</v>
          </cell>
          <cell r="AC179">
            <v>8790</v>
          </cell>
          <cell r="AD179" t="str">
            <v>G218</v>
          </cell>
          <cell r="AE179">
            <v>0.03</v>
          </cell>
          <cell r="AF179">
            <v>3.5000000000000003E-2</v>
          </cell>
          <cell r="AG179">
            <v>8787</v>
          </cell>
          <cell r="AH179" t="str">
            <v>G219</v>
          </cell>
          <cell r="AI179">
            <v>3.4000000000000002E-2</v>
          </cell>
          <cell r="AJ179">
            <v>3.9E-2</v>
          </cell>
          <cell r="AK179">
            <v>8792</v>
          </cell>
          <cell r="AL179" t="str">
            <v>G223</v>
          </cell>
          <cell r="AM179">
            <v>3.9E-2</v>
          </cell>
          <cell r="AN179">
            <v>4.3999999999999997E-2</v>
          </cell>
          <cell r="AO179" t="e">
            <v>#N/A</v>
          </cell>
          <cell r="AP179">
            <v>0</v>
          </cell>
          <cell r="AQ179" t="e">
            <v>#N/A</v>
          </cell>
          <cell r="AR179" t="e">
            <v>#N/A</v>
          </cell>
          <cell r="AS179" t="e">
            <v>#N/A</v>
          </cell>
          <cell r="AT179">
            <v>0</v>
          </cell>
          <cell r="AU179" t="e">
            <v>#N/A</v>
          </cell>
          <cell r="AV179" t="e">
            <v>#N/A</v>
          </cell>
          <cell r="AW179" t="e">
            <v>#N/A</v>
          </cell>
          <cell r="AX179">
            <v>0</v>
          </cell>
          <cell r="AY179" t="e">
            <v>#N/A</v>
          </cell>
          <cell r="AZ179" t="e">
            <v>#N/A</v>
          </cell>
          <cell r="BA179" t="e">
            <v>#N/A</v>
          </cell>
          <cell r="BB179">
            <v>0</v>
          </cell>
          <cell r="BC179" t="e">
            <v>#N/A</v>
          </cell>
          <cell r="BD179" t="e">
            <v>#N/A</v>
          </cell>
        </row>
        <row r="180">
          <cell r="A180" t="str">
            <v>PM4A11556</v>
          </cell>
          <cell r="B180" t="str">
            <v>NO CONSTA</v>
          </cell>
          <cell r="C180" t="str">
            <v>DMC</v>
          </cell>
          <cell r="D180" t="str">
            <v>AIRBUS DEFENCE &amp; SPACE</v>
          </cell>
          <cell r="E180">
            <v>9690</v>
          </cell>
          <cell r="F180" t="str">
            <v>M22520/2-01</v>
          </cell>
          <cell r="G180" t="str">
            <v>AFM8-DS</v>
          </cell>
          <cell r="H180" t="str">
            <v>C</v>
          </cell>
          <cell r="I180">
            <v>8789</v>
          </cell>
          <cell r="J180" t="str">
            <v>G213</v>
          </cell>
          <cell r="K180">
            <v>1.2999999999999999E-2</v>
          </cell>
          <cell r="L180">
            <v>1.7999999999999999E-2</v>
          </cell>
          <cell r="M180">
            <v>8791</v>
          </cell>
          <cell r="N180" t="str">
            <v>G214</v>
          </cell>
          <cell r="O180">
            <v>1.6E-2</v>
          </cell>
          <cell r="P180">
            <v>2.1000000000000001E-2</v>
          </cell>
          <cell r="Q180">
            <v>8775</v>
          </cell>
          <cell r="R180" t="str">
            <v>G215</v>
          </cell>
          <cell r="S180">
            <v>1.9E-2</v>
          </cell>
          <cell r="T180">
            <v>2.4E-2</v>
          </cell>
          <cell r="U180">
            <v>8793</v>
          </cell>
          <cell r="V180" t="str">
            <v>G216</v>
          </cell>
          <cell r="W180">
            <v>2.1999999999999999E-2</v>
          </cell>
          <cell r="X180">
            <v>2.7E-2</v>
          </cell>
          <cell r="Y180">
            <v>8785</v>
          </cell>
          <cell r="Z180" t="str">
            <v>G217</v>
          </cell>
          <cell r="AA180">
            <v>2.5999999999999999E-2</v>
          </cell>
          <cell r="AB180">
            <v>3.1E-2</v>
          </cell>
          <cell r="AC180">
            <v>8790</v>
          </cell>
          <cell r="AD180" t="str">
            <v>G218</v>
          </cell>
          <cell r="AE180">
            <v>0.03</v>
          </cell>
          <cell r="AF180">
            <v>3.5000000000000003E-2</v>
          </cell>
          <cell r="AG180">
            <v>8787</v>
          </cell>
          <cell r="AH180" t="str">
            <v>G219</v>
          </cell>
          <cell r="AI180">
            <v>3.4000000000000002E-2</v>
          </cell>
          <cell r="AJ180">
            <v>3.9E-2</v>
          </cell>
          <cell r="AK180">
            <v>8792</v>
          </cell>
          <cell r="AL180" t="str">
            <v>G223</v>
          </cell>
          <cell r="AM180">
            <v>3.9E-2</v>
          </cell>
          <cell r="AN180">
            <v>4.3999999999999997E-2</v>
          </cell>
          <cell r="AO180" t="e">
            <v>#N/A</v>
          </cell>
          <cell r="AP180">
            <v>0</v>
          </cell>
          <cell r="AQ180" t="e">
            <v>#N/A</v>
          </cell>
          <cell r="AR180" t="e">
            <v>#N/A</v>
          </cell>
          <cell r="AS180" t="e">
            <v>#N/A</v>
          </cell>
          <cell r="AT180">
            <v>0</v>
          </cell>
          <cell r="AU180" t="e">
            <v>#N/A</v>
          </cell>
          <cell r="AV180" t="e">
            <v>#N/A</v>
          </cell>
          <cell r="AW180" t="e">
            <v>#N/A</v>
          </cell>
          <cell r="AX180">
            <v>0</v>
          </cell>
          <cell r="AY180" t="e">
            <v>#N/A</v>
          </cell>
          <cell r="AZ180" t="e">
            <v>#N/A</v>
          </cell>
          <cell r="BA180" t="e">
            <v>#N/A</v>
          </cell>
          <cell r="BB180">
            <v>0</v>
          </cell>
          <cell r="BC180" t="e">
            <v>#N/A</v>
          </cell>
          <cell r="BD180" t="e">
            <v>#N/A</v>
          </cell>
        </row>
        <row r="181">
          <cell r="A181" t="str">
            <v>PM4A8665</v>
          </cell>
          <cell r="B181" t="str">
            <v>NO CONSTA</v>
          </cell>
          <cell r="C181" t="str">
            <v>DMC</v>
          </cell>
          <cell r="D181" t="str">
            <v>AIRBUS DEFENCE &amp; SPACE</v>
          </cell>
          <cell r="E181">
            <v>9684</v>
          </cell>
          <cell r="F181" t="str">
            <v>M22520/2-01</v>
          </cell>
          <cell r="G181" t="str">
            <v>AFM8-DS</v>
          </cell>
          <cell r="H181" t="str">
            <v>C</v>
          </cell>
          <cell r="I181">
            <v>8789</v>
          </cell>
          <cell r="J181" t="str">
            <v>G213</v>
          </cell>
          <cell r="K181">
            <v>1.2999999999999999E-2</v>
          </cell>
          <cell r="L181">
            <v>1.7999999999999999E-2</v>
          </cell>
          <cell r="M181">
            <v>8791</v>
          </cell>
          <cell r="N181" t="str">
            <v>G214</v>
          </cell>
          <cell r="O181">
            <v>1.6E-2</v>
          </cell>
          <cell r="P181">
            <v>2.1000000000000001E-2</v>
          </cell>
          <cell r="Q181">
            <v>8775</v>
          </cell>
          <cell r="R181" t="str">
            <v>G215</v>
          </cell>
          <cell r="S181">
            <v>1.9E-2</v>
          </cell>
          <cell r="T181">
            <v>2.4E-2</v>
          </cell>
          <cell r="U181">
            <v>8793</v>
          </cell>
          <cell r="V181" t="str">
            <v>G216</v>
          </cell>
          <cell r="W181">
            <v>2.1999999999999999E-2</v>
          </cell>
          <cell r="X181">
            <v>2.7E-2</v>
          </cell>
          <cell r="Y181">
            <v>8785</v>
          </cell>
          <cell r="Z181" t="str">
            <v>G217</v>
          </cell>
          <cell r="AA181">
            <v>2.5999999999999999E-2</v>
          </cell>
          <cell r="AB181">
            <v>3.1E-2</v>
          </cell>
          <cell r="AC181">
            <v>8790</v>
          </cell>
          <cell r="AD181" t="str">
            <v>G218</v>
          </cell>
          <cell r="AE181">
            <v>0.03</v>
          </cell>
          <cell r="AF181">
            <v>3.5000000000000003E-2</v>
          </cell>
          <cell r="AG181">
            <v>8787</v>
          </cell>
          <cell r="AH181" t="str">
            <v>G219</v>
          </cell>
          <cell r="AI181">
            <v>3.4000000000000002E-2</v>
          </cell>
          <cell r="AJ181">
            <v>3.9E-2</v>
          </cell>
          <cell r="AK181">
            <v>8792</v>
          </cell>
          <cell r="AL181" t="str">
            <v>G223</v>
          </cell>
          <cell r="AM181">
            <v>3.9E-2</v>
          </cell>
          <cell r="AN181">
            <v>4.3999999999999997E-2</v>
          </cell>
          <cell r="AO181" t="e">
            <v>#N/A</v>
          </cell>
          <cell r="AP181">
            <v>0</v>
          </cell>
          <cell r="AQ181" t="e">
            <v>#N/A</v>
          </cell>
          <cell r="AR181" t="e">
            <v>#N/A</v>
          </cell>
          <cell r="AS181" t="e">
            <v>#N/A</v>
          </cell>
          <cell r="AT181">
            <v>0</v>
          </cell>
          <cell r="AU181" t="e">
            <v>#N/A</v>
          </cell>
          <cell r="AV181" t="e">
            <v>#N/A</v>
          </cell>
          <cell r="AW181" t="e">
            <v>#N/A</v>
          </cell>
          <cell r="AX181">
            <v>0</v>
          </cell>
          <cell r="AY181" t="e">
            <v>#N/A</v>
          </cell>
          <cell r="AZ181" t="e">
            <v>#N/A</v>
          </cell>
          <cell r="BA181" t="e">
            <v>#N/A</v>
          </cell>
          <cell r="BB181">
            <v>0</v>
          </cell>
          <cell r="BC181" t="e">
            <v>#N/A</v>
          </cell>
          <cell r="BD181" t="e">
            <v>#N/A</v>
          </cell>
        </row>
        <row r="182">
          <cell r="A182" t="str">
            <v>SM4A08879</v>
          </cell>
          <cell r="B182" t="str">
            <v>NO CONSTA</v>
          </cell>
          <cell r="C182" t="str">
            <v>DMC</v>
          </cell>
          <cell r="D182" t="str">
            <v>AIRBUS DEFENCE &amp; SPACE</v>
          </cell>
          <cell r="E182">
            <v>9698</v>
          </cell>
          <cell r="F182" t="str">
            <v>M22520/2-01</v>
          </cell>
          <cell r="G182" t="str">
            <v>AFM8-DS</v>
          </cell>
          <cell r="H182" t="str">
            <v>C</v>
          </cell>
          <cell r="I182">
            <v>8789</v>
          </cell>
          <cell r="J182" t="str">
            <v>G213</v>
          </cell>
          <cell r="K182">
            <v>1.2999999999999999E-2</v>
          </cell>
          <cell r="L182">
            <v>1.7999999999999999E-2</v>
          </cell>
          <cell r="M182">
            <v>8791</v>
          </cell>
          <cell r="N182" t="str">
            <v>G214</v>
          </cell>
          <cell r="O182">
            <v>1.6E-2</v>
          </cell>
          <cell r="P182">
            <v>2.1000000000000001E-2</v>
          </cell>
          <cell r="Q182">
            <v>8775</v>
          </cell>
          <cell r="R182" t="str">
            <v>G215</v>
          </cell>
          <cell r="S182">
            <v>1.9E-2</v>
          </cell>
          <cell r="T182">
            <v>2.4E-2</v>
          </cell>
          <cell r="U182">
            <v>8793</v>
          </cell>
          <cell r="V182" t="str">
            <v>G216</v>
          </cell>
          <cell r="W182">
            <v>2.1999999999999999E-2</v>
          </cell>
          <cell r="X182">
            <v>2.7E-2</v>
          </cell>
          <cell r="Y182">
            <v>8785</v>
          </cell>
          <cell r="Z182" t="str">
            <v>G217</v>
          </cell>
          <cell r="AA182">
            <v>2.5999999999999999E-2</v>
          </cell>
          <cell r="AB182">
            <v>3.1E-2</v>
          </cell>
          <cell r="AC182">
            <v>8790</v>
          </cell>
          <cell r="AD182" t="str">
            <v>G218</v>
          </cell>
          <cell r="AE182">
            <v>0.03</v>
          </cell>
          <cell r="AF182">
            <v>3.5000000000000003E-2</v>
          </cell>
          <cell r="AG182">
            <v>8787</v>
          </cell>
          <cell r="AH182" t="str">
            <v>G219</v>
          </cell>
          <cell r="AI182">
            <v>3.4000000000000002E-2</v>
          </cell>
          <cell r="AJ182">
            <v>3.9E-2</v>
          </cell>
          <cell r="AK182">
            <v>8792</v>
          </cell>
          <cell r="AL182" t="str">
            <v>G223</v>
          </cell>
          <cell r="AM182">
            <v>3.9E-2</v>
          </cell>
          <cell r="AN182">
            <v>4.3999999999999997E-2</v>
          </cell>
          <cell r="AO182" t="e">
            <v>#N/A</v>
          </cell>
          <cell r="AP182">
            <v>0</v>
          </cell>
          <cell r="AQ182" t="e">
            <v>#N/A</v>
          </cell>
          <cell r="AR182" t="e">
            <v>#N/A</v>
          </cell>
          <cell r="AS182" t="e">
            <v>#N/A</v>
          </cell>
          <cell r="AT182">
            <v>0</v>
          </cell>
          <cell r="AU182" t="e">
            <v>#N/A</v>
          </cell>
          <cell r="AV182" t="e">
            <v>#N/A</v>
          </cell>
          <cell r="AW182" t="e">
            <v>#N/A</v>
          </cell>
          <cell r="AX182">
            <v>0</v>
          </cell>
          <cell r="AY182" t="e">
            <v>#N/A</v>
          </cell>
          <cell r="AZ182" t="e">
            <v>#N/A</v>
          </cell>
          <cell r="BA182" t="e">
            <v>#N/A</v>
          </cell>
          <cell r="BB182">
            <v>0</v>
          </cell>
          <cell r="BC182" t="e">
            <v>#N/A</v>
          </cell>
          <cell r="BD182" t="e">
            <v>#N/A</v>
          </cell>
        </row>
        <row r="183">
          <cell r="A183" t="str">
            <v>SM4A6873</v>
          </cell>
          <cell r="B183" t="str">
            <v>NO CONSTA</v>
          </cell>
          <cell r="C183" t="str">
            <v>DMC</v>
          </cell>
          <cell r="D183" t="str">
            <v>AIRBUS DEFENCE &amp; SPACE</v>
          </cell>
          <cell r="E183">
            <v>9703</v>
          </cell>
          <cell r="F183" t="str">
            <v>M22520/2-01</v>
          </cell>
          <cell r="G183" t="str">
            <v>AFM8-DS</v>
          </cell>
          <cell r="H183" t="str">
            <v>C</v>
          </cell>
          <cell r="I183">
            <v>8789</v>
          </cell>
          <cell r="J183" t="str">
            <v>G213</v>
          </cell>
          <cell r="K183">
            <v>1.2999999999999999E-2</v>
          </cell>
          <cell r="L183">
            <v>1.7999999999999999E-2</v>
          </cell>
          <cell r="M183">
            <v>8791</v>
          </cell>
          <cell r="N183" t="str">
            <v>G214</v>
          </cell>
          <cell r="O183">
            <v>1.6E-2</v>
          </cell>
          <cell r="P183">
            <v>2.1000000000000001E-2</v>
          </cell>
          <cell r="Q183">
            <v>8775</v>
          </cell>
          <cell r="R183" t="str">
            <v>G215</v>
          </cell>
          <cell r="S183">
            <v>1.9E-2</v>
          </cell>
          <cell r="T183">
            <v>2.4E-2</v>
          </cell>
          <cell r="U183">
            <v>8793</v>
          </cell>
          <cell r="V183" t="str">
            <v>G216</v>
          </cell>
          <cell r="W183">
            <v>2.1999999999999999E-2</v>
          </cell>
          <cell r="X183">
            <v>2.7E-2</v>
          </cell>
          <cell r="Y183">
            <v>8785</v>
          </cell>
          <cell r="Z183" t="str">
            <v>G217</v>
          </cell>
          <cell r="AA183">
            <v>2.5999999999999999E-2</v>
          </cell>
          <cell r="AB183">
            <v>3.1E-2</v>
          </cell>
          <cell r="AC183">
            <v>8790</v>
          </cell>
          <cell r="AD183" t="str">
            <v>G218</v>
          </cell>
          <cell r="AE183">
            <v>0.03</v>
          </cell>
          <cell r="AF183">
            <v>3.5000000000000003E-2</v>
          </cell>
          <cell r="AG183">
            <v>8787</v>
          </cell>
          <cell r="AH183" t="str">
            <v>G219</v>
          </cell>
          <cell r="AI183">
            <v>3.4000000000000002E-2</v>
          </cell>
          <cell r="AJ183">
            <v>3.9E-2</v>
          </cell>
          <cell r="AK183">
            <v>8792</v>
          </cell>
          <cell r="AL183" t="str">
            <v>G223</v>
          </cell>
          <cell r="AM183">
            <v>3.9E-2</v>
          </cell>
          <cell r="AN183">
            <v>4.3999999999999997E-2</v>
          </cell>
          <cell r="AO183" t="e">
            <v>#N/A</v>
          </cell>
          <cell r="AP183">
            <v>0</v>
          </cell>
          <cell r="AQ183" t="e">
            <v>#N/A</v>
          </cell>
          <cell r="AR183" t="e">
            <v>#N/A</v>
          </cell>
          <cell r="AS183" t="e">
            <v>#N/A</v>
          </cell>
          <cell r="AT183">
            <v>0</v>
          </cell>
          <cell r="AU183" t="e">
            <v>#N/A</v>
          </cell>
          <cell r="AV183" t="e">
            <v>#N/A</v>
          </cell>
          <cell r="AW183" t="e">
            <v>#N/A</v>
          </cell>
          <cell r="AX183">
            <v>0</v>
          </cell>
          <cell r="AY183" t="e">
            <v>#N/A</v>
          </cell>
          <cell r="AZ183" t="e">
            <v>#N/A</v>
          </cell>
          <cell r="BA183" t="e">
            <v>#N/A</v>
          </cell>
          <cell r="BB183">
            <v>0</v>
          </cell>
          <cell r="BC183" t="e">
            <v>#N/A</v>
          </cell>
          <cell r="BD183" t="e">
            <v>#N/A</v>
          </cell>
        </row>
        <row r="184">
          <cell r="A184" t="str">
            <v>PM4A12635</v>
          </cell>
          <cell r="B184" t="str">
            <v>NO CONSTA</v>
          </cell>
          <cell r="C184" t="str">
            <v>AMP</v>
          </cell>
          <cell r="D184" t="str">
            <v>AIRBUS DEFENCE &amp; SPACE</v>
          </cell>
          <cell r="E184">
            <v>9588</v>
          </cell>
          <cell r="F184">
            <v>47387</v>
          </cell>
          <cell r="G184" t="str">
            <v>408-1559</v>
          </cell>
          <cell r="H184" t="str">
            <v>V</v>
          </cell>
          <cell r="I184">
            <v>8778</v>
          </cell>
          <cell r="J184" t="str">
            <v>G768</v>
          </cell>
          <cell r="K184">
            <v>0.11899999999999999</v>
          </cell>
          <cell r="L184">
            <v>0.125</v>
          </cell>
          <cell r="M184">
            <v>9532</v>
          </cell>
          <cell r="N184" t="str">
            <v>G950</v>
          </cell>
          <cell r="O184">
            <v>0.04</v>
          </cell>
          <cell r="P184">
            <v>0.06</v>
          </cell>
          <cell r="Q184" t="e">
            <v>#N/A</v>
          </cell>
          <cell r="R184">
            <v>0</v>
          </cell>
          <cell r="S184" t="e">
            <v>#N/A</v>
          </cell>
          <cell r="T184" t="e">
            <v>#N/A</v>
          </cell>
          <cell r="U184" t="e">
            <v>#N/A</v>
          </cell>
          <cell r="V184">
            <v>0</v>
          </cell>
          <cell r="W184" t="e">
            <v>#N/A</v>
          </cell>
          <cell r="X184" t="e">
            <v>#N/A</v>
          </cell>
          <cell r="Y184" t="e">
            <v>#N/A</v>
          </cell>
          <cell r="Z184">
            <v>0</v>
          </cell>
          <cell r="AA184" t="e">
            <v>#N/A</v>
          </cell>
          <cell r="AB184" t="e">
            <v>#N/A</v>
          </cell>
          <cell r="AC184" t="e">
            <v>#N/A</v>
          </cell>
          <cell r="AD184">
            <v>0</v>
          </cell>
          <cell r="AE184" t="e">
            <v>#N/A</v>
          </cell>
          <cell r="AF184" t="e">
            <v>#N/A</v>
          </cell>
          <cell r="AG184" t="e">
            <v>#N/A</v>
          </cell>
          <cell r="AH184">
            <v>0</v>
          </cell>
          <cell r="AI184" t="e">
            <v>#N/A</v>
          </cell>
          <cell r="AJ184" t="e">
            <v>#N/A</v>
          </cell>
          <cell r="AK184" t="e">
            <v>#N/A</v>
          </cell>
          <cell r="AL184">
            <v>0</v>
          </cell>
          <cell r="AM184" t="e">
            <v>#N/A</v>
          </cell>
          <cell r="AN184" t="e">
            <v>#N/A</v>
          </cell>
          <cell r="AO184" t="e">
            <v>#N/A</v>
          </cell>
          <cell r="AP184">
            <v>0</v>
          </cell>
          <cell r="AQ184" t="e">
            <v>#N/A</v>
          </cell>
          <cell r="AR184" t="e">
            <v>#N/A</v>
          </cell>
          <cell r="AS184" t="e">
            <v>#N/A</v>
          </cell>
          <cell r="AT184">
            <v>0</v>
          </cell>
          <cell r="AU184" t="e">
            <v>#N/A</v>
          </cell>
          <cell r="AV184" t="e">
            <v>#N/A</v>
          </cell>
          <cell r="AW184" t="e">
            <v>#N/A</v>
          </cell>
          <cell r="AX184">
            <v>0</v>
          </cell>
          <cell r="AY184" t="e">
            <v>#N/A</v>
          </cell>
          <cell r="AZ184" t="e">
            <v>#N/A</v>
          </cell>
          <cell r="BA184" t="e">
            <v>#N/A</v>
          </cell>
          <cell r="BB184">
            <v>0</v>
          </cell>
          <cell r="BC184" t="e">
            <v>#N/A</v>
          </cell>
          <cell r="BD184" t="e">
            <v>#N/A</v>
          </cell>
        </row>
        <row r="185">
          <cell r="A185" t="str">
            <v>PM4A12637</v>
          </cell>
          <cell r="B185" t="str">
            <v>NO CONSTA</v>
          </cell>
          <cell r="C185" t="str">
            <v>AMP</v>
          </cell>
          <cell r="D185" t="str">
            <v>AIRBUS DEFENCE &amp; SPACE</v>
          </cell>
          <cell r="E185">
            <v>9589</v>
          </cell>
          <cell r="F185">
            <v>47387</v>
          </cell>
          <cell r="G185" t="str">
            <v>408-1559</v>
          </cell>
          <cell r="H185" t="str">
            <v>V</v>
          </cell>
          <cell r="I185">
            <v>8778</v>
          </cell>
          <cell r="J185" t="str">
            <v>G768</v>
          </cell>
          <cell r="K185">
            <v>0.11899999999999999</v>
          </cell>
          <cell r="L185">
            <v>0.125</v>
          </cell>
          <cell r="M185">
            <v>9532</v>
          </cell>
          <cell r="N185" t="str">
            <v>G950</v>
          </cell>
          <cell r="O185">
            <v>0.04</v>
          </cell>
          <cell r="P185">
            <v>0.06</v>
          </cell>
          <cell r="Q185" t="e">
            <v>#N/A</v>
          </cell>
          <cell r="R185">
            <v>0</v>
          </cell>
          <cell r="S185" t="e">
            <v>#N/A</v>
          </cell>
          <cell r="T185" t="e">
            <v>#N/A</v>
          </cell>
          <cell r="U185" t="e">
            <v>#N/A</v>
          </cell>
          <cell r="V185">
            <v>0</v>
          </cell>
          <cell r="W185" t="e">
            <v>#N/A</v>
          </cell>
          <cell r="X185" t="e">
            <v>#N/A</v>
          </cell>
          <cell r="Y185" t="e">
            <v>#N/A</v>
          </cell>
          <cell r="Z185">
            <v>0</v>
          </cell>
          <cell r="AA185" t="e">
            <v>#N/A</v>
          </cell>
          <cell r="AB185" t="e">
            <v>#N/A</v>
          </cell>
          <cell r="AC185" t="e">
            <v>#N/A</v>
          </cell>
          <cell r="AD185">
            <v>0</v>
          </cell>
          <cell r="AE185" t="e">
            <v>#N/A</v>
          </cell>
          <cell r="AF185" t="e">
            <v>#N/A</v>
          </cell>
          <cell r="AG185" t="e">
            <v>#N/A</v>
          </cell>
          <cell r="AH185">
            <v>0</v>
          </cell>
          <cell r="AI185" t="e">
            <v>#N/A</v>
          </cell>
          <cell r="AJ185" t="e">
            <v>#N/A</v>
          </cell>
          <cell r="AK185" t="e">
            <v>#N/A</v>
          </cell>
          <cell r="AL185">
            <v>0</v>
          </cell>
          <cell r="AM185" t="e">
            <v>#N/A</v>
          </cell>
          <cell r="AN185" t="e">
            <v>#N/A</v>
          </cell>
          <cell r="AO185" t="e">
            <v>#N/A</v>
          </cell>
          <cell r="AP185">
            <v>0</v>
          </cell>
          <cell r="AQ185" t="e">
            <v>#N/A</v>
          </cell>
          <cell r="AR185" t="e">
            <v>#N/A</v>
          </cell>
          <cell r="AS185" t="e">
            <v>#N/A</v>
          </cell>
          <cell r="AT185">
            <v>0</v>
          </cell>
          <cell r="AU185" t="e">
            <v>#N/A</v>
          </cell>
          <cell r="AV185" t="e">
            <v>#N/A</v>
          </cell>
          <cell r="AW185" t="e">
            <v>#N/A</v>
          </cell>
          <cell r="AX185">
            <v>0</v>
          </cell>
          <cell r="AY185" t="e">
            <v>#N/A</v>
          </cell>
          <cell r="AZ185" t="e">
            <v>#N/A</v>
          </cell>
          <cell r="BA185" t="e">
            <v>#N/A</v>
          </cell>
          <cell r="BB185">
            <v>0</v>
          </cell>
          <cell r="BC185" t="e">
            <v>#N/A</v>
          </cell>
          <cell r="BD185" t="e">
            <v>#N/A</v>
          </cell>
        </row>
        <row r="186">
          <cell r="A186" t="str">
            <v>PM4A11561</v>
          </cell>
          <cell r="B186" t="str">
            <v>NO CONSTA</v>
          </cell>
          <cell r="C186" t="str">
            <v>AMP</v>
          </cell>
          <cell r="D186" t="str">
            <v>AIRBUS DEFENCE &amp; SPACE</v>
          </cell>
          <cell r="E186">
            <v>9687</v>
          </cell>
          <cell r="F186">
            <v>47387</v>
          </cell>
          <cell r="G186" t="str">
            <v>408-1559</v>
          </cell>
          <cell r="H186" t="str">
            <v>V</v>
          </cell>
          <cell r="I186">
            <v>8778</v>
          </cell>
          <cell r="J186" t="str">
            <v>G768</v>
          </cell>
          <cell r="K186">
            <v>0.11899999999999999</v>
          </cell>
          <cell r="L186">
            <v>0.125</v>
          </cell>
          <cell r="M186">
            <v>9532</v>
          </cell>
          <cell r="N186" t="str">
            <v>G950</v>
          </cell>
          <cell r="O186">
            <v>0.04</v>
          </cell>
          <cell r="P186">
            <v>0.06</v>
          </cell>
          <cell r="Q186" t="e">
            <v>#N/A</v>
          </cell>
          <cell r="R186">
            <v>0</v>
          </cell>
          <cell r="S186" t="e">
            <v>#N/A</v>
          </cell>
          <cell r="T186" t="e">
            <v>#N/A</v>
          </cell>
          <cell r="U186" t="e">
            <v>#N/A</v>
          </cell>
          <cell r="V186">
            <v>0</v>
          </cell>
          <cell r="W186" t="e">
            <v>#N/A</v>
          </cell>
          <cell r="X186" t="e">
            <v>#N/A</v>
          </cell>
          <cell r="Y186" t="e">
            <v>#N/A</v>
          </cell>
          <cell r="Z186">
            <v>0</v>
          </cell>
          <cell r="AA186" t="e">
            <v>#N/A</v>
          </cell>
          <cell r="AB186" t="e">
            <v>#N/A</v>
          </cell>
          <cell r="AC186" t="e">
            <v>#N/A</v>
          </cell>
          <cell r="AD186">
            <v>0</v>
          </cell>
          <cell r="AE186" t="e">
            <v>#N/A</v>
          </cell>
          <cell r="AF186" t="e">
            <v>#N/A</v>
          </cell>
          <cell r="AG186" t="e">
            <v>#N/A</v>
          </cell>
          <cell r="AH186">
            <v>0</v>
          </cell>
          <cell r="AI186" t="e">
            <v>#N/A</v>
          </cell>
          <cell r="AJ186" t="e">
            <v>#N/A</v>
          </cell>
          <cell r="AK186" t="e">
            <v>#N/A</v>
          </cell>
          <cell r="AL186">
            <v>0</v>
          </cell>
          <cell r="AM186" t="e">
            <v>#N/A</v>
          </cell>
          <cell r="AN186" t="e">
            <v>#N/A</v>
          </cell>
          <cell r="AO186" t="e">
            <v>#N/A</v>
          </cell>
          <cell r="AP186">
            <v>0</v>
          </cell>
          <cell r="AQ186" t="e">
            <v>#N/A</v>
          </cell>
          <cell r="AR186" t="e">
            <v>#N/A</v>
          </cell>
          <cell r="AS186" t="e">
            <v>#N/A</v>
          </cell>
          <cell r="AT186">
            <v>0</v>
          </cell>
          <cell r="AU186" t="e">
            <v>#N/A</v>
          </cell>
          <cell r="AV186" t="e">
            <v>#N/A</v>
          </cell>
          <cell r="AW186" t="e">
            <v>#N/A</v>
          </cell>
          <cell r="AX186">
            <v>0</v>
          </cell>
          <cell r="AY186" t="e">
            <v>#N/A</v>
          </cell>
          <cell r="AZ186" t="e">
            <v>#N/A</v>
          </cell>
          <cell r="BA186" t="e">
            <v>#N/A</v>
          </cell>
          <cell r="BB186">
            <v>0</v>
          </cell>
          <cell r="BC186" t="e">
            <v>#N/A</v>
          </cell>
          <cell r="BD186" t="e">
            <v>#N/A</v>
          </cell>
        </row>
        <row r="187">
          <cell r="A187" t="str">
            <v>PM4A11460</v>
          </cell>
          <cell r="B187" t="str">
            <v>NO CONSTA</v>
          </cell>
          <cell r="C187" t="str">
            <v>AMP</v>
          </cell>
          <cell r="D187" t="str">
            <v>AIRBUS DEFENCE &amp; SPACE</v>
          </cell>
          <cell r="E187">
            <v>9688</v>
          </cell>
          <cell r="F187">
            <v>47387</v>
          </cell>
          <cell r="G187" t="str">
            <v>408-1559</v>
          </cell>
          <cell r="H187" t="str">
            <v>V</v>
          </cell>
          <cell r="I187">
            <v>8778</v>
          </cell>
          <cell r="J187" t="str">
            <v>G768</v>
          </cell>
          <cell r="K187">
            <v>0.11899999999999999</v>
          </cell>
          <cell r="L187">
            <v>0.125</v>
          </cell>
          <cell r="M187">
            <v>9532</v>
          </cell>
          <cell r="N187" t="str">
            <v>G950</v>
          </cell>
          <cell r="O187">
            <v>0.04</v>
          </cell>
          <cell r="P187">
            <v>0.06</v>
          </cell>
          <cell r="Q187" t="e">
            <v>#N/A</v>
          </cell>
          <cell r="R187">
            <v>0</v>
          </cell>
          <cell r="S187" t="e">
            <v>#N/A</v>
          </cell>
          <cell r="T187" t="e">
            <v>#N/A</v>
          </cell>
          <cell r="U187" t="e">
            <v>#N/A</v>
          </cell>
          <cell r="V187">
            <v>0</v>
          </cell>
          <cell r="W187" t="e">
            <v>#N/A</v>
          </cell>
          <cell r="X187" t="e">
            <v>#N/A</v>
          </cell>
          <cell r="Y187" t="e">
            <v>#N/A</v>
          </cell>
          <cell r="Z187">
            <v>0</v>
          </cell>
          <cell r="AA187" t="e">
            <v>#N/A</v>
          </cell>
          <cell r="AB187" t="e">
            <v>#N/A</v>
          </cell>
          <cell r="AC187" t="e">
            <v>#N/A</v>
          </cell>
          <cell r="AD187">
            <v>0</v>
          </cell>
          <cell r="AE187" t="e">
            <v>#N/A</v>
          </cell>
          <cell r="AF187" t="e">
            <v>#N/A</v>
          </cell>
          <cell r="AG187" t="e">
            <v>#N/A</v>
          </cell>
          <cell r="AH187">
            <v>0</v>
          </cell>
          <cell r="AI187" t="e">
            <v>#N/A</v>
          </cell>
          <cell r="AJ187" t="e">
            <v>#N/A</v>
          </cell>
          <cell r="AK187" t="e">
            <v>#N/A</v>
          </cell>
          <cell r="AL187">
            <v>0</v>
          </cell>
          <cell r="AM187" t="e">
            <v>#N/A</v>
          </cell>
          <cell r="AN187" t="e">
            <v>#N/A</v>
          </cell>
          <cell r="AO187" t="e">
            <v>#N/A</v>
          </cell>
          <cell r="AP187">
            <v>0</v>
          </cell>
          <cell r="AQ187" t="e">
            <v>#N/A</v>
          </cell>
          <cell r="AR187" t="e">
            <v>#N/A</v>
          </cell>
          <cell r="AS187" t="e">
            <v>#N/A</v>
          </cell>
          <cell r="AT187">
            <v>0</v>
          </cell>
          <cell r="AU187" t="e">
            <v>#N/A</v>
          </cell>
          <cell r="AV187" t="e">
            <v>#N/A</v>
          </cell>
          <cell r="AW187" t="e">
            <v>#N/A</v>
          </cell>
          <cell r="AX187">
            <v>0</v>
          </cell>
          <cell r="AY187" t="e">
            <v>#N/A</v>
          </cell>
          <cell r="AZ187" t="e">
            <v>#N/A</v>
          </cell>
          <cell r="BA187" t="e">
            <v>#N/A</v>
          </cell>
          <cell r="BB187">
            <v>0</v>
          </cell>
          <cell r="BC187" t="e">
            <v>#N/A</v>
          </cell>
          <cell r="BD187" t="e">
            <v>#N/A</v>
          </cell>
        </row>
        <row r="188">
          <cell r="A188" t="str">
            <v>PM4A09769</v>
          </cell>
          <cell r="B188" t="str">
            <v>NO CONSTA</v>
          </cell>
          <cell r="C188" t="str">
            <v>AMP</v>
          </cell>
          <cell r="D188" t="str">
            <v>AIRBUS DEFENCE &amp; SPACE</v>
          </cell>
          <cell r="E188">
            <v>9680</v>
          </cell>
          <cell r="F188">
            <v>47387</v>
          </cell>
          <cell r="G188" t="str">
            <v>408-1559</v>
          </cell>
          <cell r="H188" t="str">
            <v>V</v>
          </cell>
          <cell r="I188">
            <v>8778</v>
          </cell>
          <cell r="J188" t="str">
            <v>G768</v>
          </cell>
          <cell r="K188">
            <v>0.11899999999999999</v>
          </cell>
          <cell r="L188">
            <v>0.125</v>
          </cell>
          <cell r="M188">
            <v>9532</v>
          </cell>
          <cell r="N188" t="str">
            <v>G950</v>
          </cell>
          <cell r="O188">
            <v>0.04</v>
          </cell>
          <cell r="P188">
            <v>0.06</v>
          </cell>
          <cell r="Q188" t="e">
            <v>#N/A</v>
          </cell>
          <cell r="R188">
            <v>0</v>
          </cell>
          <cell r="S188" t="e">
            <v>#N/A</v>
          </cell>
          <cell r="T188" t="e">
            <v>#N/A</v>
          </cell>
          <cell r="U188" t="e">
            <v>#N/A</v>
          </cell>
          <cell r="V188">
            <v>0</v>
          </cell>
          <cell r="W188" t="e">
            <v>#N/A</v>
          </cell>
          <cell r="X188" t="e">
            <v>#N/A</v>
          </cell>
          <cell r="Y188" t="e">
            <v>#N/A</v>
          </cell>
          <cell r="Z188">
            <v>0</v>
          </cell>
          <cell r="AA188" t="e">
            <v>#N/A</v>
          </cell>
          <cell r="AB188" t="e">
            <v>#N/A</v>
          </cell>
          <cell r="AC188" t="e">
            <v>#N/A</v>
          </cell>
          <cell r="AD188">
            <v>0</v>
          </cell>
          <cell r="AE188" t="e">
            <v>#N/A</v>
          </cell>
          <cell r="AF188" t="e">
            <v>#N/A</v>
          </cell>
          <cell r="AG188" t="e">
            <v>#N/A</v>
          </cell>
          <cell r="AH188">
            <v>0</v>
          </cell>
          <cell r="AI188" t="e">
            <v>#N/A</v>
          </cell>
          <cell r="AJ188" t="e">
            <v>#N/A</v>
          </cell>
          <cell r="AK188" t="e">
            <v>#N/A</v>
          </cell>
          <cell r="AL188">
            <v>0</v>
          </cell>
          <cell r="AM188" t="e">
            <v>#N/A</v>
          </cell>
          <cell r="AN188" t="e">
            <v>#N/A</v>
          </cell>
          <cell r="AO188" t="e">
            <v>#N/A</v>
          </cell>
          <cell r="AP188">
            <v>0</v>
          </cell>
          <cell r="AQ188" t="e">
            <v>#N/A</v>
          </cell>
          <cell r="AR188" t="e">
            <v>#N/A</v>
          </cell>
          <cell r="AS188" t="e">
            <v>#N/A</v>
          </cell>
          <cell r="AT188">
            <v>0</v>
          </cell>
          <cell r="AU188" t="e">
            <v>#N/A</v>
          </cell>
          <cell r="AV188" t="e">
            <v>#N/A</v>
          </cell>
          <cell r="AW188" t="e">
            <v>#N/A</v>
          </cell>
          <cell r="AX188">
            <v>0</v>
          </cell>
          <cell r="AY188" t="e">
            <v>#N/A</v>
          </cell>
          <cell r="AZ188" t="e">
            <v>#N/A</v>
          </cell>
          <cell r="BA188" t="e">
            <v>#N/A</v>
          </cell>
          <cell r="BB188">
            <v>0</v>
          </cell>
          <cell r="BC188" t="e">
            <v>#N/A</v>
          </cell>
          <cell r="BD188" t="e">
            <v>#N/A</v>
          </cell>
        </row>
        <row r="189">
          <cell r="A189" t="str">
            <v>PM469801</v>
          </cell>
          <cell r="B189" t="str">
            <v>NO CONSTA</v>
          </cell>
          <cell r="C189" t="str">
            <v>AMP</v>
          </cell>
          <cell r="D189" t="str">
            <v>AIRBUS DEFENCE &amp; SPACE</v>
          </cell>
          <cell r="E189">
            <v>9679</v>
          </cell>
          <cell r="F189">
            <v>47387</v>
          </cell>
          <cell r="G189" t="str">
            <v>408-1559</v>
          </cell>
          <cell r="H189" t="str">
            <v>V</v>
          </cell>
          <cell r="I189">
            <v>8778</v>
          </cell>
          <cell r="J189" t="str">
            <v>G768</v>
          </cell>
          <cell r="K189">
            <v>0.11899999999999999</v>
          </cell>
          <cell r="L189">
            <v>0.125</v>
          </cell>
          <cell r="M189">
            <v>9532</v>
          </cell>
          <cell r="N189" t="str">
            <v>G950</v>
          </cell>
          <cell r="O189">
            <v>0.04</v>
          </cell>
          <cell r="P189">
            <v>0.06</v>
          </cell>
          <cell r="Q189" t="e">
            <v>#N/A</v>
          </cell>
          <cell r="R189">
            <v>0</v>
          </cell>
          <cell r="S189" t="e">
            <v>#N/A</v>
          </cell>
          <cell r="T189" t="e">
            <v>#N/A</v>
          </cell>
          <cell r="U189" t="e">
            <v>#N/A</v>
          </cell>
          <cell r="V189">
            <v>0</v>
          </cell>
          <cell r="W189" t="e">
            <v>#N/A</v>
          </cell>
          <cell r="X189" t="e">
            <v>#N/A</v>
          </cell>
          <cell r="Y189" t="e">
            <v>#N/A</v>
          </cell>
          <cell r="Z189">
            <v>0</v>
          </cell>
          <cell r="AA189" t="e">
            <v>#N/A</v>
          </cell>
          <cell r="AB189" t="e">
            <v>#N/A</v>
          </cell>
          <cell r="AC189" t="e">
            <v>#N/A</v>
          </cell>
          <cell r="AD189">
            <v>0</v>
          </cell>
          <cell r="AE189" t="e">
            <v>#N/A</v>
          </cell>
          <cell r="AF189" t="e">
            <v>#N/A</v>
          </cell>
          <cell r="AG189" t="e">
            <v>#N/A</v>
          </cell>
          <cell r="AH189">
            <v>0</v>
          </cell>
          <cell r="AI189" t="e">
            <v>#N/A</v>
          </cell>
          <cell r="AJ189" t="e">
            <v>#N/A</v>
          </cell>
          <cell r="AK189" t="e">
            <v>#N/A</v>
          </cell>
          <cell r="AL189">
            <v>0</v>
          </cell>
          <cell r="AM189" t="e">
            <v>#N/A</v>
          </cell>
          <cell r="AN189" t="e">
            <v>#N/A</v>
          </cell>
          <cell r="AO189" t="e">
            <v>#N/A</v>
          </cell>
          <cell r="AP189">
            <v>0</v>
          </cell>
          <cell r="AQ189" t="e">
            <v>#N/A</v>
          </cell>
          <cell r="AR189" t="e">
            <v>#N/A</v>
          </cell>
          <cell r="AS189" t="e">
            <v>#N/A</v>
          </cell>
          <cell r="AT189">
            <v>0</v>
          </cell>
          <cell r="AU189" t="e">
            <v>#N/A</v>
          </cell>
          <cell r="AV189" t="e">
            <v>#N/A</v>
          </cell>
          <cell r="AW189" t="e">
            <v>#N/A</v>
          </cell>
          <cell r="AX189">
            <v>0</v>
          </cell>
          <cell r="AY189" t="e">
            <v>#N/A</v>
          </cell>
          <cell r="AZ189" t="e">
            <v>#N/A</v>
          </cell>
          <cell r="BA189" t="e">
            <v>#N/A</v>
          </cell>
          <cell r="BB189">
            <v>0</v>
          </cell>
          <cell r="BC189" t="e">
            <v>#N/A</v>
          </cell>
          <cell r="BD189" t="e">
            <v>#N/A</v>
          </cell>
        </row>
        <row r="190">
          <cell r="A190" t="str">
            <v>SM4A08874</v>
          </cell>
          <cell r="B190" t="str">
            <v>NO CONSTA</v>
          </cell>
          <cell r="C190" t="str">
            <v>AMP</v>
          </cell>
          <cell r="D190" t="str">
            <v>AIRBUS DEFENCE &amp; SPACE</v>
          </cell>
          <cell r="E190">
            <v>9663</v>
          </cell>
          <cell r="F190">
            <v>47387</v>
          </cell>
          <cell r="G190" t="str">
            <v>408-1559</v>
          </cell>
          <cell r="H190" t="str">
            <v>V</v>
          </cell>
          <cell r="I190">
            <v>8778</v>
          </cell>
          <cell r="J190" t="str">
            <v>G768</v>
          </cell>
          <cell r="K190">
            <v>0.11899999999999999</v>
          </cell>
          <cell r="L190">
            <v>0.125</v>
          </cell>
          <cell r="M190">
            <v>9532</v>
          </cell>
          <cell r="N190" t="str">
            <v>G950</v>
          </cell>
          <cell r="O190">
            <v>0.04</v>
          </cell>
          <cell r="P190">
            <v>0.06</v>
          </cell>
          <cell r="Q190" t="e">
            <v>#N/A</v>
          </cell>
          <cell r="R190">
            <v>0</v>
          </cell>
          <cell r="S190" t="e">
            <v>#N/A</v>
          </cell>
          <cell r="T190" t="e">
            <v>#N/A</v>
          </cell>
          <cell r="U190" t="e">
            <v>#N/A</v>
          </cell>
          <cell r="V190">
            <v>0</v>
          </cell>
          <cell r="W190" t="e">
            <v>#N/A</v>
          </cell>
          <cell r="X190" t="e">
            <v>#N/A</v>
          </cell>
          <cell r="Y190" t="e">
            <v>#N/A</v>
          </cell>
          <cell r="Z190">
            <v>0</v>
          </cell>
          <cell r="AA190" t="e">
            <v>#N/A</v>
          </cell>
          <cell r="AB190" t="e">
            <v>#N/A</v>
          </cell>
          <cell r="AC190" t="e">
            <v>#N/A</v>
          </cell>
          <cell r="AD190">
            <v>0</v>
          </cell>
          <cell r="AE190" t="e">
            <v>#N/A</v>
          </cell>
          <cell r="AF190" t="e">
            <v>#N/A</v>
          </cell>
          <cell r="AG190" t="e">
            <v>#N/A</v>
          </cell>
          <cell r="AH190">
            <v>0</v>
          </cell>
          <cell r="AI190" t="e">
            <v>#N/A</v>
          </cell>
          <cell r="AJ190" t="e">
            <v>#N/A</v>
          </cell>
          <cell r="AK190" t="e">
            <v>#N/A</v>
          </cell>
          <cell r="AL190">
            <v>0</v>
          </cell>
          <cell r="AM190" t="e">
            <v>#N/A</v>
          </cell>
          <cell r="AN190" t="e">
            <v>#N/A</v>
          </cell>
          <cell r="AO190" t="e">
            <v>#N/A</v>
          </cell>
          <cell r="AP190">
            <v>0</v>
          </cell>
          <cell r="AQ190" t="e">
            <v>#N/A</v>
          </cell>
          <cell r="AR190" t="e">
            <v>#N/A</v>
          </cell>
          <cell r="AS190" t="e">
            <v>#N/A</v>
          </cell>
          <cell r="AT190">
            <v>0</v>
          </cell>
          <cell r="AU190" t="e">
            <v>#N/A</v>
          </cell>
          <cell r="AV190" t="e">
            <v>#N/A</v>
          </cell>
          <cell r="AW190" t="e">
            <v>#N/A</v>
          </cell>
          <cell r="AX190">
            <v>0</v>
          </cell>
          <cell r="AY190" t="e">
            <v>#N/A</v>
          </cell>
          <cell r="AZ190" t="e">
            <v>#N/A</v>
          </cell>
          <cell r="BA190" t="e">
            <v>#N/A</v>
          </cell>
          <cell r="BB190">
            <v>0</v>
          </cell>
          <cell r="BC190" t="e">
            <v>#N/A</v>
          </cell>
          <cell r="BD190" t="e">
            <v>#N/A</v>
          </cell>
        </row>
        <row r="191">
          <cell r="A191" t="str">
            <v>PM4A8656</v>
          </cell>
          <cell r="B191" t="str">
            <v>NO CONSTA</v>
          </cell>
          <cell r="C191" t="str">
            <v>DMC</v>
          </cell>
          <cell r="D191" t="str">
            <v>AIRBUS DEFENCE &amp; SPACE</v>
          </cell>
          <cell r="E191">
            <v>9682</v>
          </cell>
          <cell r="F191" t="str">
            <v>M22520/1-01</v>
          </cell>
          <cell r="G191" t="str">
            <v>AF8-DS</v>
          </cell>
          <cell r="H191" t="str">
            <v>B</v>
          </cell>
          <cell r="I191">
            <v>8777</v>
          </cell>
          <cell r="J191" t="str">
            <v>G220</v>
          </cell>
          <cell r="K191">
            <v>2.8000000000000001E-2</v>
          </cell>
          <cell r="L191">
            <v>3.3000000000000002E-2</v>
          </cell>
          <cell r="M191">
            <v>8780</v>
          </cell>
          <cell r="N191" t="str">
            <v>G221</v>
          </cell>
          <cell r="O191">
            <v>3.2000000000000001E-2</v>
          </cell>
          <cell r="P191">
            <v>3.6999999999999998E-2</v>
          </cell>
          <cell r="Q191">
            <v>8788</v>
          </cell>
          <cell r="R191" t="str">
            <v>G222</v>
          </cell>
          <cell r="S191">
            <v>3.5999999999999997E-2</v>
          </cell>
          <cell r="T191">
            <v>4.1000000000000002E-2</v>
          </cell>
          <cell r="U191">
            <v>8792</v>
          </cell>
          <cell r="V191" t="str">
            <v>G223</v>
          </cell>
          <cell r="W191">
            <v>3.9E-2</v>
          </cell>
          <cell r="X191">
            <v>4.3999999999999997E-2</v>
          </cell>
          <cell r="Y191">
            <v>8786</v>
          </cell>
          <cell r="Z191" t="str">
            <v>G224</v>
          </cell>
          <cell r="AA191">
            <v>4.4999999999999998E-2</v>
          </cell>
          <cell r="AB191">
            <v>0.05</v>
          </cell>
          <cell r="AC191">
            <v>8784</v>
          </cell>
          <cell r="AD191" t="str">
            <v>G225</v>
          </cell>
          <cell r="AE191">
            <v>5.1999999999999998E-2</v>
          </cell>
          <cell r="AF191">
            <v>5.7000000000000002E-2</v>
          </cell>
          <cell r="AG191">
            <v>8783</v>
          </cell>
          <cell r="AH191" t="str">
            <v>G226</v>
          </cell>
          <cell r="AI191">
            <v>5.8999999999999997E-2</v>
          </cell>
          <cell r="AJ191">
            <v>6.4000000000000001E-2</v>
          </cell>
          <cell r="AK191">
            <v>8776</v>
          </cell>
          <cell r="AL191" t="str">
            <v>G227</v>
          </cell>
          <cell r="AM191">
            <v>6.8000000000000005E-2</v>
          </cell>
          <cell r="AN191">
            <v>7.2999999999999995E-2</v>
          </cell>
          <cell r="AO191" t="e">
            <v>#N/A</v>
          </cell>
          <cell r="AP191">
            <v>0</v>
          </cell>
          <cell r="AQ191" t="e">
            <v>#N/A</v>
          </cell>
          <cell r="AR191" t="e">
            <v>#N/A</v>
          </cell>
          <cell r="AS191" t="e">
            <v>#N/A</v>
          </cell>
          <cell r="AT191">
            <v>0</v>
          </cell>
          <cell r="AU191" t="e">
            <v>#N/A</v>
          </cell>
          <cell r="AV191" t="e">
            <v>#N/A</v>
          </cell>
          <cell r="AW191" t="e">
            <v>#N/A</v>
          </cell>
          <cell r="AX191">
            <v>0</v>
          </cell>
          <cell r="AY191" t="e">
            <v>#N/A</v>
          </cell>
          <cell r="AZ191" t="e">
            <v>#N/A</v>
          </cell>
          <cell r="BA191" t="e">
            <v>#N/A</v>
          </cell>
          <cell r="BB191">
            <v>0</v>
          </cell>
          <cell r="BC191" t="e">
            <v>#N/A</v>
          </cell>
          <cell r="BD191" t="e">
            <v>#N/A</v>
          </cell>
        </row>
        <row r="192">
          <cell r="A192" t="str">
            <v>PM4A8653</v>
          </cell>
          <cell r="B192" t="str">
            <v>NO CONSTA</v>
          </cell>
          <cell r="C192" t="str">
            <v>DMC</v>
          </cell>
          <cell r="D192" t="str">
            <v>AIRBUS DEFENCE &amp; SPACE</v>
          </cell>
          <cell r="E192">
            <v>9683</v>
          </cell>
          <cell r="F192" t="str">
            <v>M22520/1-01</v>
          </cell>
          <cell r="G192" t="str">
            <v>AF8-DS</v>
          </cell>
          <cell r="H192" t="str">
            <v>B</v>
          </cell>
          <cell r="I192">
            <v>8777</v>
          </cell>
          <cell r="J192" t="str">
            <v>G220</v>
          </cell>
          <cell r="K192">
            <v>2.8000000000000001E-2</v>
          </cell>
          <cell r="L192">
            <v>3.3000000000000002E-2</v>
          </cell>
          <cell r="M192">
            <v>8780</v>
          </cell>
          <cell r="N192" t="str">
            <v>G221</v>
          </cell>
          <cell r="O192">
            <v>3.2000000000000001E-2</v>
          </cell>
          <cell r="P192">
            <v>3.6999999999999998E-2</v>
          </cell>
          <cell r="Q192">
            <v>8788</v>
          </cell>
          <cell r="R192" t="str">
            <v>G222</v>
          </cell>
          <cell r="S192">
            <v>3.5999999999999997E-2</v>
          </cell>
          <cell r="T192">
            <v>4.1000000000000002E-2</v>
          </cell>
          <cell r="U192">
            <v>8792</v>
          </cell>
          <cell r="V192" t="str">
            <v>G223</v>
          </cell>
          <cell r="W192">
            <v>3.9E-2</v>
          </cell>
          <cell r="X192">
            <v>4.3999999999999997E-2</v>
          </cell>
          <cell r="Y192">
            <v>8786</v>
          </cell>
          <cell r="Z192" t="str">
            <v>G224</v>
          </cell>
          <cell r="AA192">
            <v>4.4999999999999998E-2</v>
          </cell>
          <cell r="AB192">
            <v>0.05</v>
          </cell>
          <cell r="AC192">
            <v>8784</v>
          </cell>
          <cell r="AD192" t="str">
            <v>G225</v>
          </cell>
          <cell r="AE192">
            <v>5.1999999999999998E-2</v>
          </cell>
          <cell r="AF192">
            <v>5.7000000000000002E-2</v>
          </cell>
          <cell r="AG192">
            <v>8783</v>
          </cell>
          <cell r="AH192" t="str">
            <v>G226</v>
          </cell>
          <cell r="AI192">
            <v>5.8999999999999997E-2</v>
          </cell>
          <cell r="AJ192">
            <v>6.4000000000000001E-2</v>
          </cell>
          <cell r="AK192">
            <v>8776</v>
          </cell>
          <cell r="AL192" t="str">
            <v>G227</v>
          </cell>
          <cell r="AM192">
            <v>6.8000000000000005E-2</v>
          </cell>
          <cell r="AN192">
            <v>7.2999999999999995E-2</v>
          </cell>
          <cell r="AO192" t="e">
            <v>#N/A</v>
          </cell>
          <cell r="AP192">
            <v>0</v>
          </cell>
          <cell r="AQ192" t="e">
            <v>#N/A</v>
          </cell>
          <cell r="AR192" t="e">
            <v>#N/A</v>
          </cell>
          <cell r="AS192" t="e">
            <v>#N/A</v>
          </cell>
          <cell r="AT192">
            <v>0</v>
          </cell>
          <cell r="AU192" t="e">
            <v>#N/A</v>
          </cell>
          <cell r="AV192" t="e">
            <v>#N/A</v>
          </cell>
          <cell r="AW192" t="e">
            <v>#N/A</v>
          </cell>
          <cell r="AX192">
            <v>0</v>
          </cell>
          <cell r="AY192" t="e">
            <v>#N/A</v>
          </cell>
          <cell r="AZ192" t="e">
            <v>#N/A</v>
          </cell>
          <cell r="BA192" t="e">
            <v>#N/A</v>
          </cell>
          <cell r="BB192">
            <v>0</v>
          </cell>
          <cell r="BC192" t="e">
            <v>#N/A</v>
          </cell>
          <cell r="BD192" t="e">
            <v>#N/A</v>
          </cell>
        </row>
        <row r="193">
          <cell r="A193" t="str">
            <v>PM4A11557</v>
          </cell>
          <cell r="B193" t="str">
            <v>NO CONSTA</v>
          </cell>
          <cell r="C193" t="str">
            <v>DMC</v>
          </cell>
          <cell r="D193" t="str">
            <v>AIRBUS DEFENCE &amp; SPACE</v>
          </cell>
          <cell r="E193">
            <v>9692</v>
          </cell>
          <cell r="F193" t="str">
            <v>M22520/1-01</v>
          </cell>
          <cell r="G193" t="str">
            <v>AF8-DS</v>
          </cell>
          <cell r="H193" t="str">
            <v>B</v>
          </cell>
          <cell r="I193">
            <v>8777</v>
          </cell>
          <cell r="J193" t="str">
            <v>G220</v>
          </cell>
          <cell r="K193">
            <v>2.8000000000000001E-2</v>
          </cell>
          <cell r="L193">
            <v>3.3000000000000002E-2</v>
          </cell>
          <cell r="M193">
            <v>8780</v>
          </cell>
          <cell r="N193" t="str">
            <v>G221</v>
          </cell>
          <cell r="O193">
            <v>3.2000000000000001E-2</v>
          </cell>
          <cell r="P193">
            <v>3.6999999999999998E-2</v>
          </cell>
          <cell r="Q193">
            <v>8788</v>
          </cell>
          <cell r="R193" t="str">
            <v>G222</v>
          </cell>
          <cell r="S193">
            <v>3.5999999999999997E-2</v>
          </cell>
          <cell r="T193">
            <v>4.1000000000000002E-2</v>
          </cell>
          <cell r="U193">
            <v>8792</v>
          </cell>
          <cell r="V193" t="str">
            <v>G223</v>
          </cell>
          <cell r="W193">
            <v>3.9E-2</v>
          </cell>
          <cell r="X193">
            <v>4.3999999999999997E-2</v>
          </cell>
          <cell r="Y193">
            <v>8786</v>
          </cell>
          <cell r="Z193" t="str">
            <v>G224</v>
          </cell>
          <cell r="AA193">
            <v>4.4999999999999998E-2</v>
          </cell>
          <cell r="AB193">
            <v>0.05</v>
          </cell>
          <cell r="AC193">
            <v>8784</v>
          </cell>
          <cell r="AD193" t="str">
            <v>G225</v>
          </cell>
          <cell r="AE193">
            <v>5.1999999999999998E-2</v>
          </cell>
          <cell r="AF193">
            <v>5.7000000000000002E-2</v>
          </cell>
          <cell r="AG193">
            <v>8783</v>
          </cell>
          <cell r="AH193" t="str">
            <v>G226</v>
          </cell>
          <cell r="AI193">
            <v>5.8999999999999997E-2</v>
          </cell>
          <cell r="AJ193">
            <v>6.4000000000000001E-2</v>
          </cell>
          <cell r="AK193">
            <v>8776</v>
          </cell>
          <cell r="AL193" t="str">
            <v>G227</v>
          </cell>
          <cell r="AM193">
            <v>6.8000000000000005E-2</v>
          </cell>
          <cell r="AN193">
            <v>7.2999999999999995E-2</v>
          </cell>
          <cell r="AO193" t="e">
            <v>#N/A</v>
          </cell>
          <cell r="AP193">
            <v>0</v>
          </cell>
          <cell r="AQ193" t="e">
            <v>#N/A</v>
          </cell>
          <cell r="AR193" t="e">
            <v>#N/A</v>
          </cell>
          <cell r="AS193" t="e">
            <v>#N/A</v>
          </cell>
          <cell r="AT193">
            <v>0</v>
          </cell>
          <cell r="AU193" t="e">
            <v>#N/A</v>
          </cell>
          <cell r="AV193" t="e">
            <v>#N/A</v>
          </cell>
          <cell r="AW193" t="e">
            <v>#N/A</v>
          </cell>
          <cell r="AX193">
            <v>0</v>
          </cell>
          <cell r="AY193" t="e">
            <v>#N/A</v>
          </cell>
          <cell r="AZ193" t="e">
            <v>#N/A</v>
          </cell>
          <cell r="BA193" t="e">
            <v>#N/A</v>
          </cell>
          <cell r="BB193">
            <v>0</v>
          </cell>
          <cell r="BC193" t="e">
            <v>#N/A</v>
          </cell>
          <cell r="BD193" t="e">
            <v>#N/A</v>
          </cell>
        </row>
        <row r="194">
          <cell r="A194" t="str">
            <v>SM4A08889</v>
          </cell>
          <cell r="B194" t="str">
            <v>NO CONSTA</v>
          </cell>
          <cell r="C194" t="str">
            <v>DMC</v>
          </cell>
          <cell r="D194" t="str">
            <v>AIRBUS DEFENCE &amp; SPACE</v>
          </cell>
          <cell r="E194">
            <v>9701</v>
          </cell>
          <cell r="F194" t="str">
            <v>M22520/1-01</v>
          </cell>
          <cell r="G194" t="str">
            <v>AF8-DS</v>
          </cell>
          <cell r="H194" t="str">
            <v>B</v>
          </cell>
          <cell r="I194">
            <v>8777</v>
          </cell>
          <cell r="J194" t="str">
            <v>G220</v>
          </cell>
          <cell r="K194">
            <v>2.8000000000000001E-2</v>
          </cell>
          <cell r="L194">
            <v>3.3000000000000002E-2</v>
          </cell>
          <cell r="M194">
            <v>8780</v>
          </cell>
          <cell r="N194" t="str">
            <v>G221</v>
          </cell>
          <cell r="O194">
            <v>3.2000000000000001E-2</v>
          </cell>
          <cell r="P194">
            <v>3.6999999999999998E-2</v>
          </cell>
          <cell r="Q194">
            <v>8788</v>
          </cell>
          <cell r="R194" t="str">
            <v>G222</v>
          </cell>
          <cell r="S194">
            <v>3.5999999999999997E-2</v>
          </cell>
          <cell r="T194">
            <v>4.1000000000000002E-2</v>
          </cell>
          <cell r="U194">
            <v>8792</v>
          </cell>
          <cell r="V194" t="str">
            <v>G223</v>
          </cell>
          <cell r="W194">
            <v>3.9E-2</v>
          </cell>
          <cell r="X194">
            <v>4.3999999999999997E-2</v>
          </cell>
          <cell r="Y194">
            <v>8786</v>
          </cell>
          <cell r="Z194" t="str">
            <v>G224</v>
          </cell>
          <cell r="AA194">
            <v>4.4999999999999998E-2</v>
          </cell>
          <cell r="AB194">
            <v>0.05</v>
          </cell>
          <cell r="AC194">
            <v>8784</v>
          </cell>
          <cell r="AD194" t="str">
            <v>G225</v>
          </cell>
          <cell r="AE194">
            <v>5.1999999999999998E-2</v>
          </cell>
          <cell r="AF194">
            <v>5.7000000000000002E-2</v>
          </cell>
          <cell r="AG194">
            <v>8783</v>
          </cell>
          <cell r="AH194" t="str">
            <v>G226</v>
          </cell>
          <cell r="AI194">
            <v>5.8999999999999997E-2</v>
          </cell>
          <cell r="AJ194">
            <v>6.4000000000000001E-2</v>
          </cell>
          <cell r="AK194">
            <v>8776</v>
          </cell>
          <cell r="AL194" t="str">
            <v>G227</v>
          </cell>
          <cell r="AM194">
            <v>6.8000000000000005E-2</v>
          </cell>
          <cell r="AN194">
            <v>7.2999999999999995E-2</v>
          </cell>
          <cell r="AO194" t="e">
            <v>#N/A</v>
          </cell>
          <cell r="AP194">
            <v>0</v>
          </cell>
          <cell r="AQ194" t="e">
            <v>#N/A</v>
          </cell>
          <cell r="AR194" t="e">
            <v>#N/A</v>
          </cell>
          <cell r="AS194" t="e">
            <v>#N/A</v>
          </cell>
          <cell r="AT194">
            <v>0</v>
          </cell>
          <cell r="AU194" t="e">
            <v>#N/A</v>
          </cell>
          <cell r="AV194" t="e">
            <v>#N/A</v>
          </cell>
          <cell r="AW194" t="e">
            <v>#N/A</v>
          </cell>
          <cell r="AX194">
            <v>0</v>
          </cell>
          <cell r="AY194" t="e">
            <v>#N/A</v>
          </cell>
          <cell r="AZ194" t="e">
            <v>#N/A</v>
          </cell>
          <cell r="BA194" t="e">
            <v>#N/A</v>
          </cell>
          <cell r="BB194">
            <v>0</v>
          </cell>
          <cell r="BC194" t="e">
            <v>#N/A</v>
          </cell>
          <cell r="BD194" t="e">
            <v>#N/A</v>
          </cell>
        </row>
        <row r="195">
          <cell r="A195" t="str">
            <v>SM4A08891</v>
          </cell>
          <cell r="B195" t="str">
            <v>NO CONSTA</v>
          </cell>
          <cell r="C195" t="str">
            <v>DMC</v>
          </cell>
          <cell r="D195" t="str">
            <v>AIRBUS DEFENCE &amp; SPACE</v>
          </cell>
          <cell r="E195">
            <v>9700</v>
          </cell>
          <cell r="F195" t="str">
            <v>M22520/1-01</v>
          </cell>
          <cell r="G195" t="str">
            <v>AF8-DS</v>
          </cell>
          <cell r="H195" t="str">
            <v>B</v>
          </cell>
          <cell r="I195">
            <v>8777</v>
          </cell>
          <cell r="J195" t="str">
            <v>G220</v>
          </cell>
          <cell r="K195">
            <v>2.8000000000000001E-2</v>
          </cell>
          <cell r="L195">
            <v>3.3000000000000002E-2</v>
          </cell>
          <cell r="M195">
            <v>8780</v>
          </cell>
          <cell r="N195" t="str">
            <v>G221</v>
          </cell>
          <cell r="O195">
            <v>3.2000000000000001E-2</v>
          </cell>
          <cell r="P195">
            <v>3.6999999999999998E-2</v>
          </cell>
          <cell r="Q195">
            <v>8788</v>
          </cell>
          <cell r="R195" t="str">
            <v>G222</v>
          </cell>
          <cell r="S195">
            <v>3.5999999999999997E-2</v>
          </cell>
          <cell r="T195">
            <v>4.1000000000000002E-2</v>
          </cell>
          <cell r="U195">
            <v>8792</v>
          </cell>
          <cell r="V195" t="str">
            <v>G223</v>
          </cell>
          <cell r="W195">
            <v>3.9E-2</v>
          </cell>
          <cell r="X195">
            <v>4.3999999999999997E-2</v>
          </cell>
          <cell r="Y195">
            <v>8786</v>
          </cell>
          <cell r="Z195" t="str">
            <v>G224</v>
          </cell>
          <cell r="AA195">
            <v>4.4999999999999998E-2</v>
          </cell>
          <cell r="AB195">
            <v>0.05</v>
          </cell>
          <cell r="AC195">
            <v>8784</v>
          </cell>
          <cell r="AD195" t="str">
            <v>G225</v>
          </cell>
          <cell r="AE195">
            <v>5.1999999999999998E-2</v>
          </cell>
          <cell r="AF195">
            <v>5.7000000000000002E-2</v>
          </cell>
          <cell r="AG195">
            <v>8783</v>
          </cell>
          <cell r="AH195" t="str">
            <v>G226</v>
          </cell>
          <cell r="AI195">
            <v>5.8999999999999997E-2</v>
          </cell>
          <cell r="AJ195">
            <v>6.4000000000000001E-2</v>
          </cell>
          <cell r="AK195">
            <v>8776</v>
          </cell>
          <cell r="AL195" t="str">
            <v>G227</v>
          </cell>
          <cell r="AM195">
            <v>6.8000000000000005E-2</v>
          </cell>
          <cell r="AN195">
            <v>7.2999999999999995E-2</v>
          </cell>
          <cell r="AO195" t="e">
            <v>#N/A</v>
          </cell>
          <cell r="AP195">
            <v>0</v>
          </cell>
          <cell r="AQ195" t="e">
            <v>#N/A</v>
          </cell>
          <cell r="AR195" t="e">
            <v>#N/A</v>
          </cell>
          <cell r="AS195" t="e">
            <v>#N/A</v>
          </cell>
          <cell r="AT195">
            <v>0</v>
          </cell>
          <cell r="AU195" t="e">
            <v>#N/A</v>
          </cell>
          <cell r="AV195" t="e">
            <v>#N/A</v>
          </cell>
          <cell r="AW195" t="e">
            <v>#N/A</v>
          </cell>
          <cell r="AX195">
            <v>0</v>
          </cell>
          <cell r="AY195" t="e">
            <v>#N/A</v>
          </cell>
          <cell r="AZ195" t="e">
            <v>#N/A</v>
          </cell>
          <cell r="BA195" t="e">
            <v>#N/A</v>
          </cell>
          <cell r="BB195">
            <v>0</v>
          </cell>
          <cell r="BC195" t="e">
            <v>#N/A</v>
          </cell>
          <cell r="BD195" t="e">
            <v>#N/A</v>
          </cell>
        </row>
        <row r="196">
          <cell r="A196" t="str">
            <v>PM4A2485</v>
          </cell>
          <cell r="B196" t="str">
            <v>NO CONSTA</v>
          </cell>
          <cell r="C196" t="str">
            <v>DMC</v>
          </cell>
          <cell r="D196" t="str">
            <v>AIRBUS DEFENCE &amp; SPACE</v>
          </cell>
          <cell r="E196">
            <v>9681</v>
          </cell>
          <cell r="F196" t="str">
            <v>M22520/1-01</v>
          </cell>
          <cell r="G196" t="str">
            <v>AF8-DS</v>
          </cell>
          <cell r="H196" t="str">
            <v>B</v>
          </cell>
          <cell r="I196">
            <v>8777</v>
          </cell>
          <cell r="J196" t="str">
            <v>G220</v>
          </cell>
          <cell r="K196">
            <v>2.8000000000000001E-2</v>
          </cell>
          <cell r="L196">
            <v>3.3000000000000002E-2</v>
          </cell>
          <cell r="M196">
            <v>8780</v>
          </cell>
          <cell r="N196" t="str">
            <v>G221</v>
          </cell>
          <cell r="O196">
            <v>3.2000000000000001E-2</v>
          </cell>
          <cell r="P196">
            <v>3.6999999999999998E-2</v>
          </cell>
          <cell r="Q196">
            <v>8788</v>
          </cell>
          <cell r="R196" t="str">
            <v>G222</v>
          </cell>
          <cell r="S196">
            <v>3.5999999999999997E-2</v>
          </cell>
          <cell r="T196">
            <v>4.1000000000000002E-2</v>
          </cell>
          <cell r="U196">
            <v>8792</v>
          </cell>
          <cell r="V196" t="str">
            <v>G223</v>
          </cell>
          <cell r="W196">
            <v>3.9E-2</v>
          </cell>
          <cell r="X196">
            <v>4.3999999999999997E-2</v>
          </cell>
          <cell r="Y196">
            <v>8786</v>
          </cell>
          <cell r="Z196" t="str">
            <v>G224</v>
          </cell>
          <cell r="AA196">
            <v>4.4999999999999998E-2</v>
          </cell>
          <cell r="AB196">
            <v>0.05</v>
          </cell>
          <cell r="AC196">
            <v>8784</v>
          </cell>
          <cell r="AD196" t="str">
            <v>G225</v>
          </cell>
          <cell r="AE196">
            <v>5.1999999999999998E-2</v>
          </cell>
          <cell r="AF196">
            <v>5.7000000000000002E-2</v>
          </cell>
          <cell r="AG196">
            <v>8783</v>
          </cell>
          <cell r="AH196" t="str">
            <v>G226</v>
          </cell>
          <cell r="AI196">
            <v>5.8999999999999997E-2</v>
          </cell>
          <cell r="AJ196">
            <v>6.4000000000000001E-2</v>
          </cell>
          <cell r="AK196">
            <v>8776</v>
          </cell>
          <cell r="AL196" t="str">
            <v>G227</v>
          </cell>
          <cell r="AM196">
            <v>6.8000000000000005E-2</v>
          </cell>
          <cell r="AN196">
            <v>7.2999999999999995E-2</v>
          </cell>
          <cell r="AO196" t="e">
            <v>#N/A</v>
          </cell>
          <cell r="AP196">
            <v>0</v>
          </cell>
          <cell r="AQ196" t="e">
            <v>#N/A</v>
          </cell>
          <cell r="AR196" t="e">
            <v>#N/A</v>
          </cell>
          <cell r="AS196" t="e">
            <v>#N/A</v>
          </cell>
          <cell r="AT196">
            <v>0</v>
          </cell>
          <cell r="AU196" t="e">
            <v>#N/A</v>
          </cell>
          <cell r="AV196" t="e">
            <v>#N/A</v>
          </cell>
          <cell r="AW196" t="e">
            <v>#N/A</v>
          </cell>
          <cell r="AX196">
            <v>0</v>
          </cell>
          <cell r="AY196" t="e">
            <v>#N/A</v>
          </cell>
          <cell r="AZ196" t="e">
            <v>#N/A</v>
          </cell>
          <cell r="BA196" t="e">
            <v>#N/A</v>
          </cell>
          <cell r="BB196">
            <v>0</v>
          </cell>
          <cell r="BC196" t="e">
            <v>#N/A</v>
          </cell>
          <cell r="BD196" t="e">
            <v>#N/A</v>
          </cell>
        </row>
        <row r="197">
          <cell r="A197" t="str">
            <v>PM4A8471</v>
          </cell>
          <cell r="B197" t="str">
            <v>NO CONSTA</v>
          </cell>
          <cell r="C197" t="str">
            <v>DELTA</v>
          </cell>
          <cell r="D197" t="str">
            <v>AIRBUS DEFENCE &amp; SPACE</v>
          </cell>
          <cell r="E197">
            <v>9675</v>
          </cell>
          <cell r="F197" t="str">
            <v>AD1377S</v>
          </cell>
          <cell r="G197" t="str">
            <v>C-AD-1377-6</v>
          </cell>
          <cell r="H197" t="str">
            <v>K2</v>
          </cell>
          <cell r="I197">
            <v>8781</v>
          </cell>
          <cell r="J197" t="str">
            <v>G411-1</v>
          </cell>
          <cell r="K197">
            <v>2.5000000000000001E-2</v>
          </cell>
          <cell r="L197">
            <v>3.5000000000000003E-2</v>
          </cell>
          <cell r="M197">
            <v>8781</v>
          </cell>
          <cell r="N197" t="str">
            <v>G411-2</v>
          </cell>
          <cell r="O197">
            <v>4.2000000000000003E-2</v>
          </cell>
          <cell r="P197">
            <v>5.1999999999999998E-2</v>
          </cell>
          <cell r="Q197">
            <v>8781</v>
          </cell>
          <cell r="R197" t="str">
            <v>G411-3</v>
          </cell>
          <cell r="S197">
            <v>6.2E-2</v>
          </cell>
          <cell r="T197">
            <v>7.1999999999999995E-2</v>
          </cell>
          <cell r="U197" t="e">
            <v>#N/A</v>
          </cell>
          <cell r="V197">
            <v>0</v>
          </cell>
          <cell r="W197" t="e">
            <v>#N/A</v>
          </cell>
          <cell r="X197" t="e">
            <v>#N/A</v>
          </cell>
          <cell r="Y197" t="e">
            <v>#N/A</v>
          </cell>
          <cell r="Z197">
            <v>0</v>
          </cell>
          <cell r="AA197" t="e">
            <v>#N/A</v>
          </cell>
          <cell r="AB197" t="e">
            <v>#N/A</v>
          </cell>
          <cell r="AC197" t="e">
            <v>#N/A</v>
          </cell>
          <cell r="AD197">
            <v>0</v>
          </cell>
          <cell r="AE197" t="e">
            <v>#N/A</v>
          </cell>
          <cell r="AF197" t="e">
            <v>#N/A</v>
          </cell>
          <cell r="AG197" t="e">
            <v>#N/A</v>
          </cell>
          <cell r="AH197">
            <v>0</v>
          </cell>
          <cell r="AI197" t="e">
            <v>#N/A</v>
          </cell>
          <cell r="AJ197" t="e">
            <v>#N/A</v>
          </cell>
          <cell r="AK197" t="e">
            <v>#N/A</v>
          </cell>
          <cell r="AL197">
            <v>0</v>
          </cell>
          <cell r="AM197" t="e">
            <v>#N/A</v>
          </cell>
          <cell r="AN197" t="e">
            <v>#N/A</v>
          </cell>
          <cell r="AO197" t="e">
            <v>#N/A</v>
          </cell>
          <cell r="AP197">
            <v>0</v>
          </cell>
          <cell r="AQ197" t="e">
            <v>#N/A</v>
          </cell>
          <cell r="AR197" t="e">
            <v>#N/A</v>
          </cell>
          <cell r="AS197" t="e">
            <v>#N/A</v>
          </cell>
          <cell r="AT197">
            <v>0</v>
          </cell>
          <cell r="AU197" t="e">
            <v>#N/A</v>
          </cell>
          <cell r="AV197" t="e">
            <v>#N/A</v>
          </cell>
          <cell r="AW197" t="e">
            <v>#N/A</v>
          </cell>
          <cell r="AX197">
            <v>0</v>
          </cell>
          <cell r="AY197" t="e">
            <v>#N/A</v>
          </cell>
          <cell r="AZ197" t="e">
            <v>#N/A</v>
          </cell>
          <cell r="BA197" t="e">
            <v>#N/A</v>
          </cell>
          <cell r="BB197">
            <v>0</v>
          </cell>
          <cell r="BC197" t="e">
            <v>#N/A</v>
          </cell>
          <cell r="BD197" t="e">
            <v>#N/A</v>
          </cell>
        </row>
        <row r="198">
          <cell r="A198" t="str">
            <v>PM4A9476</v>
          </cell>
          <cell r="B198" t="str">
            <v>NO CONSTA</v>
          </cell>
          <cell r="C198" t="str">
            <v>DELTA</v>
          </cell>
          <cell r="D198" t="str">
            <v>AIRBUS DEFENCE &amp; SPACE</v>
          </cell>
          <cell r="E198">
            <v>9676</v>
          </cell>
          <cell r="F198" t="str">
            <v>AD1377S</v>
          </cell>
          <cell r="G198" t="str">
            <v>C-AD-1377-6</v>
          </cell>
          <cell r="H198" t="str">
            <v>K2</v>
          </cell>
          <cell r="I198">
            <v>8781</v>
          </cell>
          <cell r="J198" t="str">
            <v>G411-1</v>
          </cell>
          <cell r="K198">
            <v>2.5000000000000001E-2</v>
          </cell>
          <cell r="L198">
            <v>3.5000000000000003E-2</v>
          </cell>
          <cell r="M198">
            <v>8781</v>
          </cell>
          <cell r="N198" t="str">
            <v>G411-2</v>
          </cell>
          <cell r="O198">
            <v>4.2000000000000003E-2</v>
          </cell>
          <cell r="P198">
            <v>5.1999999999999998E-2</v>
          </cell>
          <cell r="Q198">
            <v>8781</v>
          </cell>
          <cell r="R198" t="str">
            <v>G411-3</v>
          </cell>
          <cell r="S198">
            <v>6.2E-2</v>
          </cell>
          <cell r="T198">
            <v>7.1999999999999995E-2</v>
          </cell>
          <cell r="U198" t="e">
            <v>#N/A</v>
          </cell>
          <cell r="V198">
            <v>0</v>
          </cell>
          <cell r="W198" t="e">
            <v>#N/A</v>
          </cell>
          <cell r="X198" t="e">
            <v>#N/A</v>
          </cell>
          <cell r="Y198" t="e">
            <v>#N/A</v>
          </cell>
          <cell r="Z198">
            <v>0</v>
          </cell>
          <cell r="AA198" t="e">
            <v>#N/A</v>
          </cell>
          <cell r="AB198" t="e">
            <v>#N/A</v>
          </cell>
          <cell r="AC198" t="e">
            <v>#N/A</v>
          </cell>
          <cell r="AD198">
            <v>0</v>
          </cell>
          <cell r="AE198" t="e">
            <v>#N/A</v>
          </cell>
          <cell r="AF198" t="e">
            <v>#N/A</v>
          </cell>
          <cell r="AG198" t="e">
            <v>#N/A</v>
          </cell>
          <cell r="AH198">
            <v>0</v>
          </cell>
          <cell r="AI198" t="e">
            <v>#N/A</v>
          </cell>
          <cell r="AJ198" t="e">
            <v>#N/A</v>
          </cell>
          <cell r="AK198" t="e">
            <v>#N/A</v>
          </cell>
          <cell r="AL198">
            <v>0</v>
          </cell>
          <cell r="AM198" t="e">
            <v>#N/A</v>
          </cell>
          <cell r="AN198" t="e">
            <v>#N/A</v>
          </cell>
          <cell r="AO198" t="e">
            <v>#N/A</v>
          </cell>
          <cell r="AP198">
            <v>0</v>
          </cell>
          <cell r="AQ198" t="e">
            <v>#N/A</v>
          </cell>
          <cell r="AR198" t="e">
            <v>#N/A</v>
          </cell>
          <cell r="AS198" t="e">
            <v>#N/A</v>
          </cell>
          <cell r="AT198">
            <v>0</v>
          </cell>
          <cell r="AU198" t="e">
            <v>#N/A</v>
          </cell>
          <cell r="AV198" t="e">
            <v>#N/A</v>
          </cell>
          <cell r="AW198" t="e">
            <v>#N/A</v>
          </cell>
          <cell r="AX198">
            <v>0</v>
          </cell>
          <cell r="AY198" t="e">
            <v>#N/A</v>
          </cell>
          <cell r="AZ198" t="e">
            <v>#N/A</v>
          </cell>
          <cell r="BA198" t="e">
            <v>#N/A</v>
          </cell>
          <cell r="BB198">
            <v>0</v>
          </cell>
          <cell r="BC198" t="e">
            <v>#N/A</v>
          </cell>
          <cell r="BD198" t="e">
            <v>#N/A</v>
          </cell>
        </row>
        <row r="199">
          <cell r="A199" t="str">
            <v>PM4A8674</v>
          </cell>
          <cell r="B199" t="str">
            <v>NO CONSTA</v>
          </cell>
          <cell r="C199" t="str">
            <v>RAYCHEM</v>
          </cell>
          <cell r="D199" t="str">
            <v>AIRBUS DEFENCE &amp; SPACE</v>
          </cell>
          <cell r="E199">
            <v>9677</v>
          </cell>
          <cell r="F199" t="str">
            <v>AD1377S</v>
          </cell>
          <cell r="G199" t="str">
            <v>C-AD-1377-6</v>
          </cell>
          <cell r="H199" t="str">
            <v>K2</v>
          </cell>
          <cell r="I199">
            <v>8781</v>
          </cell>
          <cell r="J199" t="str">
            <v>G411-1</v>
          </cell>
          <cell r="K199">
            <v>2.5000000000000001E-2</v>
          </cell>
          <cell r="L199">
            <v>3.5000000000000003E-2</v>
          </cell>
          <cell r="M199">
            <v>8781</v>
          </cell>
          <cell r="N199" t="str">
            <v>G411-2</v>
          </cell>
          <cell r="O199">
            <v>4.2000000000000003E-2</v>
          </cell>
          <cell r="P199">
            <v>5.1999999999999998E-2</v>
          </cell>
          <cell r="Q199">
            <v>8781</v>
          </cell>
          <cell r="R199" t="str">
            <v>G411-3</v>
          </cell>
          <cell r="S199">
            <v>6.2E-2</v>
          </cell>
          <cell r="T199">
            <v>7.1999999999999995E-2</v>
          </cell>
          <cell r="U199" t="e">
            <v>#N/A</v>
          </cell>
          <cell r="V199">
            <v>0</v>
          </cell>
          <cell r="W199" t="e">
            <v>#N/A</v>
          </cell>
          <cell r="X199" t="e">
            <v>#N/A</v>
          </cell>
          <cell r="Y199" t="e">
            <v>#N/A</v>
          </cell>
          <cell r="Z199">
            <v>0</v>
          </cell>
          <cell r="AA199" t="e">
            <v>#N/A</v>
          </cell>
          <cell r="AB199" t="e">
            <v>#N/A</v>
          </cell>
          <cell r="AC199" t="e">
            <v>#N/A</v>
          </cell>
          <cell r="AD199">
            <v>0</v>
          </cell>
          <cell r="AE199" t="e">
            <v>#N/A</v>
          </cell>
          <cell r="AF199" t="e">
            <v>#N/A</v>
          </cell>
          <cell r="AG199" t="e">
            <v>#N/A</v>
          </cell>
          <cell r="AH199">
            <v>0</v>
          </cell>
          <cell r="AI199" t="e">
            <v>#N/A</v>
          </cell>
          <cell r="AJ199" t="e">
            <v>#N/A</v>
          </cell>
          <cell r="AK199" t="e">
            <v>#N/A</v>
          </cell>
          <cell r="AL199">
            <v>0</v>
          </cell>
          <cell r="AM199" t="e">
            <v>#N/A</v>
          </cell>
          <cell r="AN199" t="e">
            <v>#N/A</v>
          </cell>
          <cell r="AO199" t="e">
            <v>#N/A</v>
          </cell>
          <cell r="AP199">
            <v>0</v>
          </cell>
          <cell r="AQ199" t="e">
            <v>#N/A</v>
          </cell>
          <cell r="AR199" t="e">
            <v>#N/A</v>
          </cell>
          <cell r="AS199" t="e">
            <v>#N/A</v>
          </cell>
          <cell r="AT199">
            <v>0</v>
          </cell>
          <cell r="AU199" t="e">
            <v>#N/A</v>
          </cell>
          <cell r="AV199" t="e">
            <v>#N/A</v>
          </cell>
          <cell r="AW199" t="e">
            <v>#N/A</v>
          </cell>
          <cell r="AX199">
            <v>0</v>
          </cell>
          <cell r="AY199" t="e">
            <v>#N/A</v>
          </cell>
          <cell r="AZ199" t="e">
            <v>#N/A</v>
          </cell>
          <cell r="BA199" t="e">
            <v>#N/A</v>
          </cell>
          <cell r="BB199">
            <v>0</v>
          </cell>
          <cell r="BC199" t="e">
            <v>#N/A</v>
          </cell>
          <cell r="BD199" t="e">
            <v>#N/A</v>
          </cell>
        </row>
        <row r="200">
          <cell r="A200" t="str">
            <v>SM4A08604</v>
          </cell>
          <cell r="B200" t="str">
            <v>NO CONSTA</v>
          </cell>
          <cell r="C200" t="str">
            <v>DMC</v>
          </cell>
          <cell r="D200" t="str">
            <v>AIRBUS DEFENCE &amp; SPACE</v>
          </cell>
          <cell r="E200">
            <v>9699</v>
          </cell>
          <cell r="F200" t="str">
            <v>M22520/37-01</v>
          </cell>
          <cell r="G200" t="str">
            <v>GMT232-DS</v>
          </cell>
          <cell r="H200" t="str">
            <v>F</v>
          </cell>
          <cell r="I200">
            <v>8781</v>
          </cell>
          <cell r="J200" t="str">
            <v>G411-1</v>
          </cell>
          <cell r="K200">
            <v>2.5000000000000001E-2</v>
          </cell>
          <cell r="L200">
            <v>3.5000000000000003E-2</v>
          </cell>
          <cell r="M200">
            <v>8781</v>
          </cell>
          <cell r="N200" t="str">
            <v>G411-2</v>
          </cell>
          <cell r="O200">
            <v>4.2000000000000003E-2</v>
          </cell>
          <cell r="P200">
            <v>5.1999999999999998E-2</v>
          </cell>
          <cell r="Q200">
            <v>8781</v>
          </cell>
          <cell r="R200" t="str">
            <v>G411-3</v>
          </cell>
          <cell r="S200">
            <v>6.2E-2</v>
          </cell>
          <cell r="T200">
            <v>7.1999999999999995E-2</v>
          </cell>
          <cell r="U200" t="e">
            <v>#N/A</v>
          </cell>
          <cell r="V200">
            <v>0</v>
          </cell>
          <cell r="W200" t="e">
            <v>#N/A</v>
          </cell>
          <cell r="X200" t="e">
            <v>#N/A</v>
          </cell>
          <cell r="Y200" t="e">
            <v>#N/A</v>
          </cell>
          <cell r="Z200">
            <v>0</v>
          </cell>
          <cell r="AA200" t="e">
            <v>#N/A</v>
          </cell>
          <cell r="AB200" t="e">
            <v>#N/A</v>
          </cell>
          <cell r="AC200" t="e">
            <v>#N/A</v>
          </cell>
          <cell r="AD200">
            <v>0</v>
          </cell>
          <cell r="AE200" t="e">
            <v>#N/A</v>
          </cell>
          <cell r="AF200" t="e">
            <v>#N/A</v>
          </cell>
          <cell r="AG200" t="e">
            <v>#N/A</v>
          </cell>
          <cell r="AH200">
            <v>0</v>
          </cell>
          <cell r="AI200" t="e">
            <v>#N/A</v>
          </cell>
          <cell r="AJ200" t="e">
            <v>#N/A</v>
          </cell>
          <cell r="AK200" t="e">
            <v>#N/A</v>
          </cell>
          <cell r="AL200">
            <v>0</v>
          </cell>
          <cell r="AM200" t="e">
            <v>#N/A</v>
          </cell>
          <cell r="AN200" t="e">
            <v>#N/A</v>
          </cell>
          <cell r="AO200" t="e">
            <v>#N/A</v>
          </cell>
          <cell r="AP200">
            <v>0</v>
          </cell>
          <cell r="AQ200" t="e">
            <v>#N/A</v>
          </cell>
          <cell r="AR200" t="e">
            <v>#N/A</v>
          </cell>
          <cell r="AS200" t="e">
            <v>#N/A</v>
          </cell>
          <cell r="AT200">
            <v>0</v>
          </cell>
          <cell r="AU200" t="e">
            <v>#N/A</v>
          </cell>
          <cell r="AV200" t="e">
            <v>#N/A</v>
          </cell>
          <cell r="AW200" t="e">
            <v>#N/A</v>
          </cell>
          <cell r="AX200">
            <v>0</v>
          </cell>
          <cell r="AY200" t="e">
            <v>#N/A</v>
          </cell>
          <cell r="AZ200" t="e">
            <v>#N/A</v>
          </cell>
          <cell r="BA200" t="e">
            <v>#N/A</v>
          </cell>
          <cell r="BB200">
            <v>0</v>
          </cell>
          <cell r="BC200" t="e">
            <v>#N/A</v>
          </cell>
          <cell r="BD200" t="e">
            <v>#N/A</v>
          </cell>
        </row>
        <row r="201">
          <cell r="A201" t="str">
            <v>SM4A08550</v>
          </cell>
          <cell r="B201" t="str">
            <v>NO CONSTA</v>
          </cell>
          <cell r="C201" t="str">
            <v>DMC</v>
          </cell>
          <cell r="D201" t="str">
            <v>AIRBUS DEFENCE &amp; SPACE</v>
          </cell>
          <cell r="E201">
            <v>9702</v>
          </cell>
          <cell r="F201" t="str">
            <v>M22520/37-01</v>
          </cell>
          <cell r="G201" t="str">
            <v>GMT232-DS</v>
          </cell>
          <cell r="H201" t="str">
            <v>F</v>
          </cell>
          <cell r="I201">
            <v>8781</v>
          </cell>
          <cell r="J201" t="str">
            <v>G411-1</v>
          </cell>
          <cell r="K201">
            <v>2.5000000000000001E-2</v>
          </cell>
          <cell r="L201">
            <v>3.5000000000000003E-2</v>
          </cell>
          <cell r="M201">
            <v>8781</v>
          </cell>
          <cell r="N201" t="str">
            <v>G411-2</v>
          </cell>
          <cell r="O201">
            <v>4.2000000000000003E-2</v>
          </cell>
          <cell r="P201">
            <v>5.1999999999999998E-2</v>
          </cell>
          <cell r="Q201">
            <v>8781</v>
          </cell>
          <cell r="R201" t="str">
            <v>G411-3</v>
          </cell>
          <cell r="S201">
            <v>6.2E-2</v>
          </cell>
          <cell r="T201">
            <v>7.1999999999999995E-2</v>
          </cell>
          <cell r="U201" t="e">
            <v>#N/A</v>
          </cell>
          <cell r="V201">
            <v>0</v>
          </cell>
          <cell r="W201" t="e">
            <v>#N/A</v>
          </cell>
          <cell r="X201" t="e">
            <v>#N/A</v>
          </cell>
          <cell r="Y201" t="e">
            <v>#N/A</v>
          </cell>
          <cell r="Z201">
            <v>0</v>
          </cell>
          <cell r="AA201" t="e">
            <v>#N/A</v>
          </cell>
          <cell r="AB201" t="e">
            <v>#N/A</v>
          </cell>
          <cell r="AC201" t="e">
            <v>#N/A</v>
          </cell>
          <cell r="AD201">
            <v>0</v>
          </cell>
          <cell r="AE201" t="e">
            <v>#N/A</v>
          </cell>
          <cell r="AF201" t="e">
            <v>#N/A</v>
          </cell>
          <cell r="AG201" t="e">
            <v>#N/A</v>
          </cell>
          <cell r="AH201">
            <v>0</v>
          </cell>
          <cell r="AI201" t="e">
            <v>#N/A</v>
          </cell>
          <cell r="AJ201" t="e">
            <v>#N/A</v>
          </cell>
          <cell r="AK201" t="e">
            <v>#N/A</v>
          </cell>
          <cell r="AL201">
            <v>0</v>
          </cell>
          <cell r="AM201" t="e">
            <v>#N/A</v>
          </cell>
          <cell r="AN201" t="e">
            <v>#N/A</v>
          </cell>
          <cell r="AO201" t="e">
            <v>#N/A</v>
          </cell>
          <cell r="AP201">
            <v>0</v>
          </cell>
          <cell r="AQ201" t="e">
            <v>#N/A</v>
          </cell>
          <cell r="AR201" t="e">
            <v>#N/A</v>
          </cell>
          <cell r="AS201" t="e">
            <v>#N/A</v>
          </cell>
          <cell r="AT201">
            <v>0</v>
          </cell>
          <cell r="AU201" t="e">
            <v>#N/A</v>
          </cell>
          <cell r="AV201" t="e">
            <v>#N/A</v>
          </cell>
          <cell r="AW201" t="e">
            <v>#N/A</v>
          </cell>
          <cell r="AX201">
            <v>0</v>
          </cell>
          <cell r="AY201" t="e">
            <v>#N/A</v>
          </cell>
          <cell r="AZ201" t="e">
            <v>#N/A</v>
          </cell>
          <cell r="BA201" t="e">
            <v>#N/A</v>
          </cell>
          <cell r="BB201">
            <v>0</v>
          </cell>
          <cell r="BC201" t="e">
            <v>#N/A</v>
          </cell>
          <cell r="BD201" t="e">
            <v>#N/A</v>
          </cell>
        </row>
        <row r="202">
          <cell r="A202" t="str">
            <v>PM4A11562</v>
          </cell>
          <cell r="B202">
            <v>1225067</v>
          </cell>
          <cell r="C202" t="str">
            <v>AMP</v>
          </cell>
          <cell r="D202" t="str">
            <v>AIRBUS DEFENCE &amp; SPACE</v>
          </cell>
          <cell r="E202">
            <v>9691</v>
          </cell>
          <cell r="F202">
            <v>47386</v>
          </cell>
          <cell r="G202" t="str">
            <v>408-1559</v>
          </cell>
          <cell r="H202" t="str">
            <v>V</v>
          </cell>
          <cell r="I202">
            <v>8779</v>
          </cell>
          <cell r="J202" t="str">
            <v>G767</v>
          </cell>
          <cell r="K202">
            <v>0.109</v>
          </cell>
          <cell r="L202">
            <v>0.115</v>
          </cell>
          <cell r="M202">
            <v>8790</v>
          </cell>
          <cell r="N202" t="str">
            <v>G218</v>
          </cell>
          <cell r="O202">
            <v>0.03</v>
          </cell>
          <cell r="P202">
            <v>3.5000000000000003E-2</v>
          </cell>
          <cell r="Q202">
            <v>8786</v>
          </cell>
          <cell r="R202" t="str">
            <v>G224</v>
          </cell>
          <cell r="S202">
            <v>4.4999999999999998E-2</v>
          </cell>
          <cell r="T202">
            <v>0.05</v>
          </cell>
          <cell r="U202" t="e">
            <v>#N/A</v>
          </cell>
          <cell r="V202">
            <v>0</v>
          </cell>
          <cell r="W202" t="e">
            <v>#N/A</v>
          </cell>
          <cell r="X202" t="e">
            <v>#N/A</v>
          </cell>
          <cell r="Y202" t="e">
            <v>#N/A</v>
          </cell>
          <cell r="Z202">
            <v>0</v>
          </cell>
          <cell r="AA202" t="e">
            <v>#N/A</v>
          </cell>
          <cell r="AB202" t="e">
            <v>#N/A</v>
          </cell>
          <cell r="AC202" t="e">
            <v>#N/A</v>
          </cell>
          <cell r="AD202">
            <v>0</v>
          </cell>
          <cell r="AE202" t="e">
            <v>#N/A</v>
          </cell>
          <cell r="AF202" t="e">
            <v>#N/A</v>
          </cell>
          <cell r="AG202" t="e">
            <v>#N/A</v>
          </cell>
          <cell r="AH202">
            <v>0</v>
          </cell>
          <cell r="AI202" t="e">
            <v>#N/A</v>
          </cell>
          <cell r="AJ202" t="e">
            <v>#N/A</v>
          </cell>
          <cell r="AK202" t="e">
            <v>#N/A</v>
          </cell>
          <cell r="AL202">
            <v>0</v>
          </cell>
          <cell r="AM202" t="e">
            <v>#N/A</v>
          </cell>
          <cell r="AN202" t="e">
            <v>#N/A</v>
          </cell>
          <cell r="AO202" t="e">
            <v>#N/A</v>
          </cell>
          <cell r="AP202">
            <v>0</v>
          </cell>
          <cell r="AQ202" t="e">
            <v>#N/A</v>
          </cell>
          <cell r="AR202" t="e">
            <v>#N/A</v>
          </cell>
          <cell r="AS202" t="e">
            <v>#N/A</v>
          </cell>
          <cell r="AT202">
            <v>0</v>
          </cell>
          <cell r="AU202" t="e">
            <v>#N/A</v>
          </cell>
          <cell r="AV202" t="e">
            <v>#N/A</v>
          </cell>
          <cell r="AW202" t="e">
            <v>#N/A</v>
          </cell>
          <cell r="AX202">
            <v>0</v>
          </cell>
          <cell r="AY202" t="e">
            <v>#N/A</v>
          </cell>
          <cell r="AZ202" t="e">
            <v>#N/A</v>
          </cell>
          <cell r="BA202" t="e">
            <v>#N/A</v>
          </cell>
          <cell r="BB202">
            <v>0</v>
          </cell>
          <cell r="BC202" t="e">
            <v>#N/A</v>
          </cell>
          <cell r="BD202" t="e">
            <v>#N/A</v>
          </cell>
        </row>
        <row r="203">
          <cell r="A203" t="str">
            <v>PM4A11563</v>
          </cell>
          <cell r="B203" t="str">
            <v>R1237023</v>
          </cell>
          <cell r="C203" t="str">
            <v>AMP</v>
          </cell>
          <cell r="D203" t="str">
            <v>AIRBUS DEFENCE &amp; SPACE</v>
          </cell>
          <cell r="E203">
            <v>9689</v>
          </cell>
          <cell r="F203" t="str">
            <v>59239-4</v>
          </cell>
          <cell r="G203" t="str">
            <v>408-1261</v>
          </cell>
          <cell r="H203" t="str">
            <v>K</v>
          </cell>
          <cell r="I203">
            <v>8782</v>
          </cell>
          <cell r="J203" t="str">
            <v>G654</v>
          </cell>
          <cell r="K203">
            <v>0.16900000000000001</v>
          </cell>
          <cell r="L203">
            <v>0.17499999999999999</v>
          </cell>
          <cell r="M203">
            <v>9534</v>
          </cell>
          <cell r="N203" t="str">
            <v>G968</v>
          </cell>
          <cell r="O203">
            <v>6.4000000000000001E-2</v>
          </cell>
          <cell r="P203">
            <v>8.4000000000000005E-2</v>
          </cell>
          <cell r="Q203" t="e">
            <v>#N/A</v>
          </cell>
          <cell r="R203">
            <v>0</v>
          </cell>
          <cell r="S203" t="e">
            <v>#N/A</v>
          </cell>
          <cell r="T203" t="e">
            <v>#N/A</v>
          </cell>
          <cell r="U203" t="e">
            <v>#N/A</v>
          </cell>
          <cell r="V203">
            <v>0</v>
          </cell>
          <cell r="W203" t="e">
            <v>#N/A</v>
          </cell>
          <cell r="X203" t="e">
            <v>#N/A</v>
          </cell>
          <cell r="Y203" t="e">
            <v>#N/A</v>
          </cell>
          <cell r="Z203">
            <v>0</v>
          </cell>
          <cell r="AA203" t="e">
            <v>#N/A</v>
          </cell>
          <cell r="AB203" t="e">
            <v>#N/A</v>
          </cell>
          <cell r="AC203" t="e">
            <v>#N/A</v>
          </cell>
          <cell r="AD203">
            <v>0</v>
          </cell>
          <cell r="AE203" t="e">
            <v>#N/A</v>
          </cell>
          <cell r="AF203" t="e">
            <v>#N/A</v>
          </cell>
          <cell r="AG203" t="e">
            <v>#N/A</v>
          </cell>
          <cell r="AH203">
            <v>0</v>
          </cell>
          <cell r="AI203" t="e">
            <v>#N/A</v>
          </cell>
          <cell r="AJ203" t="e">
            <v>#N/A</v>
          </cell>
          <cell r="AK203" t="e">
            <v>#N/A</v>
          </cell>
          <cell r="AL203">
            <v>0</v>
          </cell>
          <cell r="AM203" t="e">
            <v>#N/A</v>
          </cell>
          <cell r="AN203" t="e">
            <v>#N/A</v>
          </cell>
          <cell r="AO203" t="e">
            <v>#N/A</v>
          </cell>
          <cell r="AP203">
            <v>0</v>
          </cell>
          <cell r="AQ203" t="e">
            <v>#N/A</v>
          </cell>
          <cell r="AR203" t="e">
            <v>#N/A</v>
          </cell>
          <cell r="AS203" t="e">
            <v>#N/A</v>
          </cell>
          <cell r="AT203">
            <v>0</v>
          </cell>
          <cell r="AU203" t="e">
            <v>#N/A</v>
          </cell>
          <cell r="AV203" t="e">
            <v>#N/A</v>
          </cell>
          <cell r="AW203" t="e">
            <v>#N/A</v>
          </cell>
          <cell r="AX203">
            <v>0</v>
          </cell>
          <cell r="AY203" t="e">
            <v>#N/A</v>
          </cell>
          <cell r="AZ203" t="e">
            <v>#N/A</v>
          </cell>
          <cell r="BA203" t="e">
            <v>#N/A</v>
          </cell>
          <cell r="BB203">
            <v>0</v>
          </cell>
          <cell r="BC203" t="e">
            <v>#N/A</v>
          </cell>
          <cell r="BD203" t="e">
            <v>#N/A</v>
          </cell>
        </row>
        <row r="204">
          <cell r="A204" t="str">
            <v>SM4A08872</v>
          </cell>
          <cell r="B204" t="str">
            <v>NO CONSTA</v>
          </cell>
          <cell r="C204" t="str">
            <v>AMP</v>
          </cell>
          <cell r="D204" t="str">
            <v>AIRBUS DEFENCE &amp; SPACE</v>
          </cell>
          <cell r="E204">
            <v>9662</v>
          </cell>
          <cell r="F204" t="str">
            <v>59239-4</v>
          </cell>
          <cell r="G204" t="str">
            <v>408-1261</v>
          </cell>
          <cell r="H204" t="str">
            <v>K</v>
          </cell>
          <cell r="I204">
            <v>8782</v>
          </cell>
          <cell r="J204" t="str">
            <v>G654</v>
          </cell>
          <cell r="K204">
            <v>0.16900000000000001</v>
          </cell>
          <cell r="L204">
            <v>0.17499999999999999</v>
          </cell>
          <cell r="M204">
            <v>9534</v>
          </cell>
          <cell r="N204" t="str">
            <v>G968</v>
          </cell>
          <cell r="O204">
            <v>6.4000000000000001E-2</v>
          </cell>
          <cell r="P204">
            <v>8.4000000000000005E-2</v>
          </cell>
          <cell r="Q204" t="e">
            <v>#N/A</v>
          </cell>
          <cell r="R204">
            <v>0</v>
          </cell>
          <cell r="S204" t="e">
            <v>#N/A</v>
          </cell>
          <cell r="T204" t="e">
            <v>#N/A</v>
          </cell>
          <cell r="U204" t="e">
            <v>#N/A</v>
          </cell>
          <cell r="V204">
            <v>0</v>
          </cell>
          <cell r="W204" t="e">
            <v>#N/A</v>
          </cell>
          <cell r="X204" t="e">
            <v>#N/A</v>
          </cell>
          <cell r="Y204" t="e">
            <v>#N/A</v>
          </cell>
          <cell r="Z204">
            <v>0</v>
          </cell>
          <cell r="AA204" t="e">
            <v>#N/A</v>
          </cell>
          <cell r="AB204" t="e">
            <v>#N/A</v>
          </cell>
          <cell r="AC204" t="e">
            <v>#N/A</v>
          </cell>
          <cell r="AD204">
            <v>0</v>
          </cell>
          <cell r="AE204" t="e">
            <v>#N/A</v>
          </cell>
          <cell r="AF204" t="e">
            <v>#N/A</v>
          </cell>
          <cell r="AG204" t="e">
            <v>#N/A</v>
          </cell>
          <cell r="AH204">
            <v>0</v>
          </cell>
          <cell r="AI204" t="e">
            <v>#N/A</v>
          </cell>
          <cell r="AJ204" t="e">
            <v>#N/A</v>
          </cell>
          <cell r="AK204" t="e">
            <v>#N/A</v>
          </cell>
          <cell r="AL204">
            <v>0</v>
          </cell>
          <cell r="AM204" t="e">
            <v>#N/A</v>
          </cell>
          <cell r="AN204" t="e">
            <v>#N/A</v>
          </cell>
          <cell r="AO204" t="e">
            <v>#N/A</v>
          </cell>
          <cell r="AP204">
            <v>0</v>
          </cell>
          <cell r="AQ204" t="e">
            <v>#N/A</v>
          </cell>
          <cell r="AR204" t="e">
            <v>#N/A</v>
          </cell>
          <cell r="AS204" t="e">
            <v>#N/A</v>
          </cell>
          <cell r="AT204">
            <v>0</v>
          </cell>
          <cell r="AU204" t="e">
            <v>#N/A</v>
          </cell>
          <cell r="AV204" t="e">
            <v>#N/A</v>
          </cell>
          <cell r="AW204" t="e">
            <v>#N/A</v>
          </cell>
          <cell r="AX204">
            <v>0</v>
          </cell>
          <cell r="AY204" t="e">
            <v>#N/A</v>
          </cell>
          <cell r="AZ204" t="e">
            <v>#N/A</v>
          </cell>
          <cell r="BA204" t="e">
            <v>#N/A</v>
          </cell>
          <cell r="BB204">
            <v>0</v>
          </cell>
          <cell r="BC204" t="e">
            <v>#N/A</v>
          </cell>
          <cell r="BD204" t="e">
            <v>#N/A</v>
          </cell>
        </row>
        <row r="205">
          <cell r="A205" t="str">
            <v>SM4A6542</v>
          </cell>
          <cell r="B205" t="str">
            <v>NO CONSTA</v>
          </cell>
          <cell r="C205" t="str">
            <v>AMP</v>
          </cell>
          <cell r="D205" t="str">
            <v>AIRBUS DEFENCE &amp; SPACE</v>
          </cell>
          <cell r="E205">
            <v>9732</v>
          </cell>
          <cell r="F205">
            <v>47386</v>
          </cell>
          <cell r="G205" t="str">
            <v>408-1559</v>
          </cell>
          <cell r="H205" t="str">
            <v>V</v>
          </cell>
          <cell r="I205">
            <v>8779</v>
          </cell>
          <cell r="J205" t="str">
            <v>G767</v>
          </cell>
          <cell r="K205">
            <v>0.109</v>
          </cell>
          <cell r="L205">
            <v>0.115</v>
          </cell>
          <cell r="M205">
            <v>8790</v>
          </cell>
          <cell r="N205" t="str">
            <v>G218</v>
          </cell>
          <cell r="O205">
            <v>0.03</v>
          </cell>
          <cell r="P205">
            <v>3.5000000000000003E-2</v>
          </cell>
          <cell r="Q205">
            <v>8786</v>
          </cell>
          <cell r="R205" t="str">
            <v>G224</v>
          </cell>
          <cell r="S205">
            <v>4.4999999999999998E-2</v>
          </cell>
          <cell r="T205">
            <v>0.05</v>
          </cell>
          <cell r="U205" t="e">
            <v>#N/A</v>
          </cell>
          <cell r="V205">
            <v>0</v>
          </cell>
          <cell r="W205" t="e">
            <v>#N/A</v>
          </cell>
          <cell r="X205" t="e">
            <v>#N/A</v>
          </cell>
          <cell r="Y205" t="e">
            <v>#N/A</v>
          </cell>
          <cell r="Z205">
            <v>0</v>
          </cell>
          <cell r="AA205" t="e">
            <v>#N/A</v>
          </cell>
          <cell r="AB205" t="e">
            <v>#N/A</v>
          </cell>
          <cell r="AC205" t="e">
            <v>#N/A</v>
          </cell>
          <cell r="AD205">
            <v>0</v>
          </cell>
          <cell r="AE205" t="e">
            <v>#N/A</v>
          </cell>
          <cell r="AF205" t="e">
            <v>#N/A</v>
          </cell>
          <cell r="AG205" t="e">
            <v>#N/A</v>
          </cell>
          <cell r="AH205">
            <v>0</v>
          </cell>
          <cell r="AI205" t="e">
            <v>#N/A</v>
          </cell>
          <cell r="AJ205" t="e">
            <v>#N/A</v>
          </cell>
          <cell r="AK205" t="e">
            <v>#N/A</v>
          </cell>
          <cell r="AL205">
            <v>0</v>
          </cell>
          <cell r="AM205" t="e">
            <v>#N/A</v>
          </cell>
          <cell r="AN205" t="e">
            <v>#N/A</v>
          </cell>
          <cell r="AO205" t="e">
            <v>#N/A</v>
          </cell>
          <cell r="AP205">
            <v>0</v>
          </cell>
          <cell r="AQ205" t="e">
            <v>#N/A</v>
          </cell>
          <cell r="AR205" t="e">
            <v>#N/A</v>
          </cell>
          <cell r="AS205" t="e">
            <v>#N/A</v>
          </cell>
          <cell r="AT205">
            <v>0</v>
          </cell>
          <cell r="AU205" t="e">
            <v>#N/A</v>
          </cell>
          <cell r="AV205" t="e">
            <v>#N/A</v>
          </cell>
          <cell r="AW205" t="e">
            <v>#N/A</v>
          </cell>
          <cell r="AX205">
            <v>0</v>
          </cell>
          <cell r="AY205" t="e">
            <v>#N/A</v>
          </cell>
          <cell r="AZ205" t="e">
            <v>#N/A</v>
          </cell>
          <cell r="BA205" t="e">
            <v>#N/A</v>
          </cell>
          <cell r="BB205">
            <v>0</v>
          </cell>
          <cell r="BC205" t="e">
            <v>#N/A</v>
          </cell>
          <cell r="BD205" t="e">
            <v>#N/A</v>
          </cell>
        </row>
        <row r="206">
          <cell r="A206" t="str">
            <v>SM4A08914</v>
          </cell>
          <cell r="B206" t="str">
            <v>H0312002</v>
          </cell>
          <cell r="C206" t="str">
            <v>AMP</v>
          </cell>
          <cell r="D206" t="str">
            <v>AIRBUS DEFENCE &amp; SPACE</v>
          </cell>
          <cell r="E206">
            <v>9739</v>
          </cell>
          <cell r="F206" t="str">
            <v>69151-1</v>
          </cell>
          <cell r="G206" t="str">
            <v>408-1559</v>
          </cell>
          <cell r="H206" t="str">
            <v>V</v>
          </cell>
          <cell r="I206">
            <v>8779</v>
          </cell>
          <cell r="J206" t="str">
            <v>G767</v>
          </cell>
          <cell r="K206">
            <v>0.109</v>
          </cell>
          <cell r="L206">
            <v>0.115</v>
          </cell>
          <cell r="M206">
            <v>8790</v>
          </cell>
          <cell r="N206" t="str">
            <v>G218</v>
          </cell>
          <cell r="O206">
            <v>0.03</v>
          </cell>
          <cell r="P206">
            <v>3.5000000000000003E-2</v>
          </cell>
          <cell r="Q206">
            <v>8786</v>
          </cell>
          <cell r="R206" t="str">
            <v>G224</v>
          </cell>
          <cell r="S206">
            <v>4.4999999999999998E-2</v>
          </cell>
          <cell r="T206">
            <v>0.05</v>
          </cell>
          <cell r="U206" t="e">
            <v>#N/A</v>
          </cell>
          <cell r="V206">
            <v>0</v>
          </cell>
          <cell r="W206" t="e">
            <v>#N/A</v>
          </cell>
          <cell r="X206" t="e">
            <v>#N/A</v>
          </cell>
          <cell r="Y206" t="e">
            <v>#N/A</v>
          </cell>
          <cell r="Z206">
            <v>0</v>
          </cell>
          <cell r="AA206" t="e">
            <v>#N/A</v>
          </cell>
          <cell r="AB206" t="e">
            <v>#N/A</v>
          </cell>
          <cell r="AC206" t="e">
            <v>#N/A</v>
          </cell>
          <cell r="AD206">
            <v>0</v>
          </cell>
          <cell r="AE206" t="e">
            <v>#N/A</v>
          </cell>
          <cell r="AF206" t="e">
            <v>#N/A</v>
          </cell>
          <cell r="AG206" t="e">
            <v>#N/A</v>
          </cell>
          <cell r="AH206">
            <v>0</v>
          </cell>
          <cell r="AI206" t="e">
            <v>#N/A</v>
          </cell>
          <cell r="AJ206" t="e">
            <v>#N/A</v>
          </cell>
          <cell r="AK206" t="e">
            <v>#N/A</v>
          </cell>
          <cell r="AL206">
            <v>0</v>
          </cell>
          <cell r="AM206" t="e">
            <v>#N/A</v>
          </cell>
          <cell r="AN206" t="e">
            <v>#N/A</v>
          </cell>
          <cell r="AO206" t="e">
            <v>#N/A</v>
          </cell>
          <cell r="AP206">
            <v>0</v>
          </cell>
          <cell r="AQ206" t="e">
            <v>#N/A</v>
          </cell>
          <cell r="AR206" t="e">
            <v>#N/A</v>
          </cell>
          <cell r="AS206" t="e">
            <v>#N/A</v>
          </cell>
          <cell r="AT206">
            <v>0</v>
          </cell>
          <cell r="AU206" t="e">
            <v>#N/A</v>
          </cell>
          <cell r="AV206" t="e">
            <v>#N/A</v>
          </cell>
          <cell r="AW206" t="e">
            <v>#N/A</v>
          </cell>
          <cell r="AX206">
            <v>0</v>
          </cell>
          <cell r="AY206" t="e">
            <v>#N/A</v>
          </cell>
          <cell r="AZ206" t="e">
            <v>#N/A</v>
          </cell>
          <cell r="BA206" t="e">
            <v>#N/A</v>
          </cell>
          <cell r="BB206">
            <v>0</v>
          </cell>
          <cell r="BC206" t="e">
            <v>#N/A</v>
          </cell>
          <cell r="BD206" t="e">
            <v>#N/A</v>
          </cell>
        </row>
        <row r="207">
          <cell r="A207" t="str">
            <v>SM4A08649</v>
          </cell>
          <cell r="B207">
            <v>1435004</v>
          </cell>
          <cell r="C207" t="str">
            <v>AMP</v>
          </cell>
          <cell r="D207" t="str">
            <v>AIRBUS DEFENCE &amp; SPACE</v>
          </cell>
          <cell r="E207">
            <v>9744</v>
          </cell>
          <cell r="F207">
            <v>47387</v>
          </cell>
          <cell r="G207" t="str">
            <v>408-1559</v>
          </cell>
          <cell r="H207" t="str">
            <v>V</v>
          </cell>
          <cell r="I207">
            <v>8778</v>
          </cell>
          <cell r="J207" t="str">
            <v>G768</v>
          </cell>
          <cell r="K207">
            <v>0.11899999999999999</v>
          </cell>
          <cell r="L207">
            <v>0.125</v>
          </cell>
          <cell r="M207">
            <v>9532</v>
          </cell>
          <cell r="N207" t="str">
            <v>G950</v>
          </cell>
          <cell r="O207">
            <v>0.04</v>
          </cell>
          <cell r="P207">
            <v>0.06</v>
          </cell>
          <cell r="Q207" t="e">
            <v>#N/A</v>
          </cell>
          <cell r="R207">
            <v>0</v>
          </cell>
          <cell r="S207" t="e">
            <v>#N/A</v>
          </cell>
          <cell r="T207" t="e">
            <v>#N/A</v>
          </cell>
          <cell r="U207" t="e">
            <v>#N/A</v>
          </cell>
          <cell r="V207">
            <v>0</v>
          </cell>
          <cell r="W207" t="e">
            <v>#N/A</v>
          </cell>
          <cell r="X207" t="e">
            <v>#N/A</v>
          </cell>
          <cell r="Y207" t="e">
            <v>#N/A</v>
          </cell>
          <cell r="Z207">
            <v>0</v>
          </cell>
          <cell r="AA207" t="e">
            <v>#N/A</v>
          </cell>
          <cell r="AB207" t="e">
            <v>#N/A</v>
          </cell>
          <cell r="AC207" t="e">
            <v>#N/A</v>
          </cell>
          <cell r="AD207">
            <v>0</v>
          </cell>
          <cell r="AE207" t="e">
            <v>#N/A</v>
          </cell>
          <cell r="AF207" t="e">
            <v>#N/A</v>
          </cell>
          <cell r="AG207" t="e">
            <v>#N/A</v>
          </cell>
          <cell r="AH207">
            <v>0</v>
          </cell>
          <cell r="AI207" t="e">
            <v>#N/A</v>
          </cell>
          <cell r="AJ207" t="e">
            <v>#N/A</v>
          </cell>
          <cell r="AK207" t="e">
            <v>#N/A</v>
          </cell>
          <cell r="AL207">
            <v>0</v>
          </cell>
          <cell r="AM207" t="e">
            <v>#N/A</v>
          </cell>
          <cell r="AN207" t="e">
            <v>#N/A</v>
          </cell>
          <cell r="AO207" t="e">
            <v>#N/A</v>
          </cell>
          <cell r="AP207">
            <v>0</v>
          </cell>
          <cell r="AQ207" t="e">
            <v>#N/A</v>
          </cell>
          <cell r="AR207" t="e">
            <v>#N/A</v>
          </cell>
          <cell r="AS207" t="e">
            <v>#N/A</v>
          </cell>
          <cell r="AT207">
            <v>0</v>
          </cell>
          <cell r="AU207" t="e">
            <v>#N/A</v>
          </cell>
          <cell r="AV207" t="e">
            <v>#N/A</v>
          </cell>
          <cell r="AW207" t="e">
            <v>#N/A</v>
          </cell>
          <cell r="AX207">
            <v>0</v>
          </cell>
          <cell r="AY207" t="e">
            <v>#N/A</v>
          </cell>
          <cell r="AZ207" t="e">
            <v>#N/A</v>
          </cell>
          <cell r="BA207" t="e">
            <v>#N/A</v>
          </cell>
          <cell r="BB207">
            <v>0</v>
          </cell>
          <cell r="BC207" t="e">
            <v>#N/A</v>
          </cell>
          <cell r="BD207" t="e">
            <v>#N/A</v>
          </cell>
        </row>
        <row r="208">
          <cell r="A208" t="str">
            <v>PM4A9478</v>
          </cell>
          <cell r="B208" t="str">
            <v>NO CONSTA</v>
          </cell>
          <cell r="C208" t="str">
            <v>DELTA</v>
          </cell>
          <cell r="D208" t="str">
            <v>AIRBUS DEFENCE &amp; SPACE</v>
          </cell>
          <cell r="E208">
            <v>9724</v>
          </cell>
          <cell r="F208" t="str">
            <v>AD1377S</v>
          </cell>
          <cell r="G208" t="str">
            <v>C-AD-1377-6</v>
          </cell>
          <cell r="H208" t="str">
            <v>K2</v>
          </cell>
          <cell r="I208">
            <v>8781</v>
          </cell>
          <cell r="J208" t="str">
            <v>G411-1</v>
          </cell>
          <cell r="K208">
            <v>2.5000000000000001E-2</v>
          </cell>
          <cell r="L208">
            <v>3.5000000000000003E-2</v>
          </cell>
          <cell r="M208">
            <v>8781</v>
          </cell>
          <cell r="N208" t="str">
            <v>G411-2</v>
          </cell>
          <cell r="O208">
            <v>4.2000000000000003E-2</v>
          </cell>
          <cell r="P208">
            <v>5.1999999999999998E-2</v>
          </cell>
          <cell r="Q208">
            <v>8781</v>
          </cell>
          <cell r="R208" t="str">
            <v>G411-3</v>
          </cell>
          <cell r="S208">
            <v>6.2E-2</v>
          </cell>
          <cell r="T208">
            <v>7.1999999999999995E-2</v>
          </cell>
          <cell r="U208" t="e">
            <v>#N/A</v>
          </cell>
          <cell r="V208">
            <v>0</v>
          </cell>
          <cell r="W208" t="e">
            <v>#N/A</v>
          </cell>
          <cell r="X208" t="e">
            <v>#N/A</v>
          </cell>
          <cell r="Y208" t="e">
            <v>#N/A</v>
          </cell>
          <cell r="Z208">
            <v>0</v>
          </cell>
          <cell r="AA208" t="e">
            <v>#N/A</v>
          </cell>
          <cell r="AB208" t="e">
            <v>#N/A</v>
          </cell>
          <cell r="AC208" t="e">
            <v>#N/A</v>
          </cell>
          <cell r="AD208">
            <v>0</v>
          </cell>
          <cell r="AE208" t="e">
            <v>#N/A</v>
          </cell>
          <cell r="AF208" t="e">
            <v>#N/A</v>
          </cell>
          <cell r="AG208" t="e">
            <v>#N/A</v>
          </cell>
          <cell r="AH208">
            <v>0</v>
          </cell>
          <cell r="AI208" t="e">
            <v>#N/A</v>
          </cell>
          <cell r="AJ208" t="e">
            <v>#N/A</v>
          </cell>
          <cell r="AK208" t="e">
            <v>#N/A</v>
          </cell>
          <cell r="AL208">
            <v>0</v>
          </cell>
          <cell r="AM208" t="e">
            <v>#N/A</v>
          </cell>
          <cell r="AN208" t="e">
            <v>#N/A</v>
          </cell>
          <cell r="AO208" t="e">
            <v>#N/A</v>
          </cell>
          <cell r="AP208">
            <v>0</v>
          </cell>
          <cell r="AQ208" t="e">
            <v>#N/A</v>
          </cell>
          <cell r="AR208" t="e">
            <v>#N/A</v>
          </cell>
          <cell r="AS208" t="e">
            <v>#N/A</v>
          </cell>
          <cell r="AT208">
            <v>0</v>
          </cell>
          <cell r="AU208" t="e">
            <v>#N/A</v>
          </cell>
          <cell r="AV208" t="e">
            <v>#N/A</v>
          </cell>
          <cell r="AW208" t="e">
            <v>#N/A</v>
          </cell>
          <cell r="AX208">
            <v>0</v>
          </cell>
          <cell r="AY208" t="e">
            <v>#N/A</v>
          </cell>
          <cell r="AZ208" t="e">
            <v>#N/A</v>
          </cell>
          <cell r="BA208" t="e">
            <v>#N/A</v>
          </cell>
          <cell r="BB208">
            <v>0</v>
          </cell>
          <cell r="BC208" t="e">
            <v>#N/A</v>
          </cell>
          <cell r="BD208" t="e">
            <v>#N/A</v>
          </cell>
        </row>
        <row r="209">
          <cell r="A209" t="str">
            <v>SM4A6544</v>
          </cell>
          <cell r="B209" t="str">
            <v>AB093427</v>
          </cell>
          <cell r="C209" t="str">
            <v>AMP</v>
          </cell>
          <cell r="D209" t="str">
            <v>AIRBUS DEFENCE &amp; SPACE</v>
          </cell>
          <cell r="E209">
            <v>9741</v>
          </cell>
          <cell r="F209" t="str">
            <v>59239-4</v>
          </cell>
          <cell r="G209" t="str">
            <v>408-1261</v>
          </cell>
          <cell r="H209" t="str">
            <v>K</v>
          </cell>
          <cell r="I209">
            <v>8782</v>
          </cell>
          <cell r="J209" t="str">
            <v>G654</v>
          </cell>
          <cell r="K209">
            <v>0.16900000000000001</v>
          </cell>
          <cell r="L209">
            <v>0.17499999999999999</v>
          </cell>
          <cell r="M209">
            <v>9534</v>
          </cell>
          <cell r="N209" t="str">
            <v>G968</v>
          </cell>
          <cell r="O209">
            <v>6.4000000000000001E-2</v>
          </cell>
          <cell r="P209">
            <v>8.4000000000000005E-2</v>
          </cell>
          <cell r="Q209" t="e">
            <v>#N/A</v>
          </cell>
          <cell r="R209">
            <v>0</v>
          </cell>
          <cell r="S209" t="e">
            <v>#N/A</v>
          </cell>
          <cell r="T209" t="e">
            <v>#N/A</v>
          </cell>
          <cell r="U209" t="e">
            <v>#N/A</v>
          </cell>
          <cell r="V209">
            <v>0</v>
          </cell>
          <cell r="W209" t="e">
            <v>#N/A</v>
          </cell>
          <cell r="X209" t="e">
            <v>#N/A</v>
          </cell>
          <cell r="Y209" t="e">
            <v>#N/A</v>
          </cell>
          <cell r="Z209">
            <v>0</v>
          </cell>
          <cell r="AA209" t="e">
            <v>#N/A</v>
          </cell>
          <cell r="AB209" t="e">
            <v>#N/A</v>
          </cell>
          <cell r="AC209" t="e">
            <v>#N/A</v>
          </cell>
          <cell r="AD209">
            <v>0</v>
          </cell>
          <cell r="AE209" t="e">
            <v>#N/A</v>
          </cell>
          <cell r="AF209" t="e">
            <v>#N/A</v>
          </cell>
          <cell r="AG209" t="e">
            <v>#N/A</v>
          </cell>
          <cell r="AH209">
            <v>0</v>
          </cell>
          <cell r="AI209" t="e">
            <v>#N/A</v>
          </cell>
          <cell r="AJ209" t="e">
            <v>#N/A</v>
          </cell>
          <cell r="AK209" t="e">
            <v>#N/A</v>
          </cell>
          <cell r="AL209">
            <v>0</v>
          </cell>
          <cell r="AM209" t="e">
            <v>#N/A</v>
          </cell>
          <cell r="AN209" t="e">
            <v>#N/A</v>
          </cell>
          <cell r="AO209" t="e">
            <v>#N/A</v>
          </cell>
          <cell r="AP209">
            <v>0</v>
          </cell>
          <cell r="AQ209" t="e">
            <v>#N/A</v>
          </cell>
          <cell r="AR209" t="e">
            <v>#N/A</v>
          </cell>
          <cell r="AS209" t="e">
            <v>#N/A</v>
          </cell>
          <cell r="AT209">
            <v>0</v>
          </cell>
          <cell r="AU209" t="e">
            <v>#N/A</v>
          </cell>
          <cell r="AV209" t="e">
            <v>#N/A</v>
          </cell>
          <cell r="AW209" t="e">
            <v>#N/A</v>
          </cell>
          <cell r="AX209">
            <v>0</v>
          </cell>
          <cell r="AY209" t="e">
            <v>#N/A</v>
          </cell>
          <cell r="AZ209" t="e">
            <v>#N/A</v>
          </cell>
          <cell r="BA209" t="e">
            <v>#N/A</v>
          </cell>
          <cell r="BB209">
            <v>0</v>
          </cell>
          <cell r="BC209" t="e">
            <v>#N/A</v>
          </cell>
          <cell r="BD209" t="e">
            <v>#N/A</v>
          </cell>
        </row>
        <row r="210">
          <cell r="A210" t="str">
            <v>SM4A6561</v>
          </cell>
          <cell r="B210" t="str">
            <v>NO CONSTA</v>
          </cell>
          <cell r="C210" t="str">
            <v>DMC</v>
          </cell>
          <cell r="D210" t="str">
            <v>AIRBUS DEFENCE &amp; SPACE</v>
          </cell>
          <cell r="E210">
            <v>9747</v>
          </cell>
          <cell r="F210" t="str">
            <v>M22520/1-01</v>
          </cell>
          <cell r="G210" t="str">
            <v>AF8-DS</v>
          </cell>
          <cell r="H210" t="str">
            <v>B</v>
          </cell>
          <cell r="I210">
            <v>8777</v>
          </cell>
          <cell r="J210" t="str">
            <v>G220</v>
          </cell>
          <cell r="K210">
            <v>2.8000000000000001E-2</v>
          </cell>
          <cell r="L210">
            <v>3.3000000000000002E-2</v>
          </cell>
          <cell r="M210">
            <v>8780</v>
          </cell>
          <cell r="N210" t="str">
            <v>G221</v>
          </cell>
          <cell r="O210">
            <v>3.2000000000000001E-2</v>
          </cell>
          <cell r="P210">
            <v>3.6999999999999998E-2</v>
          </cell>
          <cell r="Q210">
            <v>8788</v>
          </cell>
          <cell r="R210" t="str">
            <v>G222</v>
          </cell>
          <cell r="S210">
            <v>3.5999999999999997E-2</v>
          </cell>
          <cell r="T210">
            <v>4.1000000000000002E-2</v>
          </cell>
          <cell r="U210">
            <v>8792</v>
          </cell>
          <cell r="V210" t="str">
            <v>G223</v>
          </cell>
          <cell r="W210">
            <v>3.9E-2</v>
          </cell>
          <cell r="X210">
            <v>4.3999999999999997E-2</v>
          </cell>
          <cell r="Y210">
            <v>8786</v>
          </cell>
          <cell r="Z210" t="str">
            <v>G224</v>
          </cell>
          <cell r="AA210">
            <v>4.4999999999999998E-2</v>
          </cell>
          <cell r="AB210">
            <v>0.05</v>
          </cell>
          <cell r="AC210">
            <v>8784</v>
          </cell>
          <cell r="AD210" t="str">
            <v>G225</v>
          </cell>
          <cell r="AE210">
            <v>5.1999999999999998E-2</v>
          </cell>
          <cell r="AF210">
            <v>5.7000000000000002E-2</v>
          </cell>
          <cell r="AG210">
            <v>8783</v>
          </cell>
          <cell r="AH210" t="str">
            <v>G226</v>
          </cell>
          <cell r="AI210">
            <v>5.8999999999999997E-2</v>
          </cell>
          <cell r="AJ210">
            <v>6.4000000000000001E-2</v>
          </cell>
          <cell r="AK210">
            <v>8776</v>
          </cell>
          <cell r="AL210" t="str">
            <v>G227</v>
          </cell>
          <cell r="AM210">
            <v>6.8000000000000005E-2</v>
          </cell>
          <cell r="AN210">
            <v>7.2999999999999995E-2</v>
          </cell>
          <cell r="AO210" t="e">
            <v>#N/A</v>
          </cell>
          <cell r="AP210">
            <v>0</v>
          </cell>
          <cell r="AQ210" t="e">
            <v>#N/A</v>
          </cell>
          <cell r="AR210" t="e">
            <v>#N/A</v>
          </cell>
          <cell r="AS210" t="e">
            <v>#N/A</v>
          </cell>
          <cell r="AT210">
            <v>0</v>
          </cell>
          <cell r="AU210" t="e">
            <v>#N/A</v>
          </cell>
          <cell r="AV210" t="e">
            <v>#N/A</v>
          </cell>
          <cell r="AW210" t="e">
            <v>#N/A</v>
          </cell>
          <cell r="AX210">
            <v>0</v>
          </cell>
          <cell r="AY210" t="e">
            <v>#N/A</v>
          </cell>
          <cell r="AZ210" t="e">
            <v>#N/A</v>
          </cell>
          <cell r="BA210" t="e">
            <v>#N/A</v>
          </cell>
          <cell r="BB210">
            <v>0</v>
          </cell>
          <cell r="BC210" t="e">
            <v>#N/A</v>
          </cell>
          <cell r="BD210" t="e">
            <v>#N/A</v>
          </cell>
        </row>
        <row r="211">
          <cell r="A211" t="str">
            <v>PM4A7311</v>
          </cell>
          <cell r="B211" t="str">
            <v>NO CONSTA</v>
          </cell>
          <cell r="C211" t="str">
            <v>DMC</v>
          </cell>
          <cell r="D211" t="str">
            <v>AIRBUS DEFENCE &amp; SPACE</v>
          </cell>
          <cell r="E211">
            <v>9751</v>
          </cell>
          <cell r="F211" t="str">
            <v>M22520/2-01</v>
          </cell>
          <cell r="G211" t="str">
            <v>AFM8-DS</v>
          </cell>
          <cell r="H211" t="str">
            <v>C</v>
          </cell>
          <cell r="I211">
            <v>8789</v>
          </cell>
          <cell r="J211" t="str">
            <v>G213</v>
          </cell>
          <cell r="K211">
            <v>1.2999999999999999E-2</v>
          </cell>
          <cell r="L211">
            <v>1.7999999999999999E-2</v>
          </cell>
          <cell r="M211">
            <v>8791</v>
          </cell>
          <cell r="N211" t="str">
            <v>G214</v>
          </cell>
          <cell r="O211">
            <v>1.6E-2</v>
          </cell>
          <cell r="P211">
            <v>2.1000000000000001E-2</v>
          </cell>
          <cell r="Q211">
            <v>8775</v>
          </cell>
          <cell r="R211" t="str">
            <v>G215</v>
          </cell>
          <cell r="S211">
            <v>1.9E-2</v>
          </cell>
          <cell r="T211">
            <v>2.4E-2</v>
          </cell>
          <cell r="U211">
            <v>8793</v>
          </cell>
          <cell r="V211" t="str">
            <v>G216</v>
          </cell>
          <cell r="W211">
            <v>2.1999999999999999E-2</v>
          </cell>
          <cell r="X211">
            <v>2.7E-2</v>
          </cell>
          <cell r="Y211">
            <v>8785</v>
          </cell>
          <cell r="Z211" t="str">
            <v>G217</v>
          </cell>
          <cell r="AA211">
            <v>2.5999999999999999E-2</v>
          </cell>
          <cell r="AB211">
            <v>3.1E-2</v>
          </cell>
          <cell r="AC211">
            <v>8790</v>
          </cell>
          <cell r="AD211" t="str">
            <v>G218</v>
          </cell>
          <cell r="AE211">
            <v>0.03</v>
          </cell>
          <cell r="AF211">
            <v>3.5000000000000003E-2</v>
          </cell>
          <cell r="AG211">
            <v>8787</v>
          </cell>
          <cell r="AH211" t="str">
            <v>G219</v>
          </cell>
          <cell r="AI211">
            <v>3.4000000000000002E-2</v>
          </cell>
          <cell r="AJ211">
            <v>3.9E-2</v>
          </cell>
          <cell r="AK211">
            <v>8792</v>
          </cell>
          <cell r="AL211" t="str">
            <v>G223</v>
          </cell>
          <cell r="AM211">
            <v>3.9E-2</v>
          </cell>
          <cell r="AN211">
            <v>4.3999999999999997E-2</v>
          </cell>
          <cell r="AO211" t="e">
            <v>#N/A</v>
          </cell>
          <cell r="AP211">
            <v>0</v>
          </cell>
          <cell r="AQ211" t="e">
            <v>#N/A</v>
          </cell>
          <cell r="AR211" t="e">
            <v>#N/A</v>
          </cell>
          <cell r="AS211" t="e">
            <v>#N/A</v>
          </cell>
          <cell r="AT211">
            <v>0</v>
          </cell>
          <cell r="AU211" t="e">
            <v>#N/A</v>
          </cell>
          <cell r="AV211" t="e">
            <v>#N/A</v>
          </cell>
          <cell r="AW211" t="e">
            <v>#N/A</v>
          </cell>
          <cell r="AX211">
            <v>0</v>
          </cell>
          <cell r="AY211" t="e">
            <v>#N/A</v>
          </cell>
          <cell r="AZ211" t="e">
            <v>#N/A</v>
          </cell>
          <cell r="BA211" t="e">
            <v>#N/A</v>
          </cell>
          <cell r="BB211">
            <v>0</v>
          </cell>
          <cell r="BC211" t="e">
            <v>#N/A</v>
          </cell>
          <cell r="BD211" t="e">
            <v>#N/A</v>
          </cell>
        </row>
        <row r="212">
          <cell r="A212" t="str">
            <v>PM4A8429</v>
          </cell>
          <cell r="B212" t="str">
            <v>NO CONSTA</v>
          </cell>
          <cell r="C212" t="str">
            <v>DMC</v>
          </cell>
          <cell r="D212" t="str">
            <v>AIRBUS DEFENCE &amp; SPACE</v>
          </cell>
          <cell r="E212">
            <v>9725</v>
          </cell>
          <cell r="F212" t="str">
            <v>M22520/2-01</v>
          </cell>
          <cell r="G212" t="str">
            <v>AFM8-DS</v>
          </cell>
          <cell r="H212" t="str">
            <v>C</v>
          </cell>
          <cell r="I212">
            <v>8789</v>
          </cell>
          <cell r="J212" t="str">
            <v>G213</v>
          </cell>
          <cell r="K212">
            <v>1.2999999999999999E-2</v>
          </cell>
          <cell r="L212">
            <v>1.7999999999999999E-2</v>
          </cell>
          <cell r="M212">
            <v>8791</v>
          </cell>
          <cell r="N212" t="str">
            <v>G214</v>
          </cell>
          <cell r="O212">
            <v>1.6E-2</v>
          </cell>
          <cell r="P212">
            <v>2.1000000000000001E-2</v>
          </cell>
          <cell r="Q212">
            <v>8775</v>
          </cell>
          <cell r="R212" t="str">
            <v>G215</v>
          </cell>
          <cell r="S212">
            <v>1.9E-2</v>
          </cell>
          <cell r="T212">
            <v>2.4E-2</v>
          </cell>
          <cell r="U212">
            <v>8793</v>
          </cell>
          <cell r="V212" t="str">
            <v>G216</v>
          </cell>
          <cell r="W212">
            <v>2.1999999999999999E-2</v>
          </cell>
          <cell r="X212">
            <v>2.7E-2</v>
          </cell>
          <cell r="Y212">
            <v>8785</v>
          </cell>
          <cell r="Z212" t="str">
            <v>G217</v>
          </cell>
          <cell r="AA212">
            <v>2.5999999999999999E-2</v>
          </cell>
          <cell r="AB212">
            <v>3.1E-2</v>
          </cell>
          <cell r="AC212">
            <v>8790</v>
          </cell>
          <cell r="AD212" t="str">
            <v>G218</v>
          </cell>
          <cell r="AE212">
            <v>0.03</v>
          </cell>
          <cell r="AF212">
            <v>3.5000000000000003E-2</v>
          </cell>
          <cell r="AG212">
            <v>8787</v>
          </cell>
          <cell r="AH212" t="str">
            <v>G219</v>
          </cell>
          <cell r="AI212">
            <v>3.4000000000000002E-2</v>
          </cell>
          <cell r="AJ212">
            <v>3.9E-2</v>
          </cell>
          <cell r="AK212">
            <v>8792</v>
          </cell>
          <cell r="AL212" t="str">
            <v>G223</v>
          </cell>
          <cell r="AM212">
            <v>3.9E-2</v>
          </cell>
          <cell r="AN212">
            <v>4.3999999999999997E-2</v>
          </cell>
          <cell r="AO212" t="e">
            <v>#N/A</v>
          </cell>
          <cell r="AP212">
            <v>0</v>
          </cell>
          <cell r="AQ212" t="e">
            <v>#N/A</v>
          </cell>
          <cell r="AR212" t="e">
            <v>#N/A</v>
          </cell>
          <cell r="AS212" t="e">
            <v>#N/A</v>
          </cell>
          <cell r="AT212">
            <v>0</v>
          </cell>
          <cell r="AU212" t="e">
            <v>#N/A</v>
          </cell>
          <cell r="AV212" t="e">
            <v>#N/A</v>
          </cell>
          <cell r="AW212" t="e">
            <v>#N/A</v>
          </cell>
          <cell r="AX212">
            <v>0</v>
          </cell>
          <cell r="AY212" t="e">
            <v>#N/A</v>
          </cell>
          <cell r="AZ212" t="e">
            <v>#N/A</v>
          </cell>
          <cell r="BA212" t="e">
            <v>#N/A</v>
          </cell>
          <cell r="BB212">
            <v>0</v>
          </cell>
          <cell r="BC212" t="e">
            <v>#N/A</v>
          </cell>
          <cell r="BD212" t="e">
            <v>#N/A</v>
          </cell>
        </row>
        <row r="213">
          <cell r="A213" t="str">
            <v>SM4A08892</v>
          </cell>
          <cell r="B213" t="str">
            <v>NO CONSTA</v>
          </cell>
          <cell r="C213" t="str">
            <v>DMC</v>
          </cell>
          <cell r="D213" t="str">
            <v>AIRBUS DEFENCE &amp; SPACE</v>
          </cell>
          <cell r="E213">
            <v>9750</v>
          </cell>
          <cell r="F213" t="str">
            <v>M22520/2-01</v>
          </cell>
          <cell r="G213" t="str">
            <v>AFM8-DS</v>
          </cell>
          <cell r="H213" t="str">
            <v>C</v>
          </cell>
          <cell r="I213">
            <v>8789</v>
          </cell>
          <cell r="J213" t="str">
            <v>G213</v>
          </cell>
          <cell r="K213">
            <v>1.2999999999999999E-2</v>
          </cell>
          <cell r="L213">
            <v>1.7999999999999999E-2</v>
          </cell>
          <cell r="M213">
            <v>8791</v>
          </cell>
          <cell r="N213" t="str">
            <v>G214</v>
          </cell>
          <cell r="O213">
            <v>1.6E-2</v>
          </cell>
          <cell r="P213">
            <v>2.1000000000000001E-2</v>
          </cell>
          <cell r="Q213">
            <v>8775</v>
          </cell>
          <cell r="R213" t="str">
            <v>G215</v>
          </cell>
          <cell r="S213">
            <v>1.9E-2</v>
          </cell>
          <cell r="T213">
            <v>2.4E-2</v>
          </cell>
          <cell r="U213">
            <v>8793</v>
          </cell>
          <cell r="V213" t="str">
            <v>G216</v>
          </cell>
          <cell r="W213">
            <v>2.1999999999999999E-2</v>
          </cell>
          <cell r="X213">
            <v>2.7E-2</v>
          </cell>
          <cell r="Y213">
            <v>8785</v>
          </cell>
          <cell r="Z213" t="str">
            <v>G217</v>
          </cell>
          <cell r="AA213">
            <v>2.5999999999999999E-2</v>
          </cell>
          <cell r="AB213">
            <v>3.1E-2</v>
          </cell>
          <cell r="AC213">
            <v>8790</v>
          </cell>
          <cell r="AD213" t="str">
            <v>G218</v>
          </cell>
          <cell r="AE213">
            <v>0.03</v>
          </cell>
          <cell r="AF213">
            <v>3.5000000000000003E-2</v>
          </cell>
          <cell r="AG213">
            <v>8787</v>
          </cell>
          <cell r="AH213" t="str">
            <v>G219</v>
          </cell>
          <cell r="AI213">
            <v>3.4000000000000002E-2</v>
          </cell>
          <cell r="AJ213">
            <v>3.9E-2</v>
          </cell>
          <cell r="AK213">
            <v>8792</v>
          </cell>
          <cell r="AL213" t="str">
            <v>G223</v>
          </cell>
          <cell r="AM213">
            <v>3.9E-2</v>
          </cell>
          <cell r="AN213">
            <v>4.3999999999999997E-2</v>
          </cell>
          <cell r="AO213" t="e">
            <v>#N/A</v>
          </cell>
          <cell r="AP213">
            <v>0</v>
          </cell>
          <cell r="AQ213" t="e">
            <v>#N/A</v>
          </cell>
          <cell r="AR213" t="e">
            <v>#N/A</v>
          </cell>
          <cell r="AS213" t="e">
            <v>#N/A</v>
          </cell>
          <cell r="AT213">
            <v>0</v>
          </cell>
          <cell r="AU213" t="e">
            <v>#N/A</v>
          </cell>
          <cell r="AV213" t="e">
            <v>#N/A</v>
          </cell>
          <cell r="AW213" t="e">
            <v>#N/A</v>
          </cell>
          <cell r="AX213">
            <v>0</v>
          </cell>
          <cell r="AY213" t="e">
            <v>#N/A</v>
          </cell>
          <cell r="AZ213" t="e">
            <v>#N/A</v>
          </cell>
          <cell r="BA213" t="e">
            <v>#N/A</v>
          </cell>
          <cell r="BB213">
            <v>0</v>
          </cell>
          <cell r="BC213" t="e">
            <v>#N/A</v>
          </cell>
          <cell r="BD213" t="e">
            <v>#N/A</v>
          </cell>
        </row>
        <row r="214">
          <cell r="A214" t="str">
            <v>SM4A08890</v>
          </cell>
          <cell r="B214" t="str">
            <v>NO CONSTA</v>
          </cell>
          <cell r="C214" t="str">
            <v>DMC</v>
          </cell>
          <cell r="D214" t="str">
            <v>AIRBUS DEFENCE &amp; SPACE</v>
          </cell>
          <cell r="E214">
            <v>9749</v>
          </cell>
          <cell r="F214" t="str">
            <v>M22520/2-01</v>
          </cell>
          <cell r="G214" t="str">
            <v>AFM8-DS</v>
          </cell>
          <cell r="H214" t="str">
            <v>C</v>
          </cell>
          <cell r="I214">
            <v>8789</v>
          </cell>
          <cell r="J214" t="str">
            <v>G213</v>
          </cell>
          <cell r="K214">
            <v>1.2999999999999999E-2</v>
          </cell>
          <cell r="L214">
            <v>1.7999999999999999E-2</v>
          </cell>
          <cell r="M214">
            <v>8791</v>
          </cell>
          <cell r="N214" t="str">
            <v>G214</v>
          </cell>
          <cell r="O214">
            <v>1.6E-2</v>
          </cell>
          <cell r="P214">
            <v>2.1000000000000001E-2</v>
          </cell>
          <cell r="Q214">
            <v>8775</v>
          </cell>
          <cell r="R214" t="str">
            <v>G215</v>
          </cell>
          <cell r="S214">
            <v>1.9E-2</v>
          </cell>
          <cell r="T214">
            <v>2.4E-2</v>
          </cell>
          <cell r="U214">
            <v>8793</v>
          </cell>
          <cell r="V214" t="str">
            <v>G216</v>
          </cell>
          <cell r="W214">
            <v>2.1999999999999999E-2</v>
          </cell>
          <cell r="X214">
            <v>2.7E-2</v>
          </cell>
          <cell r="Y214">
            <v>8785</v>
          </cell>
          <cell r="Z214" t="str">
            <v>G217</v>
          </cell>
          <cell r="AA214">
            <v>2.5999999999999999E-2</v>
          </cell>
          <cell r="AB214">
            <v>3.1E-2</v>
          </cell>
          <cell r="AC214">
            <v>8790</v>
          </cell>
          <cell r="AD214" t="str">
            <v>G218</v>
          </cell>
          <cell r="AE214">
            <v>0.03</v>
          </cell>
          <cell r="AF214">
            <v>3.5000000000000003E-2</v>
          </cell>
          <cell r="AG214">
            <v>8787</v>
          </cell>
          <cell r="AH214" t="str">
            <v>G219</v>
          </cell>
          <cell r="AI214">
            <v>3.4000000000000002E-2</v>
          </cell>
          <cell r="AJ214">
            <v>3.9E-2</v>
          </cell>
          <cell r="AK214">
            <v>8792</v>
          </cell>
          <cell r="AL214" t="str">
            <v>G223</v>
          </cell>
          <cell r="AM214">
            <v>3.9E-2</v>
          </cell>
          <cell r="AN214">
            <v>4.3999999999999997E-2</v>
          </cell>
          <cell r="AO214" t="e">
            <v>#N/A</v>
          </cell>
          <cell r="AP214">
            <v>0</v>
          </cell>
          <cell r="AQ214" t="e">
            <v>#N/A</v>
          </cell>
          <cell r="AR214" t="e">
            <v>#N/A</v>
          </cell>
          <cell r="AS214" t="e">
            <v>#N/A</v>
          </cell>
          <cell r="AT214">
            <v>0</v>
          </cell>
          <cell r="AU214" t="e">
            <v>#N/A</v>
          </cell>
          <cell r="AV214" t="e">
            <v>#N/A</v>
          </cell>
          <cell r="AW214" t="e">
            <v>#N/A</v>
          </cell>
          <cell r="AX214">
            <v>0</v>
          </cell>
          <cell r="AY214" t="e">
            <v>#N/A</v>
          </cell>
          <cell r="AZ214" t="e">
            <v>#N/A</v>
          </cell>
          <cell r="BA214" t="e">
            <v>#N/A</v>
          </cell>
          <cell r="BB214">
            <v>0</v>
          </cell>
          <cell r="BC214" t="e">
            <v>#N/A</v>
          </cell>
          <cell r="BD214" t="e">
            <v>#N/A</v>
          </cell>
        </row>
        <row r="215">
          <cell r="A215" t="str">
            <v>SM4A6565</v>
          </cell>
          <cell r="B215" t="str">
            <v>NO CONSTA</v>
          </cell>
          <cell r="C215" t="str">
            <v>DMC</v>
          </cell>
          <cell r="D215" t="str">
            <v>AIRBUS DEFENCE &amp; SPACE</v>
          </cell>
          <cell r="E215">
            <v>9748</v>
          </cell>
          <cell r="F215" t="str">
            <v>M22520/2-01</v>
          </cell>
          <cell r="G215" t="str">
            <v>AFM8-DS</v>
          </cell>
          <cell r="H215" t="str">
            <v>C</v>
          </cell>
          <cell r="I215">
            <v>8789</v>
          </cell>
          <cell r="J215" t="str">
            <v>G213</v>
          </cell>
          <cell r="K215">
            <v>1.2999999999999999E-2</v>
          </cell>
          <cell r="L215">
            <v>1.7999999999999999E-2</v>
          </cell>
          <cell r="M215">
            <v>8791</v>
          </cell>
          <cell r="N215" t="str">
            <v>G214</v>
          </cell>
          <cell r="O215">
            <v>1.6E-2</v>
          </cell>
          <cell r="P215">
            <v>2.1000000000000001E-2</v>
          </cell>
          <cell r="Q215">
            <v>8775</v>
          </cell>
          <cell r="R215" t="str">
            <v>G215</v>
          </cell>
          <cell r="S215">
            <v>1.9E-2</v>
          </cell>
          <cell r="T215">
            <v>2.4E-2</v>
          </cell>
          <cell r="U215">
            <v>8793</v>
          </cell>
          <cell r="V215" t="str">
            <v>G216</v>
          </cell>
          <cell r="W215">
            <v>2.1999999999999999E-2</v>
          </cell>
          <cell r="X215">
            <v>2.7E-2</v>
          </cell>
          <cell r="Y215">
            <v>8785</v>
          </cell>
          <cell r="Z215" t="str">
            <v>G217</v>
          </cell>
          <cell r="AA215">
            <v>2.5999999999999999E-2</v>
          </cell>
          <cell r="AB215">
            <v>3.1E-2</v>
          </cell>
          <cell r="AC215">
            <v>8790</v>
          </cell>
          <cell r="AD215" t="str">
            <v>G218</v>
          </cell>
          <cell r="AE215">
            <v>0.03</v>
          </cell>
          <cell r="AF215">
            <v>3.5000000000000003E-2</v>
          </cell>
          <cell r="AG215">
            <v>8787</v>
          </cell>
          <cell r="AH215" t="str">
            <v>G219</v>
          </cell>
          <cell r="AI215">
            <v>3.4000000000000002E-2</v>
          </cell>
          <cell r="AJ215">
            <v>3.9E-2</v>
          </cell>
          <cell r="AK215">
            <v>8792</v>
          </cell>
          <cell r="AL215" t="str">
            <v>G223</v>
          </cell>
          <cell r="AM215">
            <v>3.9E-2</v>
          </cell>
          <cell r="AN215">
            <v>4.3999999999999997E-2</v>
          </cell>
          <cell r="AO215" t="e">
            <v>#N/A</v>
          </cell>
          <cell r="AP215">
            <v>0</v>
          </cell>
          <cell r="AQ215" t="e">
            <v>#N/A</v>
          </cell>
          <cell r="AR215" t="e">
            <v>#N/A</v>
          </cell>
          <cell r="AS215" t="e">
            <v>#N/A</v>
          </cell>
          <cell r="AT215">
            <v>0</v>
          </cell>
          <cell r="AU215" t="e">
            <v>#N/A</v>
          </cell>
          <cell r="AV215" t="e">
            <v>#N/A</v>
          </cell>
          <cell r="AW215" t="e">
            <v>#N/A</v>
          </cell>
          <cell r="AX215">
            <v>0</v>
          </cell>
          <cell r="AY215" t="e">
            <v>#N/A</v>
          </cell>
          <cell r="AZ215" t="e">
            <v>#N/A</v>
          </cell>
          <cell r="BA215" t="e">
            <v>#N/A</v>
          </cell>
          <cell r="BB215">
            <v>0</v>
          </cell>
          <cell r="BC215" t="e">
            <v>#N/A</v>
          </cell>
          <cell r="BD215" t="e">
            <v>#N/A</v>
          </cell>
        </row>
        <row r="216">
          <cell r="A216" t="str">
            <v>PM4A8408</v>
          </cell>
          <cell r="B216" t="str">
            <v>NO CONSTA</v>
          </cell>
          <cell r="C216" t="str">
            <v>DMC</v>
          </cell>
          <cell r="D216" t="str">
            <v>AIRBUS DEFENCE &amp; SPACE</v>
          </cell>
          <cell r="E216">
            <v>9726</v>
          </cell>
          <cell r="F216" t="str">
            <v>M22520/2-01</v>
          </cell>
          <cell r="G216" t="str">
            <v>AFM8-DS</v>
          </cell>
          <cell r="H216" t="str">
            <v>C</v>
          </cell>
          <cell r="I216">
            <v>8789</v>
          </cell>
          <cell r="J216" t="str">
            <v>G213</v>
          </cell>
          <cell r="K216">
            <v>1.2999999999999999E-2</v>
          </cell>
          <cell r="L216">
            <v>1.7999999999999999E-2</v>
          </cell>
          <cell r="M216">
            <v>8791</v>
          </cell>
          <cell r="N216" t="str">
            <v>G214</v>
          </cell>
          <cell r="O216">
            <v>1.6E-2</v>
          </cell>
          <cell r="P216">
            <v>2.1000000000000001E-2</v>
          </cell>
          <cell r="Q216">
            <v>8775</v>
          </cell>
          <cell r="R216" t="str">
            <v>G215</v>
          </cell>
          <cell r="S216">
            <v>1.9E-2</v>
          </cell>
          <cell r="T216">
            <v>2.4E-2</v>
          </cell>
          <cell r="U216">
            <v>8793</v>
          </cell>
          <cell r="V216" t="str">
            <v>G216</v>
          </cell>
          <cell r="W216">
            <v>2.1999999999999999E-2</v>
          </cell>
          <cell r="X216">
            <v>2.7E-2</v>
          </cell>
          <cell r="Y216">
            <v>8785</v>
          </cell>
          <cell r="Z216" t="str">
            <v>G217</v>
          </cell>
          <cell r="AA216">
            <v>2.5999999999999999E-2</v>
          </cell>
          <cell r="AB216">
            <v>3.1E-2</v>
          </cell>
          <cell r="AC216">
            <v>8790</v>
          </cell>
          <cell r="AD216" t="str">
            <v>G218</v>
          </cell>
          <cell r="AE216">
            <v>0.03</v>
          </cell>
          <cell r="AF216">
            <v>3.5000000000000003E-2</v>
          </cell>
          <cell r="AG216">
            <v>8787</v>
          </cell>
          <cell r="AH216" t="str">
            <v>G219</v>
          </cell>
          <cell r="AI216">
            <v>3.4000000000000002E-2</v>
          </cell>
          <cell r="AJ216">
            <v>3.9E-2</v>
          </cell>
          <cell r="AK216">
            <v>8792</v>
          </cell>
          <cell r="AL216" t="str">
            <v>G223</v>
          </cell>
          <cell r="AM216">
            <v>3.9E-2</v>
          </cell>
          <cell r="AN216">
            <v>4.3999999999999997E-2</v>
          </cell>
          <cell r="AO216" t="e">
            <v>#N/A</v>
          </cell>
          <cell r="AP216">
            <v>0</v>
          </cell>
          <cell r="AQ216" t="e">
            <v>#N/A</v>
          </cell>
          <cell r="AR216" t="e">
            <v>#N/A</v>
          </cell>
          <cell r="AS216" t="e">
            <v>#N/A</v>
          </cell>
          <cell r="AT216">
            <v>0</v>
          </cell>
          <cell r="AU216" t="e">
            <v>#N/A</v>
          </cell>
          <cell r="AV216" t="e">
            <v>#N/A</v>
          </cell>
          <cell r="AW216" t="e">
            <v>#N/A</v>
          </cell>
          <cell r="AX216">
            <v>0</v>
          </cell>
          <cell r="AY216" t="e">
            <v>#N/A</v>
          </cell>
          <cell r="AZ216" t="e">
            <v>#N/A</v>
          </cell>
          <cell r="BA216" t="e">
            <v>#N/A</v>
          </cell>
          <cell r="BB216">
            <v>0</v>
          </cell>
          <cell r="BC216" t="e">
            <v>#N/A</v>
          </cell>
          <cell r="BD216" t="e">
            <v>#N/A</v>
          </cell>
        </row>
        <row r="217">
          <cell r="A217" t="str">
            <v>SM4A08893</v>
          </cell>
          <cell r="B217" t="str">
            <v>S1319035</v>
          </cell>
          <cell r="C217" t="str">
            <v>AMP</v>
          </cell>
          <cell r="D217" t="str">
            <v>AIRBUS DEFENCE &amp; SPACE</v>
          </cell>
          <cell r="E217">
            <v>9745</v>
          </cell>
          <cell r="F217">
            <v>47387</v>
          </cell>
          <cell r="G217" t="str">
            <v>408-1559</v>
          </cell>
          <cell r="H217" t="str">
            <v>V</v>
          </cell>
          <cell r="I217">
            <v>8778</v>
          </cell>
          <cell r="J217" t="str">
            <v>G768</v>
          </cell>
          <cell r="K217">
            <v>0.11899999999999999</v>
          </cell>
          <cell r="L217">
            <v>0.125</v>
          </cell>
          <cell r="M217">
            <v>9532</v>
          </cell>
          <cell r="N217" t="str">
            <v>G950</v>
          </cell>
          <cell r="O217">
            <v>0.04</v>
          </cell>
          <cell r="P217">
            <v>0.06</v>
          </cell>
          <cell r="Q217" t="e">
            <v>#N/A</v>
          </cell>
          <cell r="R217">
            <v>0</v>
          </cell>
          <cell r="S217" t="e">
            <v>#N/A</v>
          </cell>
          <cell r="T217" t="e">
            <v>#N/A</v>
          </cell>
          <cell r="U217" t="e">
            <v>#N/A</v>
          </cell>
          <cell r="V217">
            <v>0</v>
          </cell>
          <cell r="W217" t="e">
            <v>#N/A</v>
          </cell>
          <cell r="X217" t="e">
            <v>#N/A</v>
          </cell>
          <cell r="Y217" t="e">
            <v>#N/A</v>
          </cell>
          <cell r="Z217">
            <v>0</v>
          </cell>
          <cell r="AA217" t="e">
            <v>#N/A</v>
          </cell>
          <cell r="AB217" t="e">
            <v>#N/A</v>
          </cell>
          <cell r="AC217" t="e">
            <v>#N/A</v>
          </cell>
          <cell r="AD217">
            <v>0</v>
          </cell>
          <cell r="AE217" t="e">
            <v>#N/A</v>
          </cell>
          <cell r="AF217" t="e">
            <v>#N/A</v>
          </cell>
          <cell r="AG217" t="e">
            <v>#N/A</v>
          </cell>
          <cell r="AH217">
            <v>0</v>
          </cell>
          <cell r="AI217" t="e">
            <v>#N/A</v>
          </cell>
          <cell r="AJ217" t="e">
            <v>#N/A</v>
          </cell>
          <cell r="AK217" t="e">
            <v>#N/A</v>
          </cell>
          <cell r="AL217">
            <v>0</v>
          </cell>
          <cell r="AM217" t="e">
            <v>#N/A</v>
          </cell>
          <cell r="AN217" t="e">
            <v>#N/A</v>
          </cell>
          <cell r="AO217" t="e">
            <v>#N/A</v>
          </cell>
          <cell r="AP217">
            <v>0</v>
          </cell>
          <cell r="AQ217" t="e">
            <v>#N/A</v>
          </cell>
          <cell r="AR217" t="e">
            <v>#N/A</v>
          </cell>
          <cell r="AS217" t="e">
            <v>#N/A</v>
          </cell>
          <cell r="AT217">
            <v>0</v>
          </cell>
          <cell r="AU217" t="e">
            <v>#N/A</v>
          </cell>
          <cell r="AV217" t="e">
            <v>#N/A</v>
          </cell>
          <cell r="AW217" t="e">
            <v>#N/A</v>
          </cell>
          <cell r="AX217">
            <v>0</v>
          </cell>
          <cell r="AY217" t="e">
            <v>#N/A</v>
          </cell>
          <cell r="AZ217" t="e">
            <v>#N/A</v>
          </cell>
          <cell r="BA217" t="e">
            <v>#N/A</v>
          </cell>
          <cell r="BB217">
            <v>0</v>
          </cell>
          <cell r="BC217" t="e">
            <v>#N/A</v>
          </cell>
          <cell r="BD217" t="e">
            <v>#N/A</v>
          </cell>
        </row>
        <row r="218">
          <cell r="A218" t="str">
            <v>SM4A08887</v>
          </cell>
          <cell r="B218" t="str">
            <v>S1319041</v>
          </cell>
          <cell r="C218" t="str">
            <v>AMP</v>
          </cell>
          <cell r="D218" t="str">
            <v>AIRBUS DEFENCE &amp; SPACE</v>
          </cell>
          <cell r="E218">
            <v>9730</v>
          </cell>
          <cell r="F218">
            <v>47387</v>
          </cell>
          <cell r="G218" t="str">
            <v>408-1559</v>
          </cell>
          <cell r="H218" t="str">
            <v>V</v>
          </cell>
          <cell r="I218">
            <v>8778</v>
          </cell>
          <cell r="J218" t="str">
            <v>G768</v>
          </cell>
          <cell r="K218">
            <v>0.11899999999999999</v>
          </cell>
          <cell r="L218">
            <v>0.125</v>
          </cell>
          <cell r="M218">
            <v>9532</v>
          </cell>
          <cell r="N218" t="str">
            <v>G950</v>
          </cell>
          <cell r="O218">
            <v>0.04</v>
          </cell>
          <cell r="P218">
            <v>0.06</v>
          </cell>
          <cell r="Q218" t="e">
            <v>#N/A</v>
          </cell>
          <cell r="R218">
            <v>0</v>
          </cell>
          <cell r="S218" t="e">
            <v>#N/A</v>
          </cell>
          <cell r="T218" t="e">
            <v>#N/A</v>
          </cell>
          <cell r="U218" t="e">
            <v>#N/A</v>
          </cell>
          <cell r="V218">
            <v>0</v>
          </cell>
          <cell r="W218" t="e">
            <v>#N/A</v>
          </cell>
          <cell r="X218" t="e">
            <v>#N/A</v>
          </cell>
          <cell r="Y218" t="e">
            <v>#N/A</v>
          </cell>
          <cell r="Z218">
            <v>0</v>
          </cell>
          <cell r="AA218" t="e">
            <v>#N/A</v>
          </cell>
          <cell r="AB218" t="e">
            <v>#N/A</v>
          </cell>
          <cell r="AC218" t="e">
            <v>#N/A</v>
          </cell>
          <cell r="AD218">
            <v>0</v>
          </cell>
          <cell r="AE218" t="e">
            <v>#N/A</v>
          </cell>
          <cell r="AF218" t="e">
            <v>#N/A</v>
          </cell>
          <cell r="AG218" t="e">
            <v>#N/A</v>
          </cell>
          <cell r="AH218">
            <v>0</v>
          </cell>
          <cell r="AI218" t="e">
            <v>#N/A</v>
          </cell>
          <cell r="AJ218" t="e">
            <v>#N/A</v>
          </cell>
          <cell r="AK218" t="e">
            <v>#N/A</v>
          </cell>
          <cell r="AL218">
            <v>0</v>
          </cell>
          <cell r="AM218" t="e">
            <v>#N/A</v>
          </cell>
          <cell r="AN218" t="e">
            <v>#N/A</v>
          </cell>
          <cell r="AO218" t="e">
            <v>#N/A</v>
          </cell>
          <cell r="AP218">
            <v>0</v>
          </cell>
          <cell r="AQ218" t="e">
            <v>#N/A</v>
          </cell>
          <cell r="AR218" t="e">
            <v>#N/A</v>
          </cell>
          <cell r="AS218" t="e">
            <v>#N/A</v>
          </cell>
          <cell r="AT218">
            <v>0</v>
          </cell>
          <cell r="AU218" t="e">
            <v>#N/A</v>
          </cell>
          <cell r="AV218" t="e">
            <v>#N/A</v>
          </cell>
          <cell r="AW218" t="e">
            <v>#N/A</v>
          </cell>
          <cell r="AX218">
            <v>0</v>
          </cell>
          <cell r="AY218" t="e">
            <v>#N/A</v>
          </cell>
          <cell r="AZ218" t="e">
            <v>#N/A</v>
          </cell>
          <cell r="BA218" t="e">
            <v>#N/A</v>
          </cell>
          <cell r="BB218">
            <v>0</v>
          </cell>
          <cell r="BC218" t="e">
            <v>#N/A</v>
          </cell>
          <cell r="BD218" t="e">
            <v>#N/A</v>
          </cell>
        </row>
        <row r="219">
          <cell r="A219" t="str">
            <v>SM4A08909</v>
          </cell>
          <cell r="B219" t="str">
            <v>S1319032</v>
          </cell>
          <cell r="C219" t="str">
            <v>AMP</v>
          </cell>
          <cell r="D219" t="str">
            <v>AIRBUS DEFENCE &amp; SPACE</v>
          </cell>
          <cell r="E219">
            <v>9746</v>
          </cell>
          <cell r="F219">
            <v>47387</v>
          </cell>
          <cell r="G219" t="str">
            <v>408-1559</v>
          </cell>
          <cell r="H219" t="str">
            <v>V</v>
          </cell>
          <cell r="I219">
            <v>8778</v>
          </cell>
          <cell r="J219" t="str">
            <v>G768</v>
          </cell>
          <cell r="K219">
            <v>0.11899999999999999</v>
          </cell>
          <cell r="L219">
            <v>0.125</v>
          </cell>
          <cell r="M219">
            <v>9532</v>
          </cell>
          <cell r="N219" t="str">
            <v>G950</v>
          </cell>
          <cell r="O219">
            <v>0.04</v>
          </cell>
          <cell r="P219">
            <v>0.06</v>
          </cell>
          <cell r="Q219" t="e">
            <v>#N/A</v>
          </cell>
          <cell r="R219">
            <v>0</v>
          </cell>
          <cell r="S219" t="e">
            <v>#N/A</v>
          </cell>
          <cell r="T219" t="e">
            <v>#N/A</v>
          </cell>
          <cell r="U219" t="e">
            <v>#N/A</v>
          </cell>
          <cell r="V219">
            <v>0</v>
          </cell>
          <cell r="W219" t="e">
            <v>#N/A</v>
          </cell>
          <cell r="X219" t="e">
            <v>#N/A</v>
          </cell>
          <cell r="Y219" t="e">
            <v>#N/A</v>
          </cell>
          <cell r="Z219">
            <v>0</v>
          </cell>
          <cell r="AA219" t="e">
            <v>#N/A</v>
          </cell>
          <cell r="AB219" t="e">
            <v>#N/A</v>
          </cell>
          <cell r="AC219" t="e">
            <v>#N/A</v>
          </cell>
          <cell r="AD219">
            <v>0</v>
          </cell>
          <cell r="AE219" t="e">
            <v>#N/A</v>
          </cell>
          <cell r="AF219" t="e">
            <v>#N/A</v>
          </cell>
          <cell r="AG219" t="e">
            <v>#N/A</v>
          </cell>
          <cell r="AH219">
            <v>0</v>
          </cell>
          <cell r="AI219" t="e">
            <v>#N/A</v>
          </cell>
          <cell r="AJ219" t="e">
            <v>#N/A</v>
          </cell>
          <cell r="AK219" t="e">
            <v>#N/A</v>
          </cell>
          <cell r="AL219">
            <v>0</v>
          </cell>
          <cell r="AM219" t="e">
            <v>#N/A</v>
          </cell>
          <cell r="AN219" t="e">
            <v>#N/A</v>
          </cell>
          <cell r="AO219" t="e">
            <v>#N/A</v>
          </cell>
          <cell r="AP219">
            <v>0</v>
          </cell>
          <cell r="AQ219" t="e">
            <v>#N/A</v>
          </cell>
          <cell r="AR219" t="e">
            <v>#N/A</v>
          </cell>
          <cell r="AS219" t="e">
            <v>#N/A</v>
          </cell>
          <cell r="AT219">
            <v>0</v>
          </cell>
          <cell r="AU219" t="e">
            <v>#N/A</v>
          </cell>
          <cell r="AV219" t="e">
            <v>#N/A</v>
          </cell>
          <cell r="AW219" t="e">
            <v>#N/A</v>
          </cell>
          <cell r="AX219">
            <v>0</v>
          </cell>
          <cell r="AY219" t="e">
            <v>#N/A</v>
          </cell>
          <cell r="AZ219" t="e">
            <v>#N/A</v>
          </cell>
          <cell r="BA219" t="e">
            <v>#N/A</v>
          </cell>
          <cell r="BB219">
            <v>0</v>
          </cell>
          <cell r="BC219" t="e">
            <v>#N/A</v>
          </cell>
          <cell r="BD219" t="e">
            <v>#N/A</v>
          </cell>
        </row>
        <row r="220">
          <cell r="A220" t="str">
            <v>SM4A08928</v>
          </cell>
          <cell r="B220" t="str">
            <v>S1319042</v>
          </cell>
          <cell r="C220" t="str">
            <v>AMP</v>
          </cell>
          <cell r="D220" t="str">
            <v>AIRBUS DEFENCE &amp; SPACE</v>
          </cell>
          <cell r="E220">
            <v>9737</v>
          </cell>
          <cell r="F220">
            <v>47387</v>
          </cell>
          <cell r="G220" t="str">
            <v>408-1559</v>
          </cell>
          <cell r="H220" t="str">
            <v>V</v>
          </cell>
          <cell r="I220">
            <v>8778</v>
          </cell>
          <cell r="J220" t="str">
            <v>G768</v>
          </cell>
          <cell r="K220">
            <v>0.11899999999999999</v>
          </cell>
          <cell r="L220">
            <v>0.125</v>
          </cell>
          <cell r="M220">
            <v>9532</v>
          </cell>
          <cell r="N220" t="str">
            <v>G950</v>
          </cell>
          <cell r="O220">
            <v>0.04</v>
          </cell>
          <cell r="P220">
            <v>0.06</v>
          </cell>
          <cell r="Q220" t="e">
            <v>#N/A</v>
          </cell>
          <cell r="R220">
            <v>0</v>
          </cell>
          <cell r="S220" t="e">
            <v>#N/A</v>
          </cell>
          <cell r="T220" t="e">
            <v>#N/A</v>
          </cell>
          <cell r="U220" t="e">
            <v>#N/A</v>
          </cell>
          <cell r="V220">
            <v>0</v>
          </cell>
          <cell r="W220" t="e">
            <v>#N/A</v>
          </cell>
          <cell r="X220" t="e">
            <v>#N/A</v>
          </cell>
          <cell r="Y220" t="e">
            <v>#N/A</v>
          </cell>
          <cell r="Z220">
            <v>0</v>
          </cell>
          <cell r="AA220" t="e">
            <v>#N/A</v>
          </cell>
          <cell r="AB220" t="e">
            <v>#N/A</v>
          </cell>
          <cell r="AC220" t="e">
            <v>#N/A</v>
          </cell>
          <cell r="AD220">
            <v>0</v>
          </cell>
          <cell r="AE220" t="e">
            <v>#N/A</v>
          </cell>
          <cell r="AF220" t="e">
            <v>#N/A</v>
          </cell>
          <cell r="AG220" t="e">
            <v>#N/A</v>
          </cell>
          <cell r="AH220">
            <v>0</v>
          </cell>
          <cell r="AI220" t="e">
            <v>#N/A</v>
          </cell>
          <cell r="AJ220" t="e">
            <v>#N/A</v>
          </cell>
          <cell r="AK220" t="e">
            <v>#N/A</v>
          </cell>
          <cell r="AL220">
            <v>0</v>
          </cell>
          <cell r="AM220" t="e">
            <v>#N/A</v>
          </cell>
          <cell r="AN220" t="e">
            <v>#N/A</v>
          </cell>
          <cell r="AO220" t="e">
            <v>#N/A</v>
          </cell>
          <cell r="AP220">
            <v>0</v>
          </cell>
          <cell r="AQ220" t="e">
            <v>#N/A</v>
          </cell>
          <cell r="AR220" t="e">
            <v>#N/A</v>
          </cell>
          <cell r="AS220" t="e">
            <v>#N/A</v>
          </cell>
          <cell r="AT220">
            <v>0</v>
          </cell>
          <cell r="AU220" t="e">
            <v>#N/A</v>
          </cell>
          <cell r="AV220" t="e">
            <v>#N/A</v>
          </cell>
          <cell r="AW220" t="e">
            <v>#N/A</v>
          </cell>
          <cell r="AX220">
            <v>0</v>
          </cell>
          <cell r="AY220" t="e">
            <v>#N/A</v>
          </cell>
          <cell r="AZ220" t="e">
            <v>#N/A</v>
          </cell>
          <cell r="BA220" t="e">
            <v>#N/A</v>
          </cell>
          <cell r="BB220">
            <v>0</v>
          </cell>
          <cell r="BC220" t="e">
            <v>#N/A</v>
          </cell>
          <cell r="BD220" t="e">
            <v>#N/A</v>
          </cell>
        </row>
        <row r="221">
          <cell r="A221" t="str">
            <v>SM4A08911</v>
          </cell>
          <cell r="B221" t="str">
            <v>S1319036</v>
          </cell>
          <cell r="C221" t="str">
            <v>AMP</v>
          </cell>
          <cell r="D221" t="str">
            <v>AIRBUS DEFENCE &amp; SPACE</v>
          </cell>
          <cell r="E221">
            <v>9738</v>
          </cell>
          <cell r="F221">
            <v>47387</v>
          </cell>
          <cell r="G221" t="str">
            <v>408-1559</v>
          </cell>
          <cell r="H221" t="str">
            <v>V</v>
          </cell>
          <cell r="I221">
            <v>8778</v>
          </cell>
          <cell r="J221" t="str">
            <v>G768</v>
          </cell>
          <cell r="K221">
            <v>0.11899999999999999</v>
          </cell>
          <cell r="L221">
            <v>0.125</v>
          </cell>
          <cell r="M221">
            <v>9532</v>
          </cell>
          <cell r="N221" t="str">
            <v>G950</v>
          </cell>
          <cell r="O221">
            <v>0.04</v>
          </cell>
          <cell r="P221">
            <v>0.06</v>
          </cell>
          <cell r="Q221" t="e">
            <v>#N/A</v>
          </cell>
          <cell r="R221">
            <v>0</v>
          </cell>
          <cell r="S221" t="e">
            <v>#N/A</v>
          </cell>
          <cell r="T221" t="e">
            <v>#N/A</v>
          </cell>
          <cell r="U221" t="e">
            <v>#N/A</v>
          </cell>
          <cell r="V221">
            <v>0</v>
          </cell>
          <cell r="W221" t="e">
            <v>#N/A</v>
          </cell>
          <cell r="X221" t="e">
            <v>#N/A</v>
          </cell>
          <cell r="Y221" t="e">
            <v>#N/A</v>
          </cell>
          <cell r="Z221">
            <v>0</v>
          </cell>
          <cell r="AA221" t="e">
            <v>#N/A</v>
          </cell>
          <cell r="AB221" t="e">
            <v>#N/A</v>
          </cell>
          <cell r="AC221" t="e">
            <v>#N/A</v>
          </cell>
          <cell r="AD221">
            <v>0</v>
          </cell>
          <cell r="AE221" t="e">
            <v>#N/A</v>
          </cell>
          <cell r="AF221" t="e">
            <v>#N/A</v>
          </cell>
          <cell r="AG221" t="e">
            <v>#N/A</v>
          </cell>
          <cell r="AH221">
            <v>0</v>
          </cell>
          <cell r="AI221" t="e">
            <v>#N/A</v>
          </cell>
          <cell r="AJ221" t="e">
            <v>#N/A</v>
          </cell>
          <cell r="AK221" t="e">
            <v>#N/A</v>
          </cell>
          <cell r="AL221">
            <v>0</v>
          </cell>
          <cell r="AM221" t="e">
            <v>#N/A</v>
          </cell>
          <cell r="AN221" t="e">
            <v>#N/A</v>
          </cell>
          <cell r="AO221" t="e">
            <v>#N/A</v>
          </cell>
          <cell r="AP221">
            <v>0</v>
          </cell>
          <cell r="AQ221" t="e">
            <v>#N/A</v>
          </cell>
          <cell r="AR221" t="e">
            <v>#N/A</v>
          </cell>
          <cell r="AS221" t="e">
            <v>#N/A</v>
          </cell>
          <cell r="AT221">
            <v>0</v>
          </cell>
          <cell r="AU221" t="e">
            <v>#N/A</v>
          </cell>
          <cell r="AV221" t="e">
            <v>#N/A</v>
          </cell>
          <cell r="AW221" t="e">
            <v>#N/A</v>
          </cell>
          <cell r="AX221">
            <v>0</v>
          </cell>
          <cell r="AY221" t="e">
            <v>#N/A</v>
          </cell>
          <cell r="AZ221" t="e">
            <v>#N/A</v>
          </cell>
          <cell r="BA221" t="e">
            <v>#N/A</v>
          </cell>
          <cell r="BB221">
            <v>0</v>
          </cell>
          <cell r="BC221" t="e">
            <v>#N/A</v>
          </cell>
          <cell r="BD221" t="e">
            <v>#N/A</v>
          </cell>
        </row>
        <row r="222">
          <cell r="A222" t="str">
            <v>SM4A08648</v>
          </cell>
          <cell r="B222">
            <v>1435020</v>
          </cell>
          <cell r="C222" t="str">
            <v>AMP</v>
          </cell>
          <cell r="D222" t="str">
            <v>AIRBUS DEFENCE &amp; SPACE</v>
          </cell>
          <cell r="E222">
            <v>9733</v>
          </cell>
          <cell r="F222">
            <v>47387</v>
          </cell>
          <cell r="G222" t="str">
            <v>408-1559</v>
          </cell>
          <cell r="H222" t="str">
            <v>V</v>
          </cell>
          <cell r="I222">
            <v>8778</v>
          </cell>
          <cell r="J222" t="str">
            <v>G768</v>
          </cell>
          <cell r="K222">
            <v>0.11899999999999999</v>
          </cell>
          <cell r="L222">
            <v>0.125</v>
          </cell>
          <cell r="M222">
            <v>9532</v>
          </cell>
          <cell r="N222" t="str">
            <v>G950</v>
          </cell>
          <cell r="O222">
            <v>0.04</v>
          </cell>
          <cell r="P222">
            <v>0.06</v>
          </cell>
          <cell r="Q222" t="e">
            <v>#N/A</v>
          </cell>
          <cell r="R222">
            <v>0</v>
          </cell>
          <cell r="S222" t="e">
            <v>#N/A</v>
          </cell>
          <cell r="T222" t="e">
            <v>#N/A</v>
          </cell>
          <cell r="U222" t="e">
            <v>#N/A</v>
          </cell>
          <cell r="V222">
            <v>0</v>
          </cell>
          <cell r="W222" t="e">
            <v>#N/A</v>
          </cell>
          <cell r="X222" t="e">
            <v>#N/A</v>
          </cell>
          <cell r="Y222" t="e">
            <v>#N/A</v>
          </cell>
          <cell r="Z222">
            <v>0</v>
          </cell>
          <cell r="AA222" t="e">
            <v>#N/A</v>
          </cell>
          <cell r="AB222" t="e">
            <v>#N/A</v>
          </cell>
          <cell r="AC222" t="e">
            <v>#N/A</v>
          </cell>
          <cell r="AD222">
            <v>0</v>
          </cell>
          <cell r="AE222" t="e">
            <v>#N/A</v>
          </cell>
          <cell r="AF222" t="e">
            <v>#N/A</v>
          </cell>
          <cell r="AG222" t="e">
            <v>#N/A</v>
          </cell>
          <cell r="AH222">
            <v>0</v>
          </cell>
          <cell r="AI222" t="e">
            <v>#N/A</v>
          </cell>
          <cell r="AJ222" t="e">
            <v>#N/A</v>
          </cell>
          <cell r="AK222" t="e">
            <v>#N/A</v>
          </cell>
          <cell r="AL222">
            <v>0</v>
          </cell>
          <cell r="AM222" t="e">
            <v>#N/A</v>
          </cell>
          <cell r="AN222" t="e">
            <v>#N/A</v>
          </cell>
          <cell r="AO222" t="e">
            <v>#N/A</v>
          </cell>
          <cell r="AP222">
            <v>0</v>
          </cell>
          <cell r="AQ222" t="e">
            <v>#N/A</v>
          </cell>
          <cell r="AR222" t="e">
            <v>#N/A</v>
          </cell>
          <cell r="AS222" t="e">
            <v>#N/A</v>
          </cell>
          <cell r="AT222">
            <v>0</v>
          </cell>
          <cell r="AU222" t="e">
            <v>#N/A</v>
          </cell>
          <cell r="AV222" t="e">
            <v>#N/A</v>
          </cell>
          <cell r="AW222" t="e">
            <v>#N/A</v>
          </cell>
          <cell r="AX222">
            <v>0</v>
          </cell>
          <cell r="AY222" t="e">
            <v>#N/A</v>
          </cell>
          <cell r="AZ222" t="e">
            <v>#N/A</v>
          </cell>
          <cell r="BA222" t="e">
            <v>#N/A</v>
          </cell>
          <cell r="BB222">
            <v>0</v>
          </cell>
          <cell r="BC222" t="e">
            <v>#N/A</v>
          </cell>
          <cell r="BD222" t="e">
            <v>#N/A</v>
          </cell>
        </row>
        <row r="223">
          <cell r="A223" t="str">
            <v>SM4A08907</v>
          </cell>
          <cell r="B223" t="str">
            <v>S1319034</v>
          </cell>
          <cell r="C223" t="str">
            <v>AMP</v>
          </cell>
          <cell r="D223" t="str">
            <v>AIRBUS DEFENCE &amp; SPACE</v>
          </cell>
          <cell r="E223">
            <v>9743</v>
          </cell>
          <cell r="F223">
            <v>47387</v>
          </cell>
          <cell r="G223" t="str">
            <v>408-1559</v>
          </cell>
          <cell r="H223" t="str">
            <v>V</v>
          </cell>
          <cell r="I223">
            <v>8778</v>
          </cell>
          <cell r="J223" t="str">
            <v>G768</v>
          </cell>
          <cell r="K223">
            <v>0.11899999999999999</v>
          </cell>
          <cell r="L223">
            <v>0.125</v>
          </cell>
          <cell r="M223">
            <v>9532</v>
          </cell>
          <cell r="N223" t="str">
            <v>G950</v>
          </cell>
          <cell r="O223">
            <v>0.04</v>
          </cell>
          <cell r="P223">
            <v>0.06</v>
          </cell>
          <cell r="Q223" t="e">
            <v>#N/A</v>
          </cell>
          <cell r="R223">
            <v>0</v>
          </cell>
          <cell r="S223" t="e">
            <v>#N/A</v>
          </cell>
          <cell r="T223" t="e">
            <v>#N/A</v>
          </cell>
          <cell r="U223" t="e">
            <v>#N/A</v>
          </cell>
          <cell r="V223">
            <v>0</v>
          </cell>
          <cell r="W223" t="e">
            <v>#N/A</v>
          </cell>
          <cell r="X223" t="e">
            <v>#N/A</v>
          </cell>
          <cell r="Y223" t="e">
            <v>#N/A</v>
          </cell>
          <cell r="Z223">
            <v>0</v>
          </cell>
          <cell r="AA223" t="e">
            <v>#N/A</v>
          </cell>
          <cell r="AB223" t="e">
            <v>#N/A</v>
          </cell>
          <cell r="AC223" t="e">
            <v>#N/A</v>
          </cell>
          <cell r="AD223">
            <v>0</v>
          </cell>
          <cell r="AE223" t="e">
            <v>#N/A</v>
          </cell>
          <cell r="AF223" t="e">
            <v>#N/A</v>
          </cell>
          <cell r="AG223" t="e">
            <v>#N/A</v>
          </cell>
          <cell r="AH223">
            <v>0</v>
          </cell>
          <cell r="AI223" t="e">
            <v>#N/A</v>
          </cell>
          <cell r="AJ223" t="e">
            <v>#N/A</v>
          </cell>
          <cell r="AK223" t="e">
            <v>#N/A</v>
          </cell>
          <cell r="AL223">
            <v>0</v>
          </cell>
          <cell r="AM223" t="e">
            <v>#N/A</v>
          </cell>
          <cell r="AN223" t="e">
            <v>#N/A</v>
          </cell>
          <cell r="AO223" t="e">
            <v>#N/A</v>
          </cell>
          <cell r="AP223">
            <v>0</v>
          </cell>
          <cell r="AQ223" t="e">
            <v>#N/A</v>
          </cell>
          <cell r="AR223" t="e">
            <v>#N/A</v>
          </cell>
          <cell r="AS223" t="e">
            <v>#N/A</v>
          </cell>
          <cell r="AT223">
            <v>0</v>
          </cell>
          <cell r="AU223" t="e">
            <v>#N/A</v>
          </cell>
          <cell r="AV223" t="e">
            <v>#N/A</v>
          </cell>
          <cell r="AW223" t="e">
            <v>#N/A</v>
          </cell>
          <cell r="AX223">
            <v>0</v>
          </cell>
          <cell r="AY223" t="e">
            <v>#N/A</v>
          </cell>
          <cell r="AZ223" t="e">
            <v>#N/A</v>
          </cell>
          <cell r="BA223" t="e">
            <v>#N/A</v>
          </cell>
          <cell r="BB223">
            <v>0</v>
          </cell>
          <cell r="BC223" t="e">
            <v>#N/A</v>
          </cell>
          <cell r="BD223" t="e">
            <v>#N/A</v>
          </cell>
        </row>
        <row r="224">
          <cell r="A224" t="str">
            <v>PM4A7290</v>
          </cell>
          <cell r="B224" t="str">
            <v>NO CONSTA</v>
          </cell>
          <cell r="C224" t="str">
            <v>AMP</v>
          </cell>
          <cell r="D224" t="str">
            <v>AIRBUS DEFENCE &amp; SPACE</v>
          </cell>
          <cell r="E224">
            <v>9752</v>
          </cell>
          <cell r="F224">
            <v>47386</v>
          </cell>
          <cell r="G224" t="str">
            <v>408-1559</v>
          </cell>
          <cell r="H224" t="str">
            <v>V</v>
          </cell>
          <cell r="I224">
            <v>8779</v>
          </cell>
          <cell r="J224" t="str">
            <v>G767</v>
          </cell>
          <cell r="K224">
            <v>0.109</v>
          </cell>
          <cell r="L224">
            <v>0.115</v>
          </cell>
          <cell r="M224">
            <v>8790</v>
          </cell>
          <cell r="N224" t="str">
            <v>G218</v>
          </cell>
          <cell r="O224">
            <v>0.03</v>
          </cell>
          <cell r="P224">
            <v>3.5000000000000003E-2</v>
          </cell>
          <cell r="Q224">
            <v>8786</v>
          </cell>
          <cell r="R224" t="str">
            <v>G224</v>
          </cell>
          <cell r="S224">
            <v>4.4999999999999998E-2</v>
          </cell>
          <cell r="T224">
            <v>0.05</v>
          </cell>
          <cell r="U224" t="e">
            <v>#N/A</v>
          </cell>
          <cell r="V224">
            <v>0</v>
          </cell>
          <cell r="W224" t="e">
            <v>#N/A</v>
          </cell>
          <cell r="X224" t="e">
            <v>#N/A</v>
          </cell>
          <cell r="Y224" t="e">
            <v>#N/A</v>
          </cell>
          <cell r="Z224">
            <v>0</v>
          </cell>
          <cell r="AA224" t="e">
            <v>#N/A</v>
          </cell>
          <cell r="AB224" t="e">
            <v>#N/A</v>
          </cell>
          <cell r="AC224" t="e">
            <v>#N/A</v>
          </cell>
          <cell r="AD224">
            <v>0</v>
          </cell>
          <cell r="AE224" t="e">
            <v>#N/A</v>
          </cell>
          <cell r="AF224" t="e">
            <v>#N/A</v>
          </cell>
          <cell r="AG224" t="e">
            <v>#N/A</v>
          </cell>
          <cell r="AH224">
            <v>0</v>
          </cell>
          <cell r="AI224" t="e">
            <v>#N/A</v>
          </cell>
          <cell r="AJ224" t="e">
            <v>#N/A</v>
          </cell>
          <cell r="AK224" t="e">
            <v>#N/A</v>
          </cell>
          <cell r="AL224">
            <v>0</v>
          </cell>
          <cell r="AM224" t="e">
            <v>#N/A</v>
          </cell>
          <cell r="AN224" t="e">
            <v>#N/A</v>
          </cell>
          <cell r="AO224" t="e">
            <v>#N/A</v>
          </cell>
          <cell r="AP224">
            <v>0</v>
          </cell>
          <cell r="AQ224" t="e">
            <v>#N/A</v>
          </cell>
          <cell r="AR224" t="e">
            <v>#N/A</v>
          </cell>
          <cell r="AS224" t="e">
            <v>#N/A</v>
          </cell>
          <cell r="AT224">
            <v>0</v>
          </cell>
          <cell r="AU224" t="e">
            <v>#N/A</v>
          </cell>
          <cell r="AV224" t="e">
            <v>#N/A</v>
          </cell>
          <cell r="AW224" t="e">
            <v>#N/A</v>
          </cell>
          <cell r="AX224">
            <v>0</v>
          </cell>
          <cell r="AY224" t="e">
            <v>#N/A</v>
          </cell>
          <cell r="AZ224" t="e">
            <v>#N/A</v>
          </cell>
          <cell r="BA224" t="e">
            <v>#N/A</v>
          </cell>
          <cell r="BB224">
            <v>0</v>
          </cell>
          <cell r="BC224" t="e">
            <v>#N/A</v>
          </cell>
          <cell r="BD224" t="e">
            <v>#N/A</v>
          </cell>
        </row>
        <row r="225">
          <cell r="A225" t="str">
            <v>SM4A08871</v>
          </cell>
          <cell r="B225" t="str">
            <v>NO CONSTA</v>
          </cell>
          <cell r="C225" t="str">
            <v>AMP</v>
          </cell>
          <cell r="D225" t="str">
            <v>AIRBUS DEFENCE &amp; SPACE</v>
          </cell>
          <cell r="E225">
            <v>9736</v>
          </cell>
          <cell r="F225" t="str">
            <v>69151-1</v>
          </cell>
          <cell r="G225" t="str">
            <v>408-1559</v>
          </cell>
          <cell r="H225" t="str">
            <v>V</v>
          </cell>
          <cell r="I225">
            <v>8779</v>
          </cell>
          <cell r="J225" t="str">
            <v>G767</v>
          </cell>
          <cell r="K225">
            <v>0.109</v>
          </cell>
          <cell r="L225">
            <v>0.115</v>
          </cell>
          <cell r="M225">
            <v>8790</v>
          </cell>
          <cell r="N225" t="str">
            <v>G218</v>
          </cell>
          <cell r="O225">
            <v>0.03</v>
          </cell>
          <cell r="P225">
            <v>3.5000000000000003E-2</v>
          </cell>
          <cell r="Q225">
            <v>8786</v>
          </cell>
          <cell r="R225" t="str">
            <v>G224</v>
          </cell>
          <cell r="S225">
            <v>4.4999999999999998E-2</v>
          </cell>
          <cell r="T225">
            <v>0.05</v>
          </cell>
          <cell r="U225" t="e">
            <v>#N/A</v>
          </cell>
          <cell r="V225">
            <v>0</v>
          </cell>
          <cell r="W225" t="e">
            <v>#N/A</v>
          </cell>
          <cell r="X225" t="e">
            <v>#N/A</v>
          </cell>
          <cell r="Y225" t="e">
            <v>#N/A</v>
          </cell>
          <cell r="Z225">
            <v>0</v>
          </cell>
          <cell r="AA225" t="e">
            <v>#N/A</v>
          </cell>
          <cell r="AB225" t="e">
            <v>#N/A</v>
          </cell>
          <cell r="AC225" t="e">
            <v>#N/A</v>
          </cell>
          <cell r="AD225">
            <v>0</v>
          </cell>
          <cell r="AE225" t="e">
            <v>#N/A</v>
          </cell>
          <cell r="AF225" t="e">
            <v>#N/A</v>
          </cell>
          <cell r="AG225" t="e">
            <v>#N/A</v>
          </cell>
          <cell r="AH225">
            <v>0</v>
          </cell>
          <cell r="AI225" t="e">
            <v>#N/A</v>
          </cell>
          <cell r="AJ225" t="e">
            <v>#N/A</v>
          </cell>
          <cell r="AK225" t="e">
            <v>#N/A</v>
          </cell>
          <cell r="AL225">
            <v>0</v>
          </cell>
          <cell r="AM225" t="e">
            <v>#N/A</v>
          </cell>
          <cell r="AN225" t="e">
            <v>#N/A</v>
          </cell>
          <cell r="AO225" t="e">
            <v>#N/A</v>
          </cell>
          <cell r="AP225">
            <v>0</v>
          </cell>
          <cell r="AQ225" t="e">
            <v>#N/A</v>
          </cell>
          <cell r="AR225" t="e">
            <v>#N/A</v>
          </cell>
          <cell r="AS225" t="e">
            <v>#N/A</v>
          </cell>
          <cell r="AT225">
            <v>0</v>
          </cell>
          <cell r="AU225" t="e">
            <v>#N/A</v>
          </cell>
          <cell r="AV225" t="e">
            <v>#N/A</v>
          </cell>
          <cell r="AW225" t="e">
            <v>#N/A</v>
          </cell>
          <cell r="AX225">
            <v>0</v>
          </cell>
          <cell r="AY225" t="e">
            <v>#N/A</v>
          </cell>
          <cell r="AZ225" t="e">
            <v>#N/A</v>
          </cell>
          <cell r="BA225" t="e">
            <v>#N/A</v>
          </cell>
          <cell r="BB225">
            <v>0</v>
          </cell>
          <cell r="BC225" t="e">
            <v>#N/A</v>
          </cell>
          <cell r="BD225" t="e">
            <v>#N/A</v>
          </cell>
        </row>
        <row r="226">
          <cell r="A226" t="str">
            <v>SM4A08927</v>
          </cell>
          <cell r="B226">
            <v>1351007</v>
          </cell>
          <cell r="C226" t="str">
            <v>AMP</v>
          </cell>
          <cell r="D226" t="str">
            <v>AIRBUS DEFENCE &amp; SPACE</v>
          </cell>
          <cell r="E226">
            <v>9731</v>
          </cell>
          <cell r="F226" t="str">
            <v>69151-1</v>
          </cell>
          <cell r="G226" t="str">
            <v>408-1559</v>
          </cell>
          <cell r="H226" t="str">
            <v>V</v>
          </cell>
          <cell r="I226">
            <v>8779</v>
          </cell>
          <cell r="J226" t="str">
            <v>G767</v>
          </cell>
          <cell r="K226">
            <v>0.109</v>
          </cell>
          <cell r="L226">
            <v>0.115</v>
          </cell>
          <cell r="M226">
            <v>8790</v>
          </cell>
          <cell r="N226" t="str">
            <v>G218</v>
          </cell>
          <cell r="O226">
            <v>0.03</v>
          </cell>
          <cell r="P226">
            <v>3.5000000000000003E-2</v>
          </cell>
          <cell r="Q226">
            <v>8786</v>
          </cell>
          <cell r="R226" t="str">
            <v>G224</v>
          </cell>
          <cell r="S226">
            <v>4.4999999999999998E-2</v>
          </cell>
          <cell r="T226">
            <v>0.05</v>
          </cell>
          <cell r="U226" t="e">
            <v>#N/A</v>
          </cell>
          <cell r="V226">
            <v>0</v>
          </cell>
          <cell r="W226" t="e">
            <v>#N/A</v>
          </cell>
          <cell r="X226" t="e">
            <v>#N/A</v>
          </cell>
          <cell r="Y226" t="e">
            <v>#N/A</v>
          </cell>
          <cell r="Z226">
            <v>0</v>
          </cell>
          <cell r="AA226" t="e">
            <v>#N/A</v>
          </cell>
          <cell r="AB226" t="e">
            <v>#N/A</v>
          </cell>
          <cell r="AC226" t="e">
            <v>#N/A</v>
          </cell>
          <cell r="AD226">
            <v>0</v>
          </cell>
          <cell r="AE226" t="e">
            <v>#N/A</v>
          </cell>
          <cell r="AF226" t="e">
            <v>#N/A</v>
          </cell>
          <cell r="AG226" t="e">
            <v>#N/A</v>
          </cell>
          <cell r="AH226">
            <v>0</v>
          </cell>
          <cell r="AI226" t="e">
            <v>#N/A</v>
          </cell>
          <cell r="AJ226" t="e">
            <v>#N/A</v>
          </cell>
          <cell r="AK226" t="e">
            <v>#N/A</v>
          </cell>
          <cell r="AL226">
            <v>0</v>
          </cell>
          <cell r="AM226" t="e">
            <v>#N/A</v>
          </cell>
          <cell r="AN226" t="e">
            <v>#N/A</v>
          </cell>
          <cell r="AO226" t="e">
            <v>#N/A</v>
          </cell>
          <cell r="AP226">
            <v>0</v>
          </cell>
          <cell r="AQ226" t="e">
            <v>#N/A</v>
          </cell>
          <cell r="AR226" t="e">
            <v>#N/A</v>
          </cell>
          <cell r="AS226" t="e">
            <v>#N/A</v>
          </cell>
          <cell r="AT226">
            <v>0</v>
          </cell>
          <cell r="AU226" t="e">
            <v>#N/A</v>
          </cell>
          <cell r="AV226" t="e">
            <v>#N/A</v>
          </cell>
          <cell r="AW226" t="e">
            <v>#N/A</v>
          </cell>
          <cell r="AX226">
            <v>0</v>
          </cell>
          <cell r="AY226" t="e">
            <v>#N/A</v>
          </cell>
          <cell r="AZ226" t="e">
            <v>#N/A</v>
          </cell>
          <cell r="BA226" t="e">
            <v>#N/A</v>
          </cell>
          <cell r="BB226">
            <v>0</v>
          </cell>
          <cell r="BC226" t="e">
            <v>#N/A</v>
          </cell>
          <cell r="BD226" t="e">
            <v>#N/A</v>
          </cell>
        </row>
        <row r="227">
          <cell r="A227" t="str">
            <v>SM4A08912</v>
          </cell>
          <cell r="B227" t="str">
            <v>NO CONSTA</v>
          </cell>
          <cell r="C227" t="str">
            <v>AMP</v>
          </cell>
          <cell r="D227" t="str">
            <v>AIRBUS DEFENCE &amp; SPACE</v>
          </cell>
          <cell r="E227">
            <v>9735</v>
          </cell>
          <cell r="F227" t="str">
            <v>69151-1</v>
          </cell>
          <cell r="G227" t="str">
            <v>408-1559</v>
          </cell>
          <cell r="H227" t="str">
            <v>V</v>
          </cell>
          <cell r="I227">
            <v>8779</v>
          </cell>
          <cell r="J227" t="str">
            <v>G767</v>
          </cell>
          <cell r="K227">
            <v>0.109</v>
          </cell>
          <cell r="L227">
            <v>0.115</v>
          </cell>
          <cell r="M227">
            <v>8790</v>
          </cell>
          <cell r="N227" t="str">
            <v>G218</v>
          </cell>
          <cell r="O227">
            <v>0.03</v>
          </cell>
          <cell r="P227">
            <v>3.5000000000000003E-2</v>
          </cell>
          <cell r="Q227">
            <v>8786</v>
          </cell>
          <cell r="R227" t="str">
            <v>G224</v>
          </cell>
          <cell r="S227">
            <v>4.4999999999999998E-2</v>
          </cell>
          <cell r="T227">
            <v>0.05</v>
          </cell>
          <cell r="U227" t="e">
            <v>#N/A</v>
          </cell>
          <cell r="V227">
            <v>0</v>
          </cell>
          <cell r="W227" t="e">
            <v>#N/A</v>
          </cell>
          <cell r="X227" t="e">
            <v>#N/A</v>
          </cell>
          <cell r="Y227" t="e">
            <v>#N/A</v>
          </cell>
          <cell r="Z227">
            <v>0</v>
          </cell>
          <cell r="AA227" t="e">
            <v>#N/A</v>
          </cell>
          <cell r="AB227" t="e">
            <v>#N/A</v>
          </cell>
          <cell r="AC227" t="e">
            <v>#N/A</v>
          </cell>
          <cell r="AD227">
            <v>0</v>
          </cell>
          <cell r="AE227" t="e">
            <v>#N/A</v>
          </cell>
          <cell r="AF227" t="e">
            <v>#N/A</v>
          </cell>
          <cell r="AG227" t="e">
            <v>#N/A</v>
          </cell>
          <cell r="AH227">
            <v>0</v>
          </cell>
          <cell r="AI227" t="e">
            <v>#N/A</v>
          </cell>
          <cell r="AJ227" t="e">
            <v>#N/A</v>
          </cell>
          <cell r="AK227" t="e">
            <v>#N/A</v>
          </cell>
          <cell r="AL227">
            <v>0</v>
          </cell>
          <cell r="AM227" t="e">
            <v>#N/A</v>
          </cell>
          <cell r="AN227" t="e">
            <v>#N/A</v>
          </cell>
          <cell r="AO227" t="e">
            <v>#N/A</v>
          </cell>
          <cell r="AP227">
            <v>0</v>
          </cell>
          <cell r="AQ227" t="e">
            <v>#N/A</v>
          </cell>
          <cell r="AR227" t="e">
            <v>#N/A</v>
          </cell>
          <cell r="AS227" t="e">
            <v>#N/A</v>
          </cell>
          <cell r="AT227">
            <v>0</v>
          </cell>
          <cell r="AU227" t="e">
            <v>#N/A</v>
          </cell>
          <cell r="AV227" t="e">
            <v>#N/A</v>
          </cell>
          <cell r="AW227" t="e">
            <v>#N/A</v>
          </cell>
          <cell r="AX227">
            <v>0</v>
          </cell>
          <cell r="AY227" t="e">
            <v>#N/A</v>
          </cell>
          <cell r="AZ227" t="e">
            <v>#N/A</v>
          </cell>
          <cell r="BA227" t="e">
            <v>#N/A</v>
          </cell>
          <cell r="BB227">
            <v>0</v>
          </cell>
          <cell r="BC227" t="e">
            <v>#N/A</v>
          </cell>
          <cell r="BD227" t="e">
            <v>#N/A</v>
          </cell>
        </row>
        <row r="228">
          <cell r="A228" t="str">
            <v>SM4A08888</v>
          </cell>
          <cell r="B228" t="str">
            <v>0610-048</v>
          </cell>
          <cell r="C228" t="str">
            <v>AMP</v>
          </cell>
          <cell r="D228" t="str">
            <v>AIRBUS DEFENCE &amp; SPACE</v>
          </cell>
          <cell r="E228">
            <v>9742</v>
          </cell>
          <cell r="F228" t="str">
            <v>59239-4</v>
          </cell>
          <cell r="G228" t="str">
            <v>408-1261</v>
          </cell>
          <cell r="H228" t="str">
            <v>K</v>
          </cell>
          <cell r="I228">
            <v>8782</v>
          </cell>
          <cell r="J228" t="str">
            <v>G654</v>
          </cell>
          <cell r="K228">
            <v>0.16900000000000001</v>
          </cell>
          <cell r="L228">
            <v>0.17499999999999999</v>
          </cell>
          <cell r="M228">
            <v>9534</v>
          </cell>
          <cell r="N228" t="str">
            <v>G968</v>
          </cell>
          <cell r="O228">
            <v>6.4000000000000001E-2</v>
          </cell>
          <cell r="P228">
            <v>8.4000000000000005E-2</v>
          </cell>
          <cell r="Q228" t="e">
            <v>#N/A</v>
          </cell>
          <cell r="R228">
            <v>0</v>
          </cell>
          <cell r="S228" t="e">
            <v>#N/A</v>
          </cell>
          <cell r="T228" t="e">
            <v>#N/A</v>
          </cell>
          <cell r="U228" t="e">
            <v>#N/A</v>
          </cell>
          <cell r="V228">
            <v>0</v>
          </cell>
          <cell r="W228" t="e">
            <v>#N/A</v>
          </cell>
          <cell r="X228" t="e">
            <v>#N/A</v>
          </cell>
          <cell r="Y228" t="e">
            <v>#N/A</v>
          </cell>
          <cell r="Z228">
            <v>0</v>
          </cell>
          <cell r="AA228" t="e">
            <v>#N/A</v>
          </cell>
          <cell r="AB228" t="e">
            <v>#N/A</v>
          </cell>
          <cell r="AC228" t="e">
            <v>#N/A</v>
          </cell>
          <cell r="AD228">
            <v>0</v>
          </cell>
          <cell r="AE228" t="e">
            <v>#N/A</v>
          </cell>
          <cell r="AF228" t="e">
            <v>#N/A</v>
          </cell>
          <cell r="AG228" t="e">
            <v>#N/A</v>
          </cell>
          <cell r="AH228">
            <v>0</v>
          </cell>
          <cell r="AI228" t="e">
            <v>#N/A</v>
          </cell>
          <cell r="AJ228" t="e">
            <v>#N/A</v>
          </cell>
          <cell r="AK228" t="e">
            <v>#N/A</v>
          </cell>
          <cell r="AL228">
            <v>0</v>
          </cell>
          <cell r="AM228" t="e">
            <v>#N/A</v>
          </cell>
          <cell r="AN228" t="e">
            <v>#N/A</v>
          </cell>
          <cell r="AO228" t="e">
            <v>#N/A</v>
          </cell>
          <cell r="AP228">
            <v>0</v>
          </cell>
          <cell r="AQ228" t="e">
            <v>#N/A</v>
          </cell>
          <cell r="AR228" t="e">
            <v>#N/A</v>
          </cell>
          <cell r="AS228" t="e">
            <v>#N/A</v>
          </cell>
          <cell r="AT228">
            <v>0</v>
          </cell>
          <cell r="AU228" t="e">
            <v>#N/A</v>
          </cell>
          <cell r="AV228" t="e">
            <v>#N/A</v>
          </cell>
          <cell r="AW228" t="e">
            <v>#N/A</v>
          </cell>
          <cell r="AX228">
            <v>0</v>
          </cell>
          <cell r="AY228" t="e">
            <v>#N/A</v>
          </cell>
          <cell r="AZ228" t="e">
            <v>#N/A</v>
          </cell>
          <cell r="BA228" t="e">
            <v>#N/A</v>
          </cell>
          <cell r="BB228">
            <v>0</v>
          </cell>
          <cell r="BC228" t="e">
            <v>#N/A</v>
          </cell>
          <cell r="BD228" t="e">
            <v>#N/A</v>
          </cell>
        </row>
        <row r="229">
          <cell r="A229" t="str">
            <v>SM4A08910</v>
          </cell>
          <cell r="B229" t="str">
            <v>R0750063</v>
          </cell>
          <cell r="C229" t="str">
            <v>AMP</v>
          </cell>
          <cell r="D229" t="str">
            <v>AIRBUS DEFENCE &amp; SPACE</v>
          </cell>
          <cell r="E229">
            <v>9740</v>
          </cell>
          <cell r="F229" t="str">
            <v>59239-4</v>
          </cell>
          <cell r="G229" t="str">
            <v>408-1261</v>
          </cell>
          <cell r="H229" t="str">
            <v>K</v>
          </cell>
          <cell r="I229">
            <v>8782</v>
          </cell>
          <cell r="J229" t="str">
            <v>G654</v>
          </cell>
          <cell r="K229">
            <v>0.16900000000000001</v>
          </cell>
          <cell r="L229">
            <v>0.17499999999999999</v>
          </cell>
          <cell r="M229">
            <v>9534</v>
          </cell>
          <cell r="N229" t="str">
            <v>G968</v>
          </cell>
          <cell r="O229">
            <v>6.4000000000000001E-2</v>
          </cell>
          <cell r="P229">
            <v>8.4000000000000005E-2</v>
          </cell>
          <cell r="Q229" t="e">
            <v>#N/A</v>
          </cell>
          <cell r="R229">
            <v>0</v>
          </cell>
          <cell r="S229" t="e">
            <v>#N/A</v>
          </cell>
          <cell r="T229" t="e">
            <v>#N/A</v>
          </cell>
          <cell r="U229" t="e">
            <v>#N/A</v>
          </cell>
          <cell r="V229">
            <v>0</v>
          </cell>
          <cell r="W229" t="e">
            <v>#N/A</v>
          </cell>
          <cell r="X229" t="e">
            <v>#N/A</v>
          </cell>
          <cell r="Y229" t="e">
            <v>#N/A</v>
          </cell>
          <cell r="Z229">
            <v>0</v>
          </cell>
          <cell r="AA229" t="e">
            <v>#N/A</v>
          </cell>
          <cell r="AB229" t="e">
            <v>#N/A</v>
          </cell>
          <cell r="AC229" t="e">
            <v>#N/A</v>
          </cell>
          <cell r="AD229">
            <v>0</v>
          </cell>
          <cell r="AE229" t="e">
            <v>#N/A</v>
          </cell>
          <cell r="AF229" t="e">
            <v>#N/A</v>
          </cell>
          <cell r="AG229" t="e">
            <v>#N/A</v>
          </cell>
          <cell r="AH229">
            <v>0</v>
          </cell>
          <cell r="AI229" t="e">
            <v>#N/A</v>
          </cell>
          <cell r="AJ229" t="e">
            <v>#N/A</v>
          </cell>
          <cell r="AK229" t="e">
            <v>#N/A</v>
          </cell>
          <cell r="AL229">
            <v>0</v>
          </cell>
          <cell r="AM229" t="e">
            <v>#N/A</v>
          </cell>
          <cell r="AN229" t="e">
            <v>#N/A</v>
          </cell>
          <cell r="AO229" t="e">
            <v>#N/A</v>
          </cell>
          <cell r="AP229">
            <v>0</v>
          </cell>
          <cell r="AQ229" t="e">
            <v>#N/A</v>
          </cell>
          <cell r="AR229" t="e">
            <v>#N/A</v>
          </cell>
          <cell r="AS229" t="e">
            <v>#N/A</v>
          </cell>
          <cell r="AT229">
            <v>0</v>
          </cell>
          <cell r="AU229" t="e">
            <v>#N/A</v>
          </cell>
          <cell r="AV229" t="e">
            <v>#N/A</v>
          </cell>
          <cell r="AW229" t="e">
            <v>#N/A</v>
          </cell>
          <cell r="AX229">
            <v>0</v>
          </cell>
          <cell r="AY229" t="e">
            <v>#N/A</v>
          </cell>
          <cell r="AZ229" t="e">
            <v>#N/A</v>
          </cell>
          <cell r="BA229" t="e">
            <v>#N/A</v>
          </cell>
          <cell r="BB229">
            <v>0</v>
          </cell>
          <cell r="BC229" t="e">
            <v>#N/A</v>
          </cell>
          <cell r="BD229" t="e">
            <v>#N/A</v>
          </cell>
        </row>
        <row r="230">
          <cell r="A230" t="str">
            <v>SM4A08895</v>
          </cell>
          <cell r="B230" t="str">
            <v>NO CONSTA</v>
          </cell>
          <cell r="C230" t="str">
            <v>DMC</v>
          </cell>
          <cell r="D230" t="str">
            <v>AIRBUS DEFENCE &amp; SPACE</v>
          </cell>
          <cell r="E230">
            <v>9782</v>
          </cell>
          <cell r="F230" t="str">
            <v>M22520/2-01</v>
          </cell>
          <cell r="G230" t="str">
            <v>AFM8-DS</v>
          </cell>
          <cell r="H230" t="str">
            <v>C</v>
          </cell>
          <cell r="I230">
            <v>8789</v>
          </cell>
          <cell r="J230" t="str">
            <v>G213</v>
          </cell>
          <cell r="K230">
            <v>1.2999999999999999E-2</v>
          </cell>
          <cell r="L230">
            <v>1.7999999999999999E-2</v>
          </cell>
          <cell r="M230">
            <v>8791</v>
          </cell>
          <cell r="N230" t="str">
            <v>G214</v>
          </cell>
          <cell r="O230">
            <v>1.6E-2</v>
          </cell>
          <cell r="P230">
            <v>2.1000000000000001E-2</v>
          </cell>
          <cell r="Q230">
            <v>8775</v>
          </cell>
          <cell r="R230" t="str">
            <v>G215</v>
          </cell>
          <cell r="S230">
            <v>1.9E-2</v>
          </cell>
          <cell r="T230">
            <v>2.4E-2</v>
          </cell>
          <cell r="U230">
            <v>8793</v>
          </cell>
          <cell r="V230" t="str">
            <v>G216</v>
          </cell>
          <cell r="W230">
            <v>2.1999999999999999E-2</v>
          </cell>
          <cell r="X230">
            <v>2.7E-2</v>
          </cell>
          <cell r="Y230">
            <v>8785</v>
          </cell>
          <cell r="Z230" t="str">
            <v>G217</v>
          </cell>
          <cell r="AA230">
            <v>2.5999999999999999E-2</v>
          </cell>
          <cell r="AB230">
            <v>3.1E-2</v>
          </cell>
          <cell r="AC230">
            <v>8790</v>
          </cell>
          <cell r="AD230" t="str">
            <v>G218</v>
          </cell>
          <cell r="AE230">
            <v>0.03</v>
          </cell>
          <cell r="AF230">
            <v>3.5000000000000003E-2</v>
          </cell>
          <cell r="AG230">
            <v>8787</v>
          </cell>
          <cell r="AH230" t="str">
            <v>G219</v>
          </cell>
          <cell r="AI230">
            <v>3.4000000000000002E-2</v>
          </cell>
          <cell r="AJ230">
            <v>3.9E-2</v>
          </cell>
          <cell r="AK230">
            <v>8792</v>
          </cell>
          <cell r="AL230" t="str">
            <v>G223</v>
          </cell>
          <cell r="AM230">
            <v>3.9E-2</v>
          </cell>
          <cell r="AN230">
            <v>4.3999999999999997E-2</v>
          </cell>
          <cell r="AO230" t="e">
            <v>#N/A</v>
          </cell>
          <cell r="AP230">
            <v>0</v>
          </cell>
          <cell r="AQ230" t="e">
            <v>#N/A</v>
          </cell>
          <cell r="AR230" t="e">
            <v>#N/A</v>
          </cell>
          <cell r="AS230" t="e">
            <v>#N/A</v>
          </cell>
          <cell r="AT230">
            <v>0</v>
          </cell>
          <cell r="AU230" t="e">
            <v>#N/A</v>
          </cell>
          <cell r="AV230" t="e">
            <v>#N/A</v>
          </cell>
          <cell r="AW230" t="e">
            <v>#N/A</v>
          </cell>
          <cell r="AX230">
            <v>0</v>
          </cell>
          <cell r="AY230" t="e">
            <v>#N/A</v>
          </cell>
          <cell r="AZ230" t="e">
            <v>#N/A</v>
          </cell>
          <cell r="BA230" t="e">
            <v>#N/A</v>
          </cell>
          <cell r="BB230">
            <v>0</v>
          </cell>
          <cell r="BC230" t="e">
            <v>#N/A</v>
          </cell>
          <cell r="BD230" t="e">
            <v>#N/A</v>
          </cell>
        </row>
        <row r="231">
          <cell r="A231" t="str">
            <v>SM4A08820</v>
          </cell>
          <cell r="B231" t="str">
            <v>NO CONSTA</v>
          </cell>
          <cell r="C231" t="str">
            <v>DMC</v>
          </cell>
          <cell r="D231" t="str">
            <v>AIRBUS DEFENCE &amp; SPACE</v>
          </cell>
          <cell r="E231">
            <v>9786</v>
          </cell>
          <cell r="F231" t="str">
            <v>M22520/2-01</v>
          </cell>
          <cell r="G231" t="str">
            <v>AFM8-DS</v>
          </cell>
          <cell r="H231" t="str">
            <v>C</v>
          </cell>
          <cell r="I231">
            <v>8789</v>
          </cell>
          <cell r="J231" t="str">
            <v>G213</v>
          </cell>
          <cell r="K231">
            <v>1.2999999999999999E-2</v>
          </cell>
          <cell r="L231">
            <v>1.7999999999999999E-2</v>
          </cell>
          <cell r="M231">
            <v>8791</v>
          </cell>
          <cell r="N231" t="str">
            <v>G214</v>
          </cell>
          <cell r="O231">
            <v>1.6E-2</v>
          </cell>
          <cell r="P231">
            <v>2.1000000000000001E-2</v>
          </cell>
          <cell r="Q231">
            <v>8775</v>
          </cell>
          <cell r="R231" t="str">
            <v>G215</v>
          </cell>
          <cell r="S231">
            <v>1.9E-2</v>
          </cell>
          <cell r="T231">
            <v>2.4E-2</v>
          </cell>
          <cell r="U231">
            <v>8793</v>
          </cell>
          <cell r="V231" t="str">
            <v>G216</v>
          </cell>
          <cell r="W231">
            <v>2.1999999999999999E-2</v>
          </cell>
          <cell r="X231">
            <v>2.7E-2</v>
          </cell>
          <cell r="Y231">
            <v>8785</v>
          </cell>
          <cell r="Z231" t="str">
            <v>G217</v>
          </cell>
          <cell r="AA231">
            <v>2.5999999999999999E-2</v>
          </cell>
          <cell r="AB231">
            <v>3.1E-2</v>
          </cell>
          <cell r="AC231">
            <v>8790</v>
          </cell>
          <cell r="AD231" t="str">
            <v>G218</v>
          </cell>
          <cell r="AE231">
            <v>0.03</v>
          </cell>
          <cell r="AF231">
            <v>3.5000000000000003E-2</v>
          </cell>
          <cell r="AG231">
            <v>8787</v>
          </cell>
          <cell r="AH231" t="str">
            <v>G219</v>
          </cell>
          <cell r="AI231">
            <v>3.4000000000000002E-2</v>
          </cell>
          <cell r="AJ231">
            <v>3.9E-2</v>
          </cell>
          <cell r="AK231">
            <v>8792</v>
          </cell>
          <cell r="AL231" t="str">
            <v>G223</v>
          </cell>
          <cell r="AM231">
            <v>3.9E-2</v>
          </cell>
          <cell r="AN231">
            <v>4.3999999999999997E-2</v>
          </cell>
          <cell r="AO231" t="e">
            <v>#N/A</v>
          </cell>
          <cell r="AP231">
            <v>0</v>
          </cell>
          <cell r="AQ231" t="e">
            <v>#N/A</v>
          </cell>
          <cell r="AR231" t="e">
            <v>#N/A</v>
          </cell>
          <cell r="AS231" t="e">
            <v>#N/A</v>
          </cell>
          <cell r="AT231">
            <v>0</v>
          </cell>
          <cell r="AU231" t="e">
            <v>#N/A</v>
          </cell>
          <cell r="AV231" t="e">
            <v>#N/A</v>
          </cell>
          <cell r="AW231" t="e">
            <v>#N/A</v>
          </cell>
          <cell r="AX231">
            <v>0</v>
          </cell>
          <cell r="AY231" t="e">
            <v>#N/A</v>
          </cell>
          <cell r="AZ231" t="e">
            <v>#N/A</v>
          </cell>
          <cell r="BA231" t="e">
            <v>#N/A</v>
          </cell>
          <cell r="BB231">
            <v>0</v>
          </cell>
          <cell r="BC231" t="e">
            <v>#N/A</v>
          </cell>
          <cell r="BD231" t="e">
            <v>#N/A</v>
          </cell>
        </row>
        <row r="232">
          <cell r="A232" t="str">
            <v>SM4A6564</v>
          </cell>
          <cell r="B232" t="str">
            <v>NO CONSTA</v>
          </cell>
          <cell r="C232" t="str">
            <v>DMC</v>
          </cell>
          <cell r="D232" t="str">
            <v>AIRBUS DEFENCE &amp; SPACE</v>
          </cell>
          <cell r="E232">
            <v>9787</v>
          </cell>
          <cell r="F232" t="str">
            <v>M22520/2-01</v>
          </cell>
          <cell r="G232" t="str">
            <v>AFM8-DS</v>
          </cell>
          <cell r="H232" t="str">
            <v>C</v>
          </cell>
          <cell r="I232">
            <v>8789</v>
          </cell>
          <cell r="J232" t="str">
            <v>G213</v>
          </cell>
          <cell r="K232">
            <v>1.2999999999999999E-2</v>
          </cell>
          <cell r="L232">
            <v>1.7999999999999999E-2</v>
          </cell>
          <cell r="M232">
            <v>8791</v>
          </cell>
          <cell r="N232" t="str">
            <v>G214</v>
          </cell>
          <cell r="O232">
            <v>1.6E-2</v>
          </cell>
          <cell r="P232">
            <v>2.1000000000000001E-2</v>
          </cell>
          <cell r="Q232">
            <v>8775</v>
          </cell>
          <cell r="R232" t="str">
            <v>G215</v>
          </cell>
          <cell r="S232">
            <v>1.9E-2</v>
          </cell>
          <cell r="T232">
            <v>2.4E-2</v>
          </cell>
          <cell r="U232">
            <v>8793</v>
          </cell>
          <cell r="V232" t="str">
            <v>G216</v>
          </cell>
          <cell r="W232">
            <v>2.1999999999999999E-2</v>
          </cell>
          <cell r="X232">
            <v>2.7E-2</v>
          </cell>
          <cell r="Y232">
            <v>8785</v>
          </cell>
          <cell r="Z232" t="str">
            <v>G217</v>
          </cell>
          <cell r="AA232">
            <v>2.5999999999999999E-2</v>
          </cell>
          <cell r="AB232">
            <v>3.1E-2</v>
          </cell>
          <cell r="AC232">
            <v>8790</v>
          </cell>
          <cell r="AD232" t="str">
            <v>G218</v>
          </cell>
          <cell r="AE232">
            <v>0.03</v>
          </cell>
          <cell r="AF232">
            <v>3.5000000000000003E-2</v>
          </cell>
          <cell r="AG232">
            <v>8787</v>
          </cell>
          <cell r="AH232" t="str">
            <v>G219</v>
          </cell>
          <cell r="AI232">
            <v>3.4000000000000002E-2</v>
          </cell>
          <cell r="AJ232">
            <v>3.9E-2</v>
          </cell>
          <cell r="AK232">
            <v>8792</v>
          </cell>
          <cell r="AL232" t="str">
            <v>G223</v>
          </cell>
          <cell r="AM232">
            <v>3.9E-2</v>
          </cell>
          <cell r="AN232">
            <v>4.3999999999999997E-2</v>
          </cell>
          <cell r="AO232" t="e">
            <v>#N/A</v>
          </cell>
          <cell r="AP232">
            <v>0</v>
          </cell>
          <cell r="AQ232" t="e">
            <v>#N/A</v>
          </cell>
          <cell r="AR232" t="e">
            <v>#N/A</v>
          </cell>
          <cell r="AS232" t="e">
            <v>#N/A</v>
          </cell>
          <cell r="AT232">
            <v>0</v>
          </cell>
          <cell r="AU232" t="e">
            <v>#N/A</v>
          </cell>
          <cell r="AV232" t="e">
            <v>#N/A</v>
          </cell>
          <cell r="AW232" t="e">
            <v>#N/A</v>
          </cell>
          <cell r="AX232">
            <v>0</v>
          </cell>
          <cell r="AY232" t="e">
            <v>#N/A</v>
          </cell>
          <cell r="AZ232" t="e">
            <v>#N/A</v>
          </cell>
          <cell r="BA232" t="e">
            <v>#N/A</v>
          </cell>
          <cell r="BB232">
            <v>0</v>
          </cell>
          <cell r="BC232" t="e">
            <v>#N/A</v>
          </cell>
          <cell r="BD232" t="e">
            <v>#N/A</v>
          </cell>
        </row>
        <row r="233">
          <cell r="A233" t="str">
            <v>SM4A08873</v>
          </cell>
          <cell r="B233" t="str">
            <v>NO CONSTA</v>
          </cell>
          <cell r="C233" t="str">
            <v>DMC</v>
          </cell>
          <cell r="D233" t="str">
            <v>AIRBUS DEFENCE &amp; SPACE</v>
          </cell>
          <cell r="E233">
            <v>9774</v>
          </cell>
          <cell r="F233" t="str">
            <v>M22520/2-01</v>
          </cell>
          <cell r="G233" t="str">
            <v>AFM8-DS</v>
          </cell>
          <cell r="H233" t="str">
            <v>C</v>
          </cell>
          <cell r="I233">
            <v>8789</v>
          </cell>
          <cell r="J233" t="str">
            <v>G213</v>
          </cell>
          <cell r="K233">
            <v>1.2999999999999999E-2</v>
          </cell>
          <cell r="L233">
            <v>1.7999999999999999E-2</v>
          </cell>
          <cell r="M233">
            <v>8791</v>
          </cell>
          <cell r="N233" t="str">
            <v>G214</v>
          </cell>
          <cell r="O233">
            <v>1.6E-2</v>
          </cell>
          <cell r="P233">
            <v>2.1000000000000001E-2</v>
          </cell>
          <cell r="Q233">
            <v>8775</v>
          </cell>
          <cell r="R233" t="str">
            <v>G215</v>
          </cell>
          <cell r="S233">
            <v>1.9E-2</v>
          </cell>
          <cell r="T233">
            <v>2.4E-2</v>
          </cell>
          <cell r="U233">
            <v>8793</v>
          </cell>
          <cell r="V233" t="str">
            <v>G216</v>
          </cell>
          <cell r="W233">
            <v>2.1999999999999999E-2</v>
          </cell>
          <cell r="X233">
            <v>2.7E-2</v>
          </cell>
          <cell r="Y233">
            <v>8785</v>
          </cell>
          <cell r="Z233" t="str">
            <v>G217</v>
          </cell>
          <cell r="AA233">
            <v>2.5999999999999999E-2</v>
          </cell>
          <cell r="AB233">
            <v>3.1E-2</v>
          </cell>
          <cell r="AC233">
            <v>8790</v>
          </cell>
          <cell r="AD233" t="str">
            <v>G218</v>
          </cell>
          <cell r="AE233">
            <v>0.03</v>
          </cell>
          <cell r="AF233">
            <v>3.5000000000000003E-2</v>
          </cell>
          <cell r="AG233">
            <v>8787</v>
          </cell>
          <cell r="AH233" t="str">
            <v>G219</v>
          </cell>
          <cell r="AI233">
            <v>3.4000000000000002E-2</v>
          </cell>
          <cell r="AJ233">
            <v>3.9E-2</v>
          </cell>
          <cell r="AK233">
            <v>8792</v>
          </cell>
          <cell r="AL233" t="str">
            <v>G223</v>
          </cell>
          <cell r="AM233">
            <v>3.9E-2</v>
          </cell>
          <cell r="AN233">
            <v>4.3999999999999997E-2</v>
          </cell>
          <cell r="AO233" t="e">
            <v>#N/A</v>
          </cell>
          <cell r="AP233">
            <v>0</v>
          </cell>
          <cell r="AQ233" t="e">
            <v>#N/A</v>
          </cell>
          <cell r="AR233" t="e">
            <v>#N/A</v>
          </cell>
          <cell r="AS233" t="e">
            <v>#N/A</v>
          </cell>
          <cell r="AT233">
            <v>0</v>
          </cell>
          <cell r="AU233" t="e">
            <v>#N/A</v>
          </cell>
          <cell r="AV233" t="e">
            <v>#N/A</v>
          </cell>
          <cell r="AW233" t="e">
            <v>#N/A</v>
          </cell>
          <cell r="AX233">
            <v>0</v>
          </cell>
          <cell r="AY233" t="e">
            <v>#N/A</v>
          </cell>
          <cell r="AZ233" t="e">
            <v>#N/A</v>
          </cell>
          <cell r="BA233" t="e">
            <v>#N/A</v>
          </cell>
          <cell r="BB233">
            <v>0</v>
          </cell>
          <cell r="BC233" t="e">
            <v>#N/A</v>
          </cell>
          <cell r="BD233" t="e">
            <v>#N/A</v>
          </cell>
        </row>
        <row r="234">
          <cell r="A234" t="str">
            <v>SM4A6569</v>
          </cell>
          <cell r="B234" t="str">
            <v>NO CONSTA</v>
          </cell>
          <cell r="C234" t="str">
            <v>DMC</v>
          </cell>
          <cell r="D234" t="str">
            <v>AIRBUS DEFENCE &amp; SPACE</v>
          </cell>
          <cell r="E234">
            <v>9788</v>
          </cell>
          <cell r="F234" t="str">
            <v>M22520/2-01</v>
          </cell>
          <cell r="G234" t="str">
            <v>AFM8-DS</v>
          </cell>
          <cell r="H234" t="str">
            <v>C</v>
          </cell>
          <cell r="I234">
            <v>8789</v>
          </cell>
          <cell r="J234" t="str">
            <v>G213</v>
          </cell>
          <cell r="K234">
            <v>1.2999999999999999E-2</v>
          </cell>
          <cell r="L234">
            <v>1.7999999999999999E-2</v>
          </cell>
          <cell r="M234">
            <v>8791</v>
          </cell>
          <cell r="N234" t="str">
            <v>G214</v>
          </cell>
          <cell r="O234">
            <v>1.6E-2</v>
          </cell>
          <cell r="P234">
            <v>2.1000000000000001E-2</v>
          </cell>
          <cell r="Q234">
            <v>8775</v>
          </cell>
          <cell r="R234" t="str">
            <v>G215</v>
          </cell>
          <cell r="S234">
            <v>1.9E-2</v>
          </cell>
          <cell r="T234">
            <v>2.4E-2</v>
          </cell>
          <cell r="U234">
            <v>8793</v>
          </cell>
          <cell r="V234" t="str">
            <v>G216</v>
          </cell>
          <cell r="W234">
            <v>2.1999999999999999E-2</v>
          </cell>
          <cell r="X234">
            <v>2.7E-2</v>
          </cell>
          <cell r="Y234">
            <v>8785</v>
          </cell>
          <cell r="Z234" t="str">
            <v>G217</v>
          </cell>
          <cell r="AA234">
            <v>2.5999999999999999E-2</v>
          </cell>
          <cell r="AB234">
            <v>3.1E-2</v>
          </cell>
          <cell r="AC234">
            <v>8790</v>
          </cell>
          <cell r="AD234" t="str">
            <v>G218</v>
          </cell>
          <cell r="AE234">
            <v>0.03</v>
          </cell>
          <cell r="AF234">
            <v>3.5000000000000003E-2</v>
          </cell>
          <cell r="AG234">
            <v>8787</v>
          </cell>
          <cell r="AH234" t="str">
            <v>G219</v>
          </cell>
          <cell r="AI234">
            <v>3.4000000000000002E-2</v>
          </cell>
          <cell r="AJ234">
            <v>3.9E-2</v>
          </cell>
          <cell r="AK234">
            <v>8792</v>
          </cell>
          <cell r="AL234" t="str">
            <v>G223</v>
          </cell>
          <cell r="AM234">
            <v>3.9E-2</v>
          </cell>
          <cell r="AN234">
            <v>4.3999999999999997E-2</v>
          </cell>
          <cell r="AO234" t="e">
            <v>#N/A</v>
          </cell>
          <cell r="AP234">
            <v>0</v>
          </cell>
          <cell r="AQ234" t="e">
            <v>#N/A</v>
          </cell>
          <cell r="AR234" t="e">
            <v>#N/A</v>
          </cell>
          <cell r="AS234" t="e">
            <v>#N/A</v>
          </cell>
          <cell r="AT234">
            <v>0</v>
          </cell>
          <cell r="AU234" t="e">
            <v>#N/A</v>
          </cell>
          <cell r="AV234" t="e">
            <v>#N/A</v>
          </cell>
          <cell r="AW234" t="e">
            <v>#N/A</v>
          </cell>
          <cell r="AX234">
            <v>0</v>
          </cell>
          <cell r="AY234" t="e">
            <v>#N/A</v>
          </cell>
          <cell r="AZ234" t="e">
            <v>#N/A</v>
          </cell>
          <cell r="BA234" t="e">
            <v>#N/A</v>
          </cell>
          <cell r="BB234">
            <v>0</v>
          </cell>
          <cell r="BC234" t="e">
            <v>#N/A</v>
          </cell>
          <cell r="BD234" t="e">
            <v>#N/A</v>
          </cell>
        </row>
        <row r="235">
          <cell r="A235" t="str">
            <v>SM4A6555</v>
          </cell>
          <cell r="B235" t="str">
            <v>NO CONSTA</v>
          </cell>
          <cell r="C235" t="str">
            <v>DMC</v>
          </cell>
          <cell r="D235" t="str">
            <v>AIRBUS DEFENCE &amp; SPACE</v>
          </cell>
          <cell r="E235">
            <v>9783</v>
          </cell>
          <cell r="F235" t="str">
            <v>M22520/2-01</v>
          </cell>
          <cell r="G235" t="str">
            <v>AFM8-DS</v>
          </cell>
          <cell r="H235" t="str">
            <v>C</v>
          </cell>
          <cell r="I235">
            <v>8789</v>
          </cell>
          <cell r="J235" t="str">
            <v>G213</v>
          </cell>
          <cell r="K235">
            <v>1.2999999999999999E-2</v>
          </cell>
          <cell r="L235">
            <v>1.7999999999999999E-2</v>
          </cell>
          <cell r="M235">
            <v>8791</v>
          </cell>
          <cell r="N235" t="str">
            <v>G214</v>
          </cell>
          <cell r="O235">
            <v>1.6E-2</v>
          </cell>
          <cell r="P235">
            <v>2.1000000000000001E-2</v>
          </cell>
          <cell r="Q235">
            <v>8775</v>
          </cell>
          <cell r="R235" t="str">
            <v>G215</v>
          </cell>
          <cell r="S235">
            <v>1.9E-2</v>
          </cell>
          <cell r="T235">
            <v>2.4E-2</v>
          </cell>
          <cell r="U235">
            <v>8793</v>
          </cell>
          <cell r="V235" t="str">
            <v>G216</v>
          </cell>
          <cell r="W235">
            <v>2.1999999999999999E-2</v>
          </cell>
          <cell r="X235">
            <v>2.7E-2</v>
          </cell>
          <cell r="Y235">
            <v>8785</v>
          </cell>
          <cell r="Z235" t="str">
            <v>G217</v>
          </cell>
          <cell r="AA235">
            <v>2.5999999999999999E-2</v>
          </cell>
          <cell r="AB235">
            <v>3.1E-2</v>
          </cell>
          <cell r="AC235">
            <v>8790</v>
          </cell>
          <cell r="AD235" t="str">
            <v>G218</v>
          </cell>
          <cell r="AE235">
            <v>0.03</v>
          </cell>
          <cell r="AF235">
            <v>3.5000000000000003E-2</v>
          </cell>
          <cell r="AG235">
            <v>8787</v>
          </cell>
          <cell r="AH235" t="str">
            <v>G219</v>
          </cell>
          <cell r="AI235">
            <v>3.4000000000000002E-2</v>
          </cell>
          <cell r="AJ235">
            <v>3.9E-2</v>
          </cell>
          <cell r="AK235">
            <v>8792</v>
          </cell>
          <cell r="AL235" t="str">
            <v>G223</v>
          </cell>
          <cell r="AM235">
            <v>3.9E-2</v>
          </cell>
          <cell r="AN235">
            <v>4.3999999999999997E-2</v>
          </cell>
          <cell r="AO235" t="e">
            <v>#N/A</v>
          </cell>
          <cell r="AP235">
            <v>0</v>
          </cell>
          <cell r="AQ235" t="e">
            <v>#N/A</v>
          </cell>
          <cell r="AR235" t="e">
            <v>#N/A</v>
          </cell>
          <cell r="AS235" t="e">
            <v>#N/A</v>
          </cell>
          <cell r="AT235">
            <v>0</v>
          </cell>
          <cell r="AU235" t="e">
            <v>#N/A</v>
          </cell>
          <cell r="AV235" t="e">
            <v>#N/A</v>
          </cell>
          <cell r="AW235" t="e">
            <v>#N/A</v>
          </cell>
          <cell r="AX235">
            <v>0</v>
          </cell>
          <cell r="AY235" t="e">
            <v>#N/A</v>
          </cell>
          <cell r="AZ235" t="e">
            <v>#N/A</v>
          </cell>
          <cell r="BA235" t="e">
            <v>#N/A</v>
          </cell>
          <cell r="BB235">
            <v>0</v>
          </cell>
          <cell r="BC235" t="e">
            <v>#N/A</v>
          </cell>
          <cell r="BD235" t="e">
            <v>#N/A</v>
          </cell>
        </row>
        <row r="236">
          <cell r="A236" t="str">
            <v>SM4A6567</v>
          </cell>
          <cell r="B236" t="str">
            <v>NO CONSTA</v>
          </cell>
          <cell r="C236" t="str">
            <v>DMC</v>
          </cell>
          <cell r="D236" t="str">
            <v>AIRBUS DEFENCE &amp; SPACE</v>
          </cell>
          <cell r="E236">
            <v>9784</v>
          </cell>
          <cell r="F236" t="str">
            <v>M22520/2-01</v>
          </cell>
          <cell r="G236" t="str">
            <v>AFM8-DS</v>
          </cell>
          <cell r="H236" t="str">
            <v>C</v>
          </cell>
          <cell r="I236">
            <v>8789</v>
          </cell>
          <cell r="J236" t="str">
            <v>G213</v>
          </cell>
          <cell r="K236">
            <v>1.2999999999999999E-2</v>
          </cell>
          <cell r="L236">
            <v>1.7999999999999999E-2</v>
          </cell>
          <cell r="M236">
            <v>8791</v>
          </cell>
          <cell r="N236" t="str">
            <v>G214</v>
          </cell>
          <cell r="O236">
            <v>1.6E-2</v>
          </cell>
          <cell r="P236">
            <v>2.1000000000000001E-2</v>
          </cell>
          <cell r="Q236">
            <v>8775</v>
          </cell>
          <cell r="R236" t="str">
            <v>G215</v>
          </cell>
          <cell r="S236">
            <v>1.9E-2</v>
          </cell>
          <cell r="T236">
            <v>2.4E-2</v>
          </cell>
          <cell r="U236">
            <v>8793</v>
          </cell>
          <cell r="V236" t="str">
            <v>G216</v>
          </cell>
          <cell r="W236">
            <v>2.1999999999999999E-2</v>
          </cell>
          <cell r="X236">
            <v>2.7E-2</v>
          </cell>
          <cell r="Y236">
            <v>8785</v>
          </cell>
          <cell r="Z236" t="str">
            <v>G217</v>
          </cell>
          <cell r="AA236">
            <v>2.5999999999999999E-2</v>
          </cell>
          <cell r="AB236">
            <v>3.1E-2</v>
          </cell>
          <cell r="AC236">
            <v>8790</v>
          </cell>
          <cell r="AD236" t="str">
            <v>G218</v>
          </cell>
          <cell r="AE236">
            <v>0.03</v>
          </cell>
          <cell r="AF236">
            <v>3.5000000000000003E-2</v>
          </cell>
          <cell r="AG236">
            <v>8787</v>
          </cell>
          <cell r="AH236" t="str">
            <v>G219</v>
          </cell>
          <cell r="AI236">
            <v>3.4000000000000002E-2</v>
          </cell>
          <cell r="AJ236">
            <v>3.9E-2</v>
          </cell>
          <cell r="AK236">
            <v>8792</v>
          </cell>
          <cell r="AL236" t="str">
            <v>G223</v>
          </cell>
          <cell r="AM236">
            <v>3.9E-2</v>
          </cell>
          <cell r="AN236">
            <v>4.3999999999999997E-2</v>
          </cell>
          <cell r="AO236" t="e">
            <v>#N/A</v>
          </cell>
          <cell r="AP236">
            <v>0</v>
          </cell>
          <cell r="AQ236" t="e">
            <v>#N/A</v>
          </cell>
          <cell r="AR236" t="e">
            <v>#N/A</v>
          </cell>
          <cell r="AS236" t="e">
            <v>#N/A</v>
          </cell>
          <cell r="AT236">
            <v>0</v>
          </cell>
          <cell r="AU236" t="e">
            <v>#N/A</v>
          </cell>
          <cell r="AV236" t="e">
            <v>#N/A</v>
          </cell>
          <cell r="AW236" t="e">
            <v>#N/A</v>
          </cell>
          <cell r="AX236">
            <v>0</v>
          </cell>
          <cell r="AY236" t="e">
            <v>#N/A</v>
          </cell>
          <cell r="AZ236" t="e">
            <v>#N/A</v>
          </cell>
          <cell r="BA236" t="e">
            <v>#N/A</v>
          </cell>
          <cell r="BB236">
            <v>0</v>
          </cell>
          <cell r="BC236" t="e">
            <v>#N/A</v>
          </cell>
          <cell r="BD236" t="e">
            <v>#N/A</v>
          </cell>
        </row>
        <row r="237">
          <cell r="A237" t="str">
            <v>SM4A08555</v>
          </cell>
          <cell r="B237" t="str">
            <v>NO CONSTA</v>
          </cell>
          <cell r="C237" t="str">
            <v>DMC</v>
          </cell>
          <cell r="D237" t="str">
            <v>AIRBUS DEFENCE &amp; SPACE</v>
          </cell>
          <cell r="E237">
            <v>9789</v>
          </cell>
          <cell r="F237" t="str">
            <v>M22520/2-01</v>
          </cell>
          <cell r="G237" t="str">
            <v>AFM8-DS</v>
          </cell>
          <cell r="H237" t="str">
            <v>C</v>
          </cell>
          <cell r="I237">
            <v>8789</v>
          </cell>
          <cell r="J237" t="str">
            <v>G213</v>
          </cell>
          <cell r="K237">
            <v>1.2999999999999999E-2</v>
          </cell>
          <cell r="L237">
            <v>1.7999999999999999E-2</v>
          </cell>
          <cell r="M237">
            <v>8791</v>
          </cell>
          <cell r="N237" t="str">
            <v>G214</v>
          </cell>
          <cell r="O237">
            <v>1.6E-2</v>
          </cell>
          <cell r="P237">
            <v>2.1000000000000001E-2</v>
          </cell>
          <cell r="Q237">
            <v>8775</v>
          </cell>
          <cell r="R237" t="str">
            <v>G215</v>
          </cell>
          <cell r="S237">
            <v>1.9E-2</v>
          </cell>
          <cell r="T237">
            <v>2.4E-2</v>
          </cell>
          <cell r="U237">
            <v>8793</v>
          </cell>
          <cell r="V237" t="str">
            <v>G216</v>
          </cell>
          <cell r="W237">
            <v>2.1999999999999999E-2</v>
          </cell>
          <cell r="X237">
            <v>2.7E-2</v>
          </cell>
          <cell r="Y237">
            <v>8785</v>
          </cell>
          <cell r="Z237" t="str">
            <v>G217</v>
          </cell>
          <cell r="AA237">
            <v>2.5999999999999999E-2</v>
          </cell>
          <cell r="AB237">
            <v>3.1E-2</v>
          </cell>
          <cell r="AC237">
            <v>8790</v>
          </cell>
          <cell r="AD237" t="str">
            <v>G218</v>
          </cell>
          <cell r="AE237">
            <v>0.03</v>
          </cell>
          <cell r="AF237">
            <v>3.5000000000000003E-2</v>
          </cell>
          <cell r="AG237">
            <v>8787</v>
          </cell>
          <cell r="AH237" t="str">
            <v>G219</v>
          </cell>
          <cell r="AI237">
            <v>3.4000000000000002E-2</v>
          </cell>
          <cell r="AJ237">
            <v>3.9E-2</v>
          </cell>
          <cell r="AK237">
            <v>8792</v>
          </cell>
          <cell r="AL237" t="str">
            <v>G223</v>
          </cell>
          <cell r="AM237">
            <v>3.9E-2</v>
          </cell>
          <cell r="AN237">
            <v>4.3999999999999997E-2</v>
          </cell>
          <cell r="AO237" t="e">
            <v>#N/A</v>
          </cell>
          <cell r="AP237">
            <v>0</v>
          </cell>
          <cell r="AQ237" t="e">
            <v>#N/A</v>
          </cell>
          <cell r="AR237" t="e">
            <v>#N/A</v>
          </cell>
          <cell r="AS237" t="e">
            <v>#N/A</v>
          </cell>
          <cell r="AT237">
            <v>0</v>
          </cell>
          <cell r="AU237" t="e">
            <v>#N/A</v>
          </cell>
          <cell r="AV237" t="e">
            <v>#N/A</v>
          </cell>
          <cell r="AW237" t="e">
            <v>#N/A</v>
          </cell>
          <cell r="AX237">
            <v>0</v>
          </cell>
          <cell r="AY237" t="e">
            <v>#N/A</v>
          </cell>
          <cell r="AZ237" t="e">
            <v>#N/A</v>
          </cell>
          <cell r="BA237" t="e">
            <v>#N/A</v>
          </cell>
          <cell r="BB237">
            <v>0</v>
          </cell>
          <cell r="BC237" t="e">
            <v>#N/A</v>
          </cell>
          <cell r="BD237" t="e">
            <v>#N/A</v>
          </cell>
        </row>
        <row r="238">
          <cell r="A238" t="str">
            <v>SM4A08940</v>
          </cell>
          <cell r="B238" t="str">
            <v>NO CONSTA</v>
          </cell>
          <cell r="C238" t="str">
            <v>DMC</v>
          </cell>
          <cell r="D238" t="str">
            <v>AIRBUS DEFENCE &amp; SPACE</v>
          </cell>
          <cell r="E238">
            <v>9785</v>
          </cell>
          <cell r="F238" t="str">
            <v>M22520/2-01</v>
          </cell>
          <cell r="G238" t="str">
            <v>AFM8-DS</v>
          </cell>
          <cell r="H238" t="str">
            <v>C</v>
          </cell>
          <cell r="I238">
            <v>8789</v>
          </cell>
          <cell r="J238" t="str">
            <v>G213</v>
          </cell>
          <cell r="K238">
            <v>1.2999999999999999E-2</v>
          </cell>
          <cell r="L238">
            <v>1.7999999999999999E-2</v>
          </cell>
          <cell r="M238">
            <v>8791</v>
          </cell>
          <cell r="N238" t="str">
            <v>G214</v>
          </cell>
          <cell r="O238">
            <v>1.6E-2</v>
          </cell>
          <cell r="P238">
            <v>2.1000000000000001E-2</v>
          </cell>
          <cell r="Q238">
            <v>8775</v>
          </cell>
          <cell r="R238" t="str">
            <v>G215</v>
          </cell>
          <cell r="S238">
            <v>1.9E-2</v>
          </cell>
          <cell r="T238">
            <v>2.4E-2</v>
          </cell>
          <cell r="U238">
            <v>8793</v>
          </cell>
          <cell r="V238" t="str">
            <v>G216</v>
          </cell>
          <cell r="W238">
            <v>2.1999999999999999E-2</v>
          </cell>
          <cell r="X238">
            <v>2.7E-2</v>
          </cell>
          <cell r="Y238">
            <v>8785</v>
          </cell>
          <cell r="Z238" t="str">
            <v>G217</v>
          </cell>
          <cell r="AA238">
            <v>2.5999999999999999E-2</v>
          </cell>
          <cell r="AB238">
            <v>3.1E-2</v>
          </cell>
          <cell r="AC238">
            <v>8790</v>
          </cell>
          <cell r="AD238" t="str">
            <v>G218</v>
          </cell>
          <cell r="AE238">
            <v>0.03</v>
          </cell>
          <cell r="AF238">
            <v>3.5000000000000003E-2</v>
          </cell>
          <cell r="AG238">
            <v>8787</v>
          </cell>
          <cell r="AH238" t="str">
            <v>G219</v>
          </cell>
          <cell r="AI238">
            <v>3.4000000000000002E-2</v>
          </cell>
          <cell r="AJ238">
            <v>3.9E-2</v>
          </cell>
          <cell r="AK238">
            <v>8792</v>
          </cell>
          <cell r="AL238" t="str">
            <v>G223</v>
          </cell>
          <cell r="AM238">
            <v>3.9E-2</v>
          </cell>
          <cell r="AN238">
            <v>4.3999999999999997E-2</v>
          </cell>
          <cell r="AO238" t="e">
            <v>#N/A</v>
          </cell>
          <cell r="AP238">
            <v>0</v>
          </cell>
          <cell r="AQ238" t="e">
            <v>#N/A</v>
          </cell>
          <cell r="AR238" t="e">
            <v>#N/A</v>
          </cell>
          <cell r="AS238" t="e">
            <v>#N/A</v>
          </cell>
          <cell r="AT238">
            <v>0</v>
          </cell>
          <cell r="AU238" t="e">
            <v>#N/A</v>
          </cell>
          <cell r="AV238" t="e">
            <v>#N/A</v>
          </cell>
          <cell r="AW238" t="e">
            <v>#N/A</v>
          </cell>
          <cell r="AX238">
            <v>0</v>
          </cell>
          <cell r="AY238" t="e">
            <v>#N/A</v>
          </cell>
          <cell r="AZ238" t="e">
            <v>#N/A</v>
          </cell>
          <cell r="BA238" t="e">
            <v>#N/A</v>
          </cell>
          <cell r="BB238">
            <v>0</v>
          </cell>
          <cell r="BC238" t="e">
            <v>#N/A</v>
          </cell>
          <cell r="BD238" t="e">
            <v>#N/A</v>
          </cell>
        </row>
        <row r="239">
          <cell r="A239" t="str">
            <v>SM4A08401</v>
          </cell>
          <cell r="B239" t="str">
            <v>NO CONSTA</v>
          </cell>
          <cell r="C239" t="str">
            <v>DMC</v>
          </cell>
          <cell r="D239" t="str">
            <v>AIRBUS DEFENCE &amp; SPACE</v>
          </cell>
          <cell r="E239">
            <v>9790</v>
          </cell>
          <cell r="F239" t="str">
            <v>M22520/2-01</v>
          </cell>
          <cell r="G239" t="str">
            <v>AFM8-DS</v>
          </cell>
          <cell r="H239" t="str">
            <v>C</v>
          </cell>
          <cell r="I239">
            <v>8789</v>
          </cell>
          <cell r="J239" t="str">
            <v>G213</v>
          </cell>
          <cell r="K239">
            <v>1.2999999999999999E-2</v>
          </cell>
          <cell r="L239">
            <v>1.7999999999999999E-2</v>
          </cell>
          <cell r="M239">
            <v>8791</v>
          </cell>
          <cell r="N239" t="str">
            <v>G214</v>
          </cell>
          <cell r="O239">
            <v>1.6E-2</v>
          </cell>
          <cell r="P239">
            <v>2.1000000000000001E-2</v>
          </cell>
          <cell r="Q239">
            <v>8775</v>
          </cell>
          <cell r="R239" t="str">
            <v>G215</v>
          </cell>
          <cell r="S239">
            <v>1.9E-2</v>
          </cell>
          <cell r="T239">
            <v>2.4E-2</v>
          </cell>
          <cell r="U239">
            <v>8793</v>
          </cell>
          <cell r="V239" t="str">
            <v>G216</v>
          </cell>
          <cell r="W239">
            <v>2.1999999999999999E-2</v>
          </cell>
          <cell r="X239">
            <v>2.7E-2</v>
          </cell>
          <cell r="Y239">
            <v>8785</v>
          </cell>
          <cell r="Z239" t="str">
            <v>G217</v>
          </cell>
          <cell r="AA239">
            <v>2.5999999999999999E-2</v>
          </cell>
          <cell r="AB239">
            <v>3.1E-2</v>
          </cell>
          <cell r="AC239">
            <v>8790</v>
          </cell>
          <cell r="AD239" t="str">
            <v>G218</v>
          </cell>
          <cell r="AE239">
            <v>0.03</v>
          </cell>
          <cell r="AF239">
            <v>3.5000000000000003E-2</v>
          </cell>
          <cell r="AG239">
            <v>8787</v>
          </cell>
          <cell r="AH239" t="str">
            <v>G219</v>
          </cell>
          <cell r="AI239">
            <v>3.4000000000000002E-2</v>
          </cell>
          <cell r="AJ239">
            <v>3.9E-2</v>
          </cell>
          <cell r="AK239">
            <v>8792</v>
          </cell>
          <cell r="AL239" t="str">
            <v>G223</v>
          </cell>
          <cell r="AM239">
            <v>3.9E-2</v>
          </cell>
          <cell r="AN239">
            <v>4.3999999999999997E-2</v>
          </cell>
          <cell r="AO239" t="e">
            <v>#N/A</v>
          </cell>
          <cell r="AP239">
            <v>0</v>
          </cell>
          <cell r="AQ239" t="e">
            <v>#N/A</v>
          </cell>
          <cell r="AR239" t="e">
            <v>#N/A</v>
          </cell>
          <cell r="AS239" t="e">
            <v>#N/A</v>
          </cell>
          <cell r="AT239">
            <v>0</v>
          </cell>
          <cell r="AU239" t="e">
            <v>#N/A</v>
          </cell>
          <cell r="AV239" t="e">
            <v>#N/A</v>
          </cell>
          <cell r="AW239" t="e">
            <v>#N/A</v>
          </cell>
          <cell r="AX239">
            <v>0</v>
          </cell>
          <cell r="AY239" t="e">
            <v>#N/A</v>
          </cell>
          <cell r="AZ239" t="e">
            <v>#N/A</v>
          </cell>
          <cell r="BA239" t="e">
            <v>#N/A</v>
          </cell>
          <cell r="BB239">
            <v>0</v>
          </cell>
          <cell r="BC239" t="e">
            <v>#N/A</v>
          </cell>
          <cell r="BD239" t="e">
            <v>#N/A</v>
          </cell>
        </row>
        <row r="240">
          <cell r="A240" t="str">
            <v>SM4A08582</v>
          </cell>
          <cell r="B240" t="str">
            <v>NO CONSTA</v>
          </cell>
          <cell r="C240" t="str">
            <v>DMC</v>
          </cell>
          <cell r="D240" t="str">
            <v>AIRBUS DEFENCE &amp; SPACE</v>
          </cell>
          <cell r="E240">
            <v>9781</v>
          </cell>
          <cell r="F240" t="str">
            <v>M22520/1-01</v>
          </cell>
          <cell r="G240" t="str">
            <v>AF8-DS</v>
          </cell>
          <cell r="H240" t="str">
            <v>B</v>
          </cell>
          <cell r="I240">
            <v>8777</v>
          </cell>
          <cell r="J240" t="str">
            <v>G220</v>
          </cell>
          <cell r="K240">
            <v>2.8000000000000001E-2</v>
          </cell>
          <cell r="L240">
            <v>3.3000000000000002E-2</v>
          </cell>
          <cell r="M240">
            <v>8780</v>
          </cell>
          <cell r="N240" t="str">
            <v>G221</v>
          </cell>
          <cell r="O240">
            <v>3.2000000000000001E-2</v>
          </cell>
          <cell r="P240">
            <v>3.6999999999999998E-2</v>
          </cell>
          <cell r="Q240">
            <v>8788</v>
          </cell>
          <cell r="R240" t="str">
            <v>G222</v>
          </cell>
          <cell r="S240">
            <v>3.5999999999999997E-2</v>
          </cell>
          <cell r="T240">
            <v>4.1000000000000002E-2</v>
          </cell>
          <cell r="U240">
            <v>8792</v>
          </cell>
          <cell r="V240" t="str">
            <v>G223</v>
          </cell>
          <cell r="W240">
            <v>3.9E-2</v>
          </cell>
          <cell r="X240">
            <v>4.3999999999999997E-2</v>
          </cell>
          <cell r="Y240">
            <v>8786</v>
          </cell>
          <cell r="Z240" t="str">
            <v>G224</v>
          </cell>
          <cell r="AA240">
            <v>4.4999999999999998E-2</v>
          </cell>
          <cell r="AB240">
            <v>0.05</v>
          </cell>
          <cell r="AC240">
            <v>8784</v>
          </cell>
          <cell r="AD240" t="str">
            <v>G225</v>
          </cell>
          <cell r="AE240">
            <v>5.1999999999999998E-2</v>
          </cell>
          <cell r="AF240">
            <v>5.7000000000000002E-2</v>
          </cell>
          <cell r="AG240">
            <v>8783</v>
          </cell>
          <cell r="AH240" t="str">
            <v>G226</v>
          </cell>
          <cell r="AI240">
            <v>5.8999999999999997E-2</v>
          </cell>
          <cell r="AJ240">
            <v>6.4000000000000001E-2</v>
          </cell>
          <cell r="AK240">
            <v>8776</v>
          </cell>
          <cell r="AL240" t="str">
            <v>G227</v>
          </cell>
          <cell r="AM240">
            <v>6.8000000000000005E-2</v>
          </cell>
          <cell r="AN240">
            <v>7.2999999999999995E-2</v>
          </cell>
          <cell r="AO240" t="e">
            <v>#N/A</v>
          </cell>
          <cell r="AP240">
            <v>0</v>
          </cell>
          <cell r="AQ240" t="e">
            <v>#N/A</v>
          </cell>
          <cell r="AR240" t="e">
            <v>#N/A</v>
          </cell>
          <cell r="AS240" t="e">
            <v>#N/A</v>
          </cell>
          <cell r="AT240">
            <v>0</v>
          </cell>
          <cell r="AU240" t="e">
            <v>#N/A</v>
          </cell>
          <cell r="AV240" t="e">
            <v>#N/A</v>
          </cell>
          <cell r="AW240" t="e">
            <v>#N/A</v>
          </cell>
          <cell r="AX240">
            <v>0</v>
          </cell>
          <cell r="AY240" t="e">
            <v>#N/A</v>
          </cell>
          <cell r="AZ240" t="e">
            <v>#N/A</v>
          </cell>
          <cell r="BA240" t="e">
            <v>#N/A</v>
          </cell>
          <cell r="BB240">
            <v>0</v>
          </cell>
          <cell r="BC240" t="e">
            <v>#N/A</v>
          </cell>
          <cell r="BD240" t="e">
            <v>#N/A</v>
          </cell>
        </row>
        <row r="241">
          <cell r="A241" t="str">
            <v>SM4A6562</v>
          </cell>
          <cell r="B241" t="str">
            <v>NO CONSTA</v>
          </cell>
          <cell r="C241" t="str">
            <v>DMC</v>
          </cell>
          <cell r="D241" t="str">
            <v>AIRBUS DEFENCE &amp; SPACE</v>
          </cell>
          <cell r="E241">
            <v>9778</v>
          </cell>
          <cell r="F241" t="str">
            <v>M22520/1-01</v>
          </cell>
          <cell r="G241" t="str">
            <v>AF8-DS</v>
          </cell>
          <cell r="H241" t="str">
            <v>B</v>
          </cell>
          <cell r="I241">
            <v>8777</v>
          </cell>
          <cell r="J241" t="str">
            <v>G220</v>
          </cell>
          <cell r="K241">
            <v>2.8000000000000001E-2</v>
          </cell>
          <cell r="L241">
            <v>3.3000000000000002E-2</v>
          </cell>
          <cell r="M241">
            <v>8780</v>
          </cell>
          <cell r="N241" t="str">
            <v>G221</v>
          </cell>
          <cell r="O241">
            <v>3.2000000000000001E-2</v>
          </cell>
          <cell r="P241">
            <v>3.6999999999999998E-2</v>
          </cell>
          <cell r="Q241">
            <v>8788</v>
          </cell>
          <cell r="R241" t="str">
            <v>G222</v>
          </cell>
          <cell r="S241">
            <v>3.5999999999999997E-2</v>
          </cell>
          <cell r="T241">
            <v>4.1000000000000002E-2</v>
          </cell>
          <cell r="U241">
            <v>8792</v>
          </cell>
          <cell r="V241" t="str">
            <v>G223</v>
          </cell>
          <cell r="W241">
            <v>3.9E-2</v>
          </cell>
          <cell r="X241">
            <v>4.3999999999999997E-2</v>
          </cell>
          <cell r="Y241">
            <v>8786</v>
          </cell>
          <cell r="Z241" t="str">
            <v>G224</v>
          </cell>
          <cell r="AA241">
            <v>4.4999999999999998E-2</v>
          </cell>
          <cell r="AB241">
            <v>0.05</v>
          </cell>
          <cell r="AC241">
            <v>8784</v>
          </cell>
          <cell r="AD241" t="str">
            <v>G225</v>
          </cell>
          <cell r="AE241">
            <v>5.1999999999999998E-2</v>
          </cell>
          <cell r="AF241">
            <v>5.7000000000000002E-2</v>
          </cell>
          <cell r="AG241">
            <v>8783</v>
          </cell>
          <cell r="AH241" t="str">
            <v>G226</v>
          </cell>
          <cell r="AI241">
            <v>5.8999999999999997E-2</v>
          </cell>
          <cell r="AJ241">
            <v>6.4000000000000001E-2</v>
          </cell>
          <cell r="AK241">
            <v>8776</v>
          </cell>
          <cell r="AL241" t="str">
            <v>G227</v>
          </cell>
          <cell r="AM241">
            <v>6.8000000000000005E-2</v>
          </cell>
          <cell r="AN241">
            <v>7.2999999999999995E-2</v>
          </cell>
          <cell r="AO241" t="e">
            <v>#N/A</v>
          </cell>
          <cell r="AP241">
            <v>0</v>
          </cell>
          <cell r="AQ241" t="e">
            <v>#N/A</v>
          </cell>
          <cell r="AR241" t="e">
            <v>#N/A</v>
          </cell>
          <cell r="AS241" t="e">
            <v>#N/A</v>
          </cell>
          <cell r="AT241">
            <v>0</v>
          </cell>
          <cell r="AU241" t="e">
            <v>#N/A</v>
          </cell>
          <cell r="AV241" t="e">
            <v>#N/A</v>
          </cell>
          <cell r="AW241" t="e">
            <v>#N/A</v>
          </cell>
          <cell r="AX241">
            <v>0</v>
          </cell>
          <cell r="AY241" t="e">
            <v>#N/A</v>
          </cell>
          <cell r="AZ241" t="e">
            <v>#N/A</v>
          </cell>
          <cell r="BA241" t="e">
            <v>#N/A</v>
          </cell>
          <cell r="BB241">
            <v>0</v>
          </cell>
          <cell r="BC241" t="e">
            <v>#N/A</v>
          </cell>
          <cell r="BD241" t="e">
            <v>#N/A</v>
          </cell>
        </row>
        <row r="242">
          <cell r="A242" t="str">
            <v>SM4A6563</v>
          </cell>
          <cell r="B242" t="str">
            <v>NO CONSTA</v>
          </cell>
          <cell r="C242" t="str">
            <v>DMC</v>
          </cell>
          <cell r="D242" t="str">
            <v>AIRBUS DEFENCE &amp; SPACE</v>
          </cell>
          <cell r="E242">
            <v>9779</v>
          </cell>
          <cell r="F242" t="str">
            <v>M22520/1-01</v>
          </cell>
          <cell r="G242" t="str">
            <v>AF8-DS</v>
          </cell>
          <cell r="H242" t="str">
            <v>B</v>
          </cell>
          <cell r="I242">
            <v>8777</v>
          </cell>
          <cell r="J242" t="str">
            <v>G220</v>
          </cell>
          <cell r="K242">
            <v>2.8000000000000001E-2</v>
          </cell>
          <cell r="L242">
            <v>3.3000000000000002E-2</v>
          </cell>
          <cell r="M242">
            <v>8780</v>
          </cell>
          <cell r="N242" t="str">
            <v>G221</v>
          </cell>
          <cell r="O242">
            <v>3.2000000000000001E-2</v>
          </cell>
          <cell r="P242">
            <v>3.6999999999999998E-2</v>
          </cell>
          <cell r="Q242">
            <v>8788</v>
          </cell>
          <cell r="R242" t="str">
            <v>G222</v>
          </cell>
          <cell r="S242">
            <v>3.5999999999999997E-2</v>
          </cell>
          <cell r="T242">
            <v>4.1000000000000002E-2</v>
          </cell>
          <cell r="U242">
            <v>8792</v>
          </cell>
          <cell r="V242" t="str">
            <v>G223</v>
          </cell>
          <cell r="W242">
            <v>3.9E-2</v>
          </cell>
          <cell r="X242">
            <v>4.3999999999999997E-2</v>
          </cell>
          <cell r="Y242">
            <v>8786</v>
          </cell>
          <cell r="Z242" t="str">
            <v>G224</v>
          </cell>
          <cell r="AA242">
            <v>4.4999999999999998E-2</v>
          </cell>
          <cell r="AB242">
            <v>0.05</v>
          </cell>
          <cell r="AC242">
            <v>8784</v>
          </cell>
          <cell r="AD242" t="str">
            <v>G225</v>
          </cell>
          <cell r="AE242">
            <v>5.1999999999999998E-2</v>
          </cell>
          <cell r="AF242">
            <v>5.7000000000000002E-2</v>
          </cell>
          <cell r="AG242">
            <v>8783</v>
          </cell>
          <cell r="AH242" t="str">
            <v>G226</v>
          </cell>
          <cell r="AI242">
            <v>5.8999999999999997E-2</v>
          </cell>
          <cell r="AJ242">
            <v>6.4000000000000001E-2</v>
          </cell>
          <cell r="AK242">
            <v>8776</v>
          </cell>
          <cell r="AL242" t="str">
            <v>G227</v>
          </cell>
          <cell r="AM242">
            <v>6.8000000000000005E-2</v>
          </cell>
          <cell r="AN242">
            <v>7.2999999999999995E-2</v>
          </cell>
          <cell r="AO242" t="e">
            <v>#N/A</v>
          </cell>
          <cell r="AP242">
            <v>0</v>
          </cell>
          <cell r="AQ242" t="e">
            <v>#N/A</v>
          </cell>
          <cell r="AR242" t="e">
            <v>#N/A</v>
          </cell>
          <cell r="AS242" t="e">
            <v>#N/A</v>
          </cell>
          <cell r="AT242">
            <v>0</v>
          </cell>
          <cell r="AU242" t="e">
            <v>#N/A</v>
          </cell>
          <cell r="AV242" t="e">
            <v>#N/A</v>
          </cell>
          <cell r="AW242" t="e">
            <v>#N/A</v>
          </cell>
          <cell r="AX242">
            <v>0</v>
          </cell>
          <cell r="AY242" t="e">
            <v>#N/A</v>
          </cell>
          <cell r="AZ242" t="e">
            <v>#N/A</v>
          </cell>
          <cell r="BA242" t="e">
            <v>#N/A</v>
          </cell>
          <cell r="BB242">
            <v>0</v>
          </cell>
          <cell r="BC242" t="e">
            <v>#N/A</v>
          </cell>
          <cell r="BD242" t="e">
            <v>#N/A</v>
          </cell>
        </row>
        <row r="243">
          <cell r="A243" t="str">
            <v>SM469035</v>
          </cell>
          <cell r="B243" t="str">
            <v>NO CONSTA</v>
          </cell>
          <cell r="C243" t="str">
            <v>DMC</v>
          </cell>
          <cell r="D243" t="str">
            <v>AIRBUS DEFENCE &amp; SPACE</v>
          </cell>
          <cell r="E243">
            <v>9776</v>
          </cell>
          <cell r="F243" t="str">
            <v>M22520/1-01</v>
          </cell>
          <cell r="G243" t="str">
            <v>AF8-DS</v>
          </cell>
          <cell r="H243" t="str">
            <v>B</v>
          </cell>
          <cell r="I243">
            <v>8777</v>
          </cell>
          <cell r="J243" t="str">
            <v>G220</v>
          </cell>
          <cell r="K243">
            <v>2.8000000000000001E-2</v>
          </cell>
          <cell r="L243">
            <v>3.3000000000000002E-2</v>
          </cell>
          <cell r="M243">
            <v>8780</v>
          </cell>
          <cell r="N243" t="str">
            <v>G221</v>
          </cell>
          <cell r="O243">
            <v>3.2000000000000001E-2</v>
          </cell>
          <cell r="P243">
            <v>3.6999999999999998E-2</v>
          </cell>
          <cell r="Q243">
            <v>8788</v>
          </cell>
          <cell r="R243" t="str">
            <v>G222</v>
          </cell>
          <cell r="S243">
            <v>3.5999999999999997E-2</v>
          </cell>
          <cell r="T243">
            <v>4.1000000000000002E-2</v>
          </cell>
          <cell r="U243">
            <v>8792</v>
          </cell>
          <cell r="V243" t="str">
            <v>G223</v>
          </cell>
          <cell r="W243">
            <v>3.9E-2</v>
          </cell>
          <cell r="X243">
            <v>4.3999999999999997E-2</v>
          </cell>
          <cell r="Y243">
            <v>8786</v>
          </cell>
          <cell r="Z243" t="str">
            <v>G224</v>
          </cell>
          <cell r="AA243">
            <v>4.4999999999999998E-2</v>
          </cell>
          <cell r="AB243">
            <v>0.05</v>
          </cell>
          <cell r="AC243">
            <v>8784</v>
          </cell>
          <cell r="AD243" t="str">
            <v>G225</v>
          </cell>
          <cell r="AE243">
            <v>5.1999999999999998E-2</v>
          </cell>
          <cell r="AF243">
            <v>5.7000000000000002E-2</v>
          </cell>
          <cell r="AG243">
            <v>8783</v>
          </cell>
          <cell r="AH243" t="str">
            <v>G226</v>
          </cell>
          <cell r="AI243">
            <v>5.8999999999999997E-2</v>
          </cell>
          <cell r="AJ243">
            <v>6.4000000000000001E-2</v>
          </cell>
          <cell r="AK243">
            <v>8776</v>
          </cell>
          <cell r="AL243" t="str">
            <v>G227</v>
          </cell>
          <cell r="AM243">
            <v>6.8000000000000005E-2</v>
          </cell>
          <cell r="AN243">
            <v>7.2999999999999995E-2</v>
          </cell>
          <cell r="AO243" t="e">
            <v>#N/A</v>
          </cell>
          <cell r="AP243">
            <v>0</v>
          </cell>
          <cell r="AQ243" t="e">
            <v>#N/A</v>
          </cell>
          <cell r="AR243" t="e">
            <v>#N/A</v>
          </cell>
          <cell r="AS243" t="e">
            <v>#N/A</v>
          </cell>
          <cell r="AT243">
            <v>0</v>
          </cell>
          <cell r="AU243" t="e">
            <v>#N/A</v>
          </cell>
          <cell r="AV243" t="e">
            <v>#N/A</v>
          </cell>
          <cell r="AW243" t="e">
            <v>#N/A</v>
          </cell>
          <cell r="AX243">
            <v>0</v>
          </cell>
          <cell r="AY243" t="e">
            <v>#N/A</v>
          </cell>
          <cell r="AZ243" t="e">
            <v>#N/A</v>
          </cell>
          <cell r="BA243" t="e">
            <v>#N/A</v>
          </cell>
          <cell r="BB243">
            <v>0</v>
          </cell>
          <cell r="BC243" t="e">
            <v>#N/A</v>
          </cell>
          <cell r="BD243" t="e">
            <v>#N/A</v>
          </cell>
        </row>
        <row r="244">
          <cell r="A244" t="str">
            <v>SM469019</v>
          </cell>
          <cell r="B244" t="str">
            <v>NO CONSTA</v>
          </cell>
          <cell r="C244" t="str">
            <v>DMC</v>
          </cell>
          <cell r="D244" t="str">
            <v>AIRBUS DEFENCE &amp; SPACE</v>
          </cell>
          <cell r="E244">
            <v>9775</v>
          </cell>
          <cell r="F244" t="str">
            <v>M22520/1-01</v>
          </cell>
          <cell r="G244" t="str">
            <v>AF8-DS</v>
          </cell>
          <cell r="H244" t="str">
            <v>B</v>
          </cell>
          <cell r="I244">
            <v>8777</v>
          </cell>
          <cell r="J244" t="str">
            <v>G220</v>
          </cell>
          <cell r="K244">
            <v>2.8000000000000001E-2</v>
          </cell>
          <cell r="L244">
            <v>3.3000000000000002E-2</v>
          </cell>
          <cell r="M244">
            <v>8780</v>
          </cell>
          <cell r="N244" t="str">
            <v>G221</v>
          </cell>
          <cell r="O244">
            <v>3.2000000000000001E-2</v>
          </cell>
          <cell r="P244">
            <v>3.6999999999999998E-2</v>
          </cell>
          <cell r="Q244">
            <v>8788</v>
          </cell>
          <cell r="R244" t="str">
            <v>G222</v>
          </cell>
          <cell r="S244">
            <v>3.5999999999999997E-2</v>
          </cell>
          <cell r="T244">
            <v>4.1000000000000002E-2</v>
          </cell>
          <cell r="U244">
            <v>8792</v>
          </cell>
          <cell r="V244" t="str">
            <v>G223</v>
          </cell>
          <cell r="W244">
            <v>3.9E-2</v>
          </cell>
          <cell r="X244">
            <v>4.3999999999999997E-2</v>
          </cell>
          <cell r="Y244">
            <v>8786</v>
          </cell>
          <cell r="Z244" t="str">
            <v>G224</v>
          </cell>
          <cell r="AA244">
            <v>4.4999999999999998E-2</v>
          </cell>
          <cell r="AB244">
            <v>0.05</v>
          </cell>
          <cell r="AC244">
            <v>8784</v>
          </cell>
          <cell r="AD244" t="str">
            <v>G225</v>
          </cell>
          <cell r="AE244">
            <v>5.1999999999999998E-2</v>
          </cell>
          <cell r="AF244">
            <v>5.7000000000000002E-2</v>
          </cell>
          <cell r="AG244">
            <v>8783</v>
          </cell>
          <cell r="AH244" t="str">
            <v>G226</v>
          </cell>
          <cell r="AI244">
            <v>5.8999999999999997E-2</v>
          </cell>
          <cell r="AJ244">
            <v>6.4000000000000001E-2</v>
          </cell>
          <cell r="AK244">
            <v>8776</v>
          </cell>
          <cell r="AL244" t="str">
            <v>G227</v>
          </cell>
          <cell r="AM244">
            <v>6.8000000000000005E-2</v>
          </cell>
          <cell r="AN244">
            <v>7.2999999999999995E-2</v>
          </cell>
          <cell r="AO244" t="e">
            <v>#N/A</v>
          </cell>
          <cell r="AP244">
            <v>0</v>
          </cell>
          <cell r="AQ244" t="e">
            <v>#N/A</v>
          </cell>
          <cell r="AR244" t="e">
            <v>#N/A</v>
          </cell>
          <cell r="AS244" t="e">
            <v>#N/A</v>
          </cell>
          <cell r="AT244">
            <v>0</v>
          </cell>
          <cell r="AU244" t="e">
            <v>#N/A</v>
          </cell>
          <cell r="AV244" t="e">
            <v>#N/A</v>
          </cell>
          <cell r="AW244" t="e">
            <v>#N/A</v>
          </cell>
          <cell r="AX244">
            <v>0</v>
          </cell>
          <cell r="AY244" t="e">
            <v>#N/A</v>
          </cell>
          <cell r="AZ244" t="e">
            <v>#N/A</v>
          </cell>
          <cell r="BA244" t="e">
            <v>#N/A</v>
          </cell>
          <cell r="BB244">
            <v>0</v>
          </cell>
          <cell r="BC244" t="e">
            <v>#N/A</v>
          </cell>
          <cell r="BD244" t="e">
            <v>#N/A</v>
          </cell>
        </row>
        <row r="245">
          <cell r="A245" t="str">
            <v>SM4A08410</v>
          </cell>
          <cell r="B245" t="str">
            <v>NO CONSTA</v>
          </cell>
          <cell r="C245" t="str">
            <v>DMC</v>
          </cell>
          <cell r="D245" t="str">
            <v>AIRBUS DEFENCE &amp; SPACE</v>
          </cell>
          <cell r="E245">
            <v>9777</v>
          </cell>
          <cell r="F245" t="str">
            <v>M22520/1-01</v>
          </cell>
          <cell r="G245" t="str">
            <v>AF8-DS</v>
          </cell>
          <cell r="H245" t="str">
            <v>B</v>
          </cell>
          <cell r="I245">
            <v>8777</v>
          </cell>
          <cell r="J245" t="str">
            <v>G220</v>
          </cell>
          <cell r="K245">
            <v>2.8000000000000001E-2</v>
          </cell>
          <cell r="L245">
            <v>3.3000000000000002E-2</v>
          </cell>
          <cell r="M245">
            <v>8780</v>
          </cell>
          <cell r="N245" t="str">
            <v>G221</v>
          </cell>
          <cell r="O245">
            <v>3.2000000000000001E-2</v>
          </cell>
          <cell r="P245">
            <v>3.6999999999999998E-2</v>
          </cell>
          <cell r="Q245">
            <v>8788</v>
          </cell>
          <cell r="R245" t="str">
            <v>G222</v>
          </cell>
          <cell r="S245">
            <v>3.5999999999999997E-2</v>
          </cell>
          <cell r="T245">
            <v>4.1000000000000002E-2</v>
          </cell>
          <cell r="U245">
            <v>8792</v>
          </cell>
          <cell r="V245" t="str">
            <v>G223</v>
          </cell>
          <cell r="W245">
            <v>3.9E-2</v>
          </cell>
          <cell r="X245">
            <v>4.3999999999999997E-2</v>
          </cell>
          <cell r="Y245">
            <v>8786</v>
          </cell>
          <cell r="Z245" t="str">
            <v>G224</v>
          </cell>
          <cell r="AA245">
            <v>4.4999999999999998E-2</v>
          </cell>
          <cell r="AB245">
            <v>0.05</v>
          </cell>
          <cell r="AC245">
            <v>8784</v>
          </cell>
          <cell r="AD245" t="str">
            <v>G225</v>
          </cell>
          <cell r="AE245">
            <v>5.1999999999999998E-2</v>
          </cell>
          <cell r="AF245">
            <v>5.7000000000000002E-2</v>
          </cell>
          <cell r="AG245">
            <v>8783</v>
          </cell>
          <cell r="AH245" t="str">
            <v>G226</v>
          </cell>
          <cell r="AI245">
            <v>5.8999999999999997E-2</v>
          </cell>
          <cell r="AJ245">
            <v>6.4000000000000001E-2</v>
          </cell>
          <cell r="AK245">
            <v>8776</v>
          </cell>
          <cell r="AL245" t="str">
            <v>G227</v>
          </cell>
          <cell r="AM245">
            <v>6.8000000000000005E-2</v>
          </cell>
          <cell r="AN245">
            <v>7.2999999999999995E-2</v>
          </cell>
          <cell r="AO245" t="e">
            <v>#N/A</v>
          </cell>
          <cell r="AP245">
            <v>0</v>
          </cell>
          <cell r="AQ245" t="e">
            <v>#N/A</v>
          </cell>
          <cell r="AR245" t="e">
            <v>#N/A</v>
          </cell>
          <cell r="AS245" t="e">
            <v>#N/A</v>
          </cell>
          <cell r="AT245">
            <v>0</v>
          </cell>
          <cell r="AU245" t="e">
            <v>#N/A</v>
          </cell>
          <cell r="AV245" t="e">
            <v>#N/A</v>
          </cell>
          <cell r="AW245" t="e">
            <v>#N/A</v>
          </cell>
          <cell r="AX245">
            <v>0</v>
          </cell>
          <cell r="AY245" t="e">
            <v>#N/A</v>
          </cell>
          <cell r="AZ245" t="e">
            <v>#N/A</v>
          </cell>
          <cell r="BA245" t="e">
            <v>#N/A</v>
          </cell>
          <cell r="BB245">
            <v>0</v>
          </cell>
          <cell r="BC245" t="e">
            <v>#N/A</v>
          </cell>
          <cell r="BD245" t="e">
            <v>#N/A</v>
          </cell>
        </row>
        <row r="246">
          <cell r="A246" t="str">
            <v>SM4A08967</v>
          </cell>
          <cell r="B246" t="str">
            <v>NO CONSTA</v>
          </cell>
          <cell r="C246" t="str">
            <v>DMC</v>
          </cell>
          <cell r="D246" t="str">
            <v>AIRBUS DEFENCE &amp; SPACE</v>
          </cell>
          <cell r="E246">
            <v>9780</v>
          </cell>
          <cell r="F246" t="str">
            <v>M22520/1-01</v>
          </cell>
          <cell r="G246" t="str">
            <v>AF8-DS</v>
          </cell>
          <cell r="H246" t="str">
            <v>B</v>
          </cell>
          <cell r="I246">
            <v>8777</v>
          </cell>
          <cell r="J246" t="str">
            <v>G220</v>
          </cell>
          <cell r="K246">
            <v>2.8000000000000001E-2</v>
          </cell>
          <cell r="L246">
            <v>3.3000000000000002E-2</v>
          </cell>
          <cell r="M246">
            <v>8780</v>
          </cell>
          <cell r="N246" t="str">
            <v>G221</v>
          </cell>
          <cell r="O246">
            <v>3.2000000000000001E-2</v>
          </cell>
          <cell r="P246">
            <v>3.6999999999999998E-2</v>
          </cell>
          <cell r="Q246">
            <v>8788</v>
          </cell>
          <cell r="R246" t="str">
            <v>G222</v>
          </cell>
          <cell r="S246">
            <v>3.5999999999999997E-2</v>
          </cell>
          <cell r="T246">
            <v>4.1000000000000002E-2</v>
          </cell>
          <cell r="U246">
            <v>8792</v>
          </cell>
          <cell r="V246" t="str">
            <v>G223</v>
          </cell>
          <cell r="W246">
            <v>3.9E-2</v>
          </cell>
          <cell r="X246">
            <v>4.3999999999999997E-2</v>
          </cell>
          <cell r="Y246">
            <v>8786</v>
          </cell>
          <cell r="Z246" t="str">
            <v>G224</v>
          </cell>
          <cell r="AA246">
            <v>4.4999999999999998E-2</v>
          </cell>
          <cell r="AB246">
            <v>0.05</v>
          </cell>
          <cell r="AC246">
            <v>8784</v>
          </cell>
          <cell r="AD246" t="str">
            <v>G225</v>
          </cell>
          <cell r="AE246">
            <v>5.1999999999999998E-2</v>
          </cell>
          <cell r="AF246">
            <v>5.7000000000000002E-2</v>
          </cell>
          <cell r="AG246">
            <v>8783</v>
          </cell>
          <cell r="AH246" t="str">
            <v>G226</v>
          </cell>
          <cell r="AI246">
            <v>5.8999999999999997E-2</v>
          </cell>
          <cell r="AJ246">
            <v>6.4000000000000001E-2</v>
          </cell>
          <cell r="AK246">
            <v>8776</v>
          </cell>
          <cell r="AL246" t="str">
            <v>G227</v>
          </cell>
          <cell r="AM246">
            <v>6.8000000000000005E-2</v>
          </cell>
          <cell r="AN246">
            <v>7.2999999999999995E-2</v>
          </cell>
          <cell r="AO246" t="e">
            <v>#N/A</v>
          </cell>
          <cell r="AP246">
            <v>0</v>
          </cell>
          <cell r="AQ246" t="e">
            <v>#N/A</v>
          </cell>
          <cell r="AR246" t="e">
            <v>#N/A</v>
          </cell>
          <cell r="AS246" t="e">
            <v>#N/A</v>
          </cell>
          <cell r="AT246">
            <v>0</v>
          </cell>
          <cell r="AU246" t="e">
            <v>#N/A</v>
          </cell>
          <cell r="AV246" t="e">
            <v>#N/A</v>
          </cell>
          <cell r="AW246" t="e">
            <v>#N/A</v>
          </cell>
          <cell r="AX246">
            <v>0</v>
          </cell>
          <cell r="AY246" t="e">
            <v>#N/A</v>
          </cell>
          <cell r="AZ246" t="e">
            <v>#N/A</v>
          </cell>
          <cell r="BA246" t="e">
            <v>#N/A</v>
          </cell>
          <cell r="BB246">
            <v>0</v>
          </cell>
          <cell r="BC246" t="e">
            <v>#N/A</v>
          </cell>
          <cell r="BD246" t="e">
            <v>#N/A</v>
          </cell>
        </row>
        <row r="247">
          <cell r="A247" t="str">
            <v>SM4A08585</v>
          </cell>
          <cell r="B247" t="str">
            <v>NO CONSTA</v>
          </cell>
          <cell r="C247" t="str">
            <v>DMC</v>
          </cell>
          <cell r="D247" t="str">
            <v>AIRBUS DEFENCE &amp; SPACE</v>
          </cell>
          <cell r="E247">
            <v>9791</v>
          </cell>
          <cell r="F247" t="str">
            <v>M22520/37-01</v>
          </cell>
          <cell r="G247" t="str">
            <v>GMT232-DS</v>
          </cell>
          <cell r="H247" t="str">
            <v>F</v>
          </cell>
          <cell r="I247">
            <v>8781</v>
          </cell>
          <cell r="J247" t="str">
            <v>G411-1</v>
          </cell>
          <cell r="K247">
            <v>2.5000000000000001E-2</v>
          </cell>
          <cell r="L247">
            <v>3.5000000000000003E-2</v>
          </cell>
          <cell r="M247">
            <v>8781</v>
          </cell>
          <cell r="N247" t="str">
            <v>G411-2</v>
          </cell>
          <cell r="O247">
            <v>4.2000000000000003E-2</v>
          </cell>
          <cell r="P247">
            <v>5.1999999999999998E-2</v>
          </cell>
          <cell r="Q247">
            <v>8781</v>
          </cell>
          <cell r="R247" t="str">
            <v>G411-3</v>
          </cell>
          <cell r="S247">
            <v>6.2E-2</v>
          </cell>
          <cell r="T247">
            <v>7.1999999999999995E-2</v>
          </cell>
          <cell r="U247" t="e">
            <v>#N/A</v>
          </cell>
          <cell r="V247">
            <v>0</v>
          </cell>
          <cell r="W247" t="e">
            <v>#N/A</v>
          </cell>
          <cell r="X247" t="e">
            <v>#N/A</v>
          </cell>
          <cell r="Y247" t="e">
            <v>#N/A</v>
          </cell>
          <cell r="Z247">
            <v>0</v>
          </cell>
          <cell r="AA247" t="e">
            <v>#N/A</v>
          </cell>
          <cell r="AB247" t="e">
            <v>#N/A</v>
          </cell>
          <cell r="AC247" t="e">
            <v>#N/A</v>
          </cell>
          <cell r="AD247">
            <v>0</v>
          </cell>
          <cell r="AE247" t="e">
            <v>#N/A</v>
          </cell>
          <cell r="AF247" t="e">
            <v>#N/A</v>
          </cell>
          <cell r="AG247" t="e">
            <v>#N/A</v>
          </cell>
          <cell r="AH247">
            <v>0</v>
          </cell>
          <cell r="AI247" t="e">
            <v>#N/A</v>
          </cell>
          <cell r="AJ247" t="e">
            <v>#N/A</v>
          </cell>
          <cell r="AK247" t="e">
            <v>#N/A</v>
          </cell>
          <cell r="AL247">
            <v>0</v>
          </cell>
          <cell r="AM247" t="e">
            <v>#N/A</v>
          </cell>
          <cell r="AN247" t="e">
            <v>#N/A</v>
          </cell>
          <cell r="AO247" t="e">
            <v>#N/A</v>
          </cell>
          <cell r="AP247">
            <v>0</v>
          </cell>
          <cell r="AQ247" t="e">
            <v>#N/A</v>
          </cell>
          <cell r="AR247" t="e">
            <v>#N/A</v>
          </cell>
          <cell r="AS247" t="e">
            <v>#N/A</v>
          </cell>
          <cell r="AT247">
            <v>0</v>
          </cell>
          <cell r="AU247" t="e">
            <v>#N/A</v>
          </cell>
          <cell r="AV247" t="e">
            <v>#N/A</v>
          </cell>
          <cell r="AW247" t="e">
            <v>#N/A</v>
          </cell>
          <cell r="AX247">
            <v>0</v>
          </cell>
          <cell r="AY247" t="e">
            <v>#N/A</v>
          </cell>
          <cell r="AZ247" t="e">
            <v>#N/A</v>
          </cell>
          <cell r="BA247" t="e">
            <v>#N/A</v>
          </cell>
          <cell r="BB247">
            <v>0</v>
          </cell>
          <cell r="BC247" t="e">
            <v>#N/A</v>
          </cell>
          <cell r="BD247" t="e">
            <v>#N/A</v>
          </cell>
        </row>
        <row r="248">
          <cell r="A248" t="str">
            <v>SM4A08923</v>
          </cell>
          <cell r="B248">
            <v>1351005</v>
          </cell>
          <cell r="C248" t="str">
            <v>AMP</v>
          </cell>
          <cell r="D248" t="str">
            <v>AIRBUS DEFENCE &amp; SPACE</v>
          </cell>
          <cell r="E248">
            <v>9773</v>
          </cell>
          <cell r="F248" t="str">
            <v>69151-1</v>
          </cell>
          <cell r="G248" t="str">
            <v>408-1559</v>
          </cell>
          <cell r="H248" t="str">
            <v>V</v>
          </cell>
          <cell r="I248">
            <v>8779</v>
          </cell>
          <cell r="J248" t="str">
            <v>G767</v>
          </cell>
          <cell r="K248">
            <v>0.109</v>
          </cell>
          <cell r="L248">
            <v>0.115</v>
          </cell>
          <cell r="M248">
            <v>8790</v>
          </cell>
          <cell r="N248" t="str">
            <v>G218</v>
          </cell>
          <cell r="O248">
            <v>0.03</v>
          </cell>
          <cell r="P248">
            <v>3.5000000000000003E-2</v>
          </cell>
          <cell r="Q248">
            <v>8786</v>
          </cell>
          <cell r="R248" t="str">
            <v>G224</v>
          </cell>
          <cell r="S248">
            <v>4.4999999999999998E-2</v>
          </cell>
          <cell r="T248">
            <v>0.05</v>
          </cell>
          <cell r="U248" t="e">
            <v>#N/A</v>
          </cell>
          <cell r="V248">
            <v>0</v>
          </cell>
          <cell r="W248" t="e">
            <v>#N/A</v>
          </cell>
          <cell r="X248" t="e">
            <v>#N/A</v>
          </cell>
          <cell r="Y248" t="e">
            <v>#N/A</v>
          </cell>
          <cell r="Z248">
            <v>0</v>
          </cell>
          <cell r="AA248" t="e">
            <v>#N/A</v>
          </cell>
          <cell r="AB248" t="e">
            <v>#N/A</v>
          </cell>
          <cell r="AC248" t="e">
            <v>#N/A</v>
          </cell>
          <cell r="AD248">
            <v>0</v>
          </cell>
          <cell r="AE248" t="e">
            <v>#N/A</v>
          </cell>
          <cell r="AF248" t="e">
            <v>#N/A</v>
          </cell>
          <cell r="AG248" t="e">
            <v>#N/A</v>
          </cell>
          <cell r="AH248">
            <v>0</v>
          </cell>
          <cell r="AI248" t="e">
            <v>#N/A</v>
          </cell>
          <cell r="AJ248" t="e">
            <v>#N/A</v>
          </cell>
          <cell r="AK248" t="e">
            <v>#N/A</v>
          </cell>
          <cell r="AL248">
            <v>0</v>
          </cell>
          <cell r="AM248" t="e">
            <v>#N/A</v>
          </cell>
          <cell r="AN248" t="e">
            <v>#N/A</v>
          </cell>
          <cell r="AO248" t="e">
            <v>#N/A</v>
          </cell>
          <cell r="AP248">
            <v>0</v>
          </cell>
          <cell r="AQ248" t="e">
            <v>#N/A</v>
          </cell>
          <cell r="AR248" t="e">
            <v>#N/A</v>
          </cell>
          <cell r="AS248" t="e">
            <v>#N/A</v>
          </cell>
          <cell r="AT248">
            <v>0</v>
          </cell>
          <cell r="AU248" t="e">
            <v>#N/A</v>
          </cell>
          <cell r="AV248" t="e">
            <v>#N/A</v>
          </cell>
          <cell r="AW248" t="e">
            <v>#N/A</v>
          </cell>
          <cell r="AX248">
            <v>0</v>
          </cell>
          <cell r="AY248" t="e">
            <v>#N/A</v>
          </cell>
          <cell r="AZ248" t="e">
            <v>#N/A</v>
          </cell>
          <cell r="BA248" t="e">
            <v>#N/A</v>
          </cell>
          <cell r="BB248">
            <v>0</v>
          </cell>
          <cell r="BC248" t="e">
            <v>#N/A</v>
          </cell>
          <cell r="BD248" t="e">
            <v>#N/A</v>
          </cell>
        </row>
        <row r="249">
          <cell r="A249" t="str">
            <v>SM4A08341</v>
          </cell>
          <cell r="B249" t="str">
            <v>V1419021</v>
          </cell>
          <cell r="C249" t="str">
            <v>AMP</v>
          </cell>
          <cell r="D249" t="str">
            <v>AIRBUS DEFENCE &amp; SPACE</v>
          </cell>
          <cell r="E249">
            <v>9767</v>
          </cell>
          <cell r="F249">
            <v>47386</v>
          </cell>
          <cell r="G249" t="str">
            <v>408-1559</v>
          </cell>
          <cell r="H249" t="str">
            <v>V</v>
          </cell>
          <cell r="I249">
            <v>8779</v>
          </cell>
          <cell r="J249" t="str">
            <v>G767</v>
          </cell>
          <cell r="K249">
            <v>0.109</v>
          </cell>
          <cell r="L249">
            <v>0.115</v>
          </cell>
          <cell r="M249">
            <v>8790</v>
          </cell>
          <cell r="N249" t="str">
            <v>G218</v>
          </cell>
          <cell r="O249">
            <v>0.03</v>
          </cell>
          <cell r="P249">
            <v>3.5000000000000003E-2</v>
          </cell>
          <cell r="Q249">
            <v>8786</v>
          </cell>
          <cell r="R249" t="str">
            <v>G224</v>
          </cell>
          <cell r="S249">
            <v>4.4999999999999998E-2</v>
          </cell>
          <cell r="T249">
            <v>0.05</v>
          </cell>
          <cell r="U249" t="e">
            <v>#N/A</v>
          </cell>
          <cell r="V249">
            <v>0</v>
          </cell>
          <cell r="W249" t="e">
            <v>#N/A</v>
          </cell>
          <cell r="X249" t="e">
            <v>#N/A</v>
          </cell>
          <cell r="Y249" t="e">
            <v>#N/A</v>
          </cell>
          <cell r="Z249">
            <v>0</v>
          </cell>
          <cell r="AA249" t="e">
            <v>#N/A</v>
          </cell>
          <cell r="AB249" t="e">
            <v>#N/A</v>
          </cell>
          <cell r="AC249" t="e">
            <v>#N/A</v>
          </cell>
          <cell r="AD249">
            <v>0</v>
          </cell>
          <cell r="AE249" t="e">
            <v>#N/A</v>
          </cell>
          <cell r="AF249" t="e">
            <v>#N/A</v>
          </cell>
          <cell r="AG249" t="e">
            <v>#N/A</v>
          </cell>
          <cell r="AH249">
            <v>0</v>
          </cell>
          <cell r="AI249" t="e">
            <v>#N/A</v>
          </cell>
          <cell r="AJ249" t="e">
            <v>#N/A</v>
          </cell>
          <cell r="AK249" t="e">
            <v>#N/A</v>
          </cell>
          <cell r="AL249">
            <v>0</v>
          </cell>
          <cell r="AM249" t="e">
            <v>#N/A</v>
          </cell>
          <cell r="AN249" t="e">
            <v>#N/A</v>
          </cell>
          <cell r="AO249" t="e">
            <v>#N/A</v>
          </cell>
          <cell r="AP249">
            <v>0</v>
          </cell>
          <cell r="AQ249" t="e">
            <v>#N/A</v>
          </cell>
          <cell r="AR249" t="e">
            <v>#N/A</v>
          </cell>
          <cell r="AS249" t="e">
            <v>#N/A</v>
          </cell>
          <cell r="AT249">
            <v>0</v>
          </cell>
          <cell r="AU249" t="e">
            <v>#N/A</v>
          </cell>
          <cell r="AV249" t="e">
            <v>#N/A</v>
          </cell>
          <cell r="AW249" t="e">
            <v>#N/A</v>
          </cell>
          <cell r="AX249">
            <v>0</v>
          </cell>
          <cell r="AY249" t="e">
            <v>#N/A</v>
          </cell>
          <cell r="AZ249" t="e">
            <v>#N/A</v>
          </cell>
          <cell r="BA249" t="e">
            <v>#N/A</v>
          </cell>
          <cell r="BB249">
            <v>0</v>
          </cell>
          <cell r="BC249" t="e">
            <v>#N/A</v>
          </cell>
          <cell r="BD249" t="e">
            <v>#N/A</v>
          </cell>
        </row>
        <row r="250">
          <cell r="A250" t="str">
            <v>SM4A08650</v>
          </cell>
          <cell r="B250">
            <v>1435002</v>
          </cell>
          <cell r="C250" t="str">
            <v>AMP</v>
          </cell>
          <cell r="D250" t="str">
            <v>AIRBUS DEFENCE &amp; SPACE</v>
          </cell>
          <cell r="E250">
            <v>9769</v>
          </cell>
          <cell r="F250">
            <v>47387</v>
          </cell>
          <cell r="G250" t="str">
            <v>408-1559</v>
          </cell>
          <cell r="H250" t="str">
            <v>V</v>
          </cell>
          <cell r="I250">
            <v>8778</v>
          </cell>
          <cell r="J250" t="str">
            <v>G768</v>
          </cell>
          <cell r="K250">
            <v>0.11899999999999999</v>
          </cell>
          <cell r="L250">
            <v>0.125</v>
          </cell>
          <cell r="M250">
            <v>9532</v>
          </cell>
          <cell r="N250" t="str">
            <v>G950</v>
          </cell>
          <cell r="O250">
            <v>0.04</v>
          </cell>
          <cell r="P250">
            <v>0.06</v>
          </cell>
          <cell r="Q250" t="e">
            <v>#N/A</v>
          </cell>
          <cell r="R250">
            <v>0</v>
          </cell>
          <cell r="S250" t="e">
            <v>#N/A</v>
          </cell>
          <cell r="T250" t="e">
            <v>#N/A</v>
          </cell>
          <cell r="U250" t="e">
            <v>#N/A</v>
          </cell>
          <cell r="V250">
            <v>0</v>
          </cell>
          <cell r="W250" t="e">
            <v>#N/A</v>
          </cell>
          <cell r="X250" t="e">
            <v>#N/A</v>
          </cell>
          <cell r="Y250" t="e">
            <v>#N/A</v>
          </cell>
          <cell r="Z250">
            <v>0</v>
          </cell>
          <cell r="AA250" t="e">
            <v>#N/A</v>
          </cell>
          <cell r="AB250" t="e">
            <v>#N/A</v>
          </cell>
          <cell r="AC250" t="e">
            <v>#N/A</v>
          </cell>
          <cell r="AD250">
            <v>0</v>
          </cell>
          <cell r="AE250" t="e">
            <v>#N/A</v>
          </cell>
          <cell r="AF250" t="e">
            <v>#N/A</v>
          </cell>
          <cell r="AG250" t="e">
            <v>#N/A</v>
          </cell>
          <cell r="AH250">
            <v>0</v>
          </cell>
          <cell r="AI250" t="e">
            <v>#N/A</v>
          </cell>
          <cell r="AJ250" t="e">
            <v>#N/A</v>
          </cell>
          <cell r="AK250" t="e">
            <v>#N/A</v>
          </cell>
          <cell r="AL250">
            <v>0</v>
          </cell>
          <cell r="AM250" t="e">
            <v>#N/A</v>
          </cell>
          <cell r="AN250" t="e">
            <v>#N/A</v>
          </cell>
          <cell r="AO250" t="e">
            <v>#N/A</v>
          </cell>
          <cell r="AP250">
            <v>0</v>
          </cell>
          <cell r="AQ250" t="e">
            <v>#N/A</v>
          </cell>
          <cell r="AR250" t="e">
            <v>#N/A</v>
          </cell>
          <cell r="AS250" t="e">
            <v>#N/A</v>
          </cell>
          <cell r="AT250">
            <v>0</v>
          </cell>
          <cell r="AU250" t="e">
            <v>#N/A</v>
          </cell>
          <cell r="AV250" t="e">
            <v>#N/A</v>
          </cell>
          <cell r="AW250" t="e">
            <v>#N/A</v>
          </cell>
          <cell r="AX250">
            <v>0</v>
          </cell>
          <cell r="AY250" t="e">
            <v>#N/A</v>
          </cell>
          <cell r="AZ250" t="e">
            <v>#N/A</v>
          </cell>
          <cell r="BA250" t="e">
            <v>#N/A</v>
          </cell>
          <cell r="BB250">
            <v>0</v>
          </cell>
          <cell r="BC250" t="e">
            <v>#N/A</v>
          </cell>
          <cell r="BD250" t="e">
            <v>#N/A</v>
          </cell>
        </row>
        <row r="251">
          <cell r="A251" t="str">
            <v>SM4A08651</v>
          </cell>
          <cell r="B251">
            <v>1435012</v>
          </cell>
          <cell r="C251" t="str">
            <v>AMP</v>
          </cell>
          <cell r="D251" t="str">
            <v>AIRBUS DEFENCE &amp; SPACE</v>
          </cell>
          <cell r="E251">
            <v>9770</v>
          </cell>
          <cell r="F251">
            <v>47387</v>
          </cell>
          <cell r="G251" t="str">
            <v>408-1559</v>
          </cell>
          <cell r="H251" t="str">
            <v>V</v>
          </cell>
          <cell r="I251">
            <v>8778</v>
          </cell>
          <cell r="J251" t="str">
            <v>G768</v>
          </cell>
          <cell r="K251">
            <v>0.11899999999999999</v>
          </cell>
          <cell r="L251">
            <v>0.125</v>
          </cell>
          <cell r="M251">
            <v>9532</v>
          </cell>
          <cell r="N251" t="str">
            <v>G950</v>
          </cell>
          <cell r="O251">
            <v>0.04</v>
          </cell>
          <cell r="P251">
            <v>0.06</v>
          </cell>
          <cell r="Q251" t="e">
            <v>#N/A</v>
          </cell>
          <cell r="R251">
            <v>0</v>
          </cell>
          <cell r="S251" t="e">
            <v>#N/A</v>
          </cell>
          <cell r="T251" t="e">
            <v>#N/A</v>
          </cell>
          <cell r="U251" t="e">
            <v>#N/A</v>
          </cell>
          <cell r="V251">
            <v>0</v>
          </cell>
          <cell r="W251" t="e">
            <v>#N/A</v>
          </cell>
          <cell r="X251" t="e">
            <v>#N/A</v>
          </cell>
          <cell r="Y251" t="e">
            <v>#N/A</v>
          </cell>
          <cell r="Z251">
            <v>0</v>
          </cell>
          <cell r="AA251" t="e">
            <v>#N/A</v>
          </cell>
          <cell r="AB251" t="e">
            <v>#N/A</v>
          </cell>
          <cell r="AC251" t="e">
            <v>#N/A</v>
          </cell>
          <cell r="AD251">
            <v>0</v>
          </cell>
          <cell r="AE251" t="e">
            <v>#N/A</v>
          </cell>
          <cell r="AF251" t="e">
            <v>#N/A</v>
          </cell>
          <cell r="AG251" t="e">
            <v>#N/A</v>
          </cell>
          <cell r="AH251">
            <v>0</v>
          </cell>
          <cell r="AI251" t="e">
            <v>#N/A</v>
          </cell>
          <cell r="AJ251" t="e">
            <v>#N/A</v>
          </cell>
          <cell r="AK251" t="e">
            <v>#N/A</v>
          </cell>
          <cell r="AL251">
            <v>0</v>
          </cell>
          <cell r="AM251" t="e">
            <v>#N/A</v>
          </cell>
          <cell r="AN251" t="e">
            <v>#N/A</v>
          </cell>
          <cell r="AO251" t="e">
            <v>#N/A</v>
          </cell>
          <cell r="AP251">
            <v>0</v>
          </cell>
          <cell r="AQ251" t="e">
            <v>#N/A</v>
          </cell>
          <cell r="AR251" t="e">
            <v>#N/A</v>
          </cell>
          <cell r="AS251" t="e">
            <v>#N/A</v>
          </cell>
          <cell r="AT251">
            <v>0</v>
          </cell>
          <cell r="AU251" t="e">
            <v>#N/A</v>
          </cell>
          <cell r="AV251" t="e">
            <v>#N/A</v>
          </cell>
          <cell r="AW251" t="e">
            <v>#N/A</v>
          </cell>
          <cell r="AX251">
            <v>0</v>
          </cell>
          <cell r="AY251" t="e">
            <v>#N/A</v>
          </cell>
          <cell r="AZ251" t="e">
            <v>#N/A</v>
          </cell>
          <cell r="BA251" t="e">
            <v>#N/A</v>
          </cell>
          <cell r="BB251">
            <v>0</v>
          </cell>
          <cell r="BC251" t="e">
            <v>#N/A</v>
          </cell>
          <cell r="BD251" t="e">
            <v>#N/A</v>
          </cell>
        </row>
        <row r="252">
          <cell r="A252" t="str">
            <v>SM4A08652</v>
          </cell>
          <cell r="B252">
            <v>1435015</v>
          </cell>
          <cell r="C252" t="str">
            <v>AMP</v>
          </cell>
          <cell r="D252" t="str">
            <v>AIRBUS DEFENCE &amp; SPACE</v>
          </cell>
          <cell r="E252">
            <v>9768</v>
          </cell>
          <cell r="F252">
            <v>47387</v>
          </cell>
          <cell r="G252" t="str">
            <v>408-1559</v>
          </cell>
          <cell r="H252" t="str">
            <v>V</v>
          </cell>
          <cell r="I252">
            <v>8778</v>
          </cell>
          <cell r="J252" t="str">
            <v>G768</v>
          </cell>
          <cell r="K252">
            <v>0.11899999999999999</v>
          </cell>
          <cell r="L252">
            <v>0.125</v>
          </cell>
          <cell r="M252">
            <v>9532</v>
          </cell>
          <cell r="N252" t="str">
            <v>G950</v>
          </cell>
          <cell r="O252">
            <v>0.04</v>
          </cell>
          <cell r="P252">
            <v>0.06</v>
          </cell>
          <cell r="Q252" t="e">
            <v>#N/A</v>
          </cell>
          <cell r="R252">
            <v>0</v>
          </cell>
          <cell r="S252" t="e">
            <v>#N/A</v>
          </cell>
          <cell r="T252" t="e">
            <v>#N/A</v>
          </cell>
          <cell r="U252" t="e">
            <v>#N/A</v>
          </cell>
          <cell r="V252">
            <v>0</v>
          </cell>
          <cell r="W252" t="e">
            <v>#N/A</v>
          </cell>
          <cell r="X252" t="e">
            <v>#N/A</v>
          </cell>
          <cell r="Y252" t="e">
            <v>#N/A</v>
          </cell>
          <cell r="Z252">
            <v>0</v>
          </cell>
          <cell r="AA252" t="e">
            <v>#N/A</v>
          </cell>
          <cell r="AB252" t="e">
            <v>#N/A</v>
          </cell>
          <cell r="AC252" t="e">
            <v>#N/A</v>
          </cell>
          <cell r="AD252">
            <v>0</v>
          </cell>
          <cell r="AE252" t="e">
            <v>#N/A</v>
          </cell>
          <cell r="AF252" t="e">
            <v>#N/A</v>
          </cell>
          <cell r="AG252" t="e">
            <v>#N/A</v>
          </cell>
          <cell r="AH252">
            <v>0</v>
          </cell>
          <cell r="AI252" t="e">
            <v>#N/A</v>
          </cell>
          <cell r="AJ252" t="e">
            <v>#N/A</v>
          </cell>
          <cell r="AK252" t="e">
            <v>#N/A</v>
          </cell>
          <cell r="AL252">
            <v>0</v>
          </cell>
          <cell r="AM252" t="e">
            <v>#N/A</v>
          </cell>
          <cell r="AN252" t="e">
            <v>#N/A</v>
          </cell>
          <cell r="AO252" t="e">
            <v>#N/A</v>
          </cell>
          <cell r="AP252">
            <v>0</v>
          </cell>
          <cell r="AQ252" t="e">
            <v>#N/A</v>
          </cell>
          <cell r="AR252" t="e">
            <v>#N/A</v>
          </cell>
          <cell r="AS252" t="e">
            <v>#N/A</v>
          </cell>
          <cell r="AT252">
            <v>0</v>
          </cell>
          <cell r="AU252" t="e">
            <v>#N/A</v>
          </cell>
          <cell r="AV252" t="e">
            <v>#N/A</v>
          </cell>
          <cell r="AW252" t="e">
            <v>#N/A</v>
          </cell>
          <cell r="AX252">
            <v>0</v>
          </cell>
          <cell r="AY252" t="e">
            <v>#N/A</v>
          </cell>
          <cell r="AZ252" t="e">
            <v>#N/A</v>
          </cell>
          <cell r="BA252" t="e">
            <v>#N/A</v>
          </cell>
          <cell r="BB252">
            <v>0</v>
          </cell>
          <cell r="BC252" t="e">
            <v>#N/A</v>
          </cell>
          <cell r="BD252" t="e">
            <v>#N/A</v>
          </cell>
        </row>
        <row r="253">
          <cell r="A253" t="str">
            <v>SM4A08913</v>
          </cell>
          <cell r="B253" t="str">
            <v>S1319044</v>
          </cell>
          <cell r="C253" t="str">
            <v>AMP</v>
          </cell>
          <cell r="D253" t="str">
            <v>AIRBUS DEFENCE &amp; SPACE</v>
          </cell>
          <cell r="E253">
            <v>9772</v>
          </cell>
          <cell r="F253">
            <v>47387</v>
          </cell>
          <cell r="G253" t="str">
            <v>408-1559</v>
          </cell>
          <cell r="H253" t="str">
            <v>V</v>
          </cell>
          <cell r="I253">
            <v>8778</v>
          </cell>
          <cell r="J253" t="str">
            <v>G768</v>
          </cell>
          <cell r="K253">
            <v>0.11899999999999999</v>
          </cell>
          <cell r="L253">
            <v>0.125</v>
          </cell>
          <cell r="M253">
            <v>9532</v>
          </cell>
          <cell r="N253" t="str">
            <v>G950</v>
          </cell>
          <cell r="O253">
            <v>0.04</v>
          </cell>
          <cell r="P253">
            <v>0.06</v>
          </cell>
          <cell r="Q253" t="e">
            <v>#N/A</v>
          </cell>
          <cell r="R253">
            <v>0</v>
          </cell>
          <cell r="S253" t="e">
            <v>#N/A</v>
          </cell>
          <cell r="T253" t="e">
            <v>#N/A</v>
          </cell>
          <cell r="U253" t="e">
            <v>#N/A</v>
          </cell>
          <cell r="V253">
            <v>0</v>
          </cell>
          <cell r="W253" t="e">
            <v>#N/A</v>
          </cell>
          <cell r="X253" t="e">
            <v>#N/A</v>
          </cell>
          <cell r="Y253" t="e">
            <v>#N/A</v>
          </cell>
          <cell r="Z253">
            <v>0</v>
          </cell>
          <cell r="AA253" t="e">
            <v>#N/A</v>
          </cell>
          <cell r="AB253" t="e">
            <v>#N/A</v>
          </cell>
          <cell r="AC253" t="e">
            <v>#N/A</v>
          </cell>
          <cell r="AD253">
            <v>0</v>
          </cell>
          <cell r="AE253" t="e">
            <v>#N/A</v>
          </cell>
          <cell r="AF253" t="e">
            <v>#N/A</v>
          </cell>
          <cell r="AG253" t="e">
            <v>#N/A</v>
          </cell>
          <cell r="AH253">
            <v>0</v>
          </cell>
          <cell r="AI253" t="e">
            <v>#N/A</v>
          </cell>
          <cell r="AJ253" t="e">
            <v>#N/A</v>
          </cell>
          <cell r="AK253" t="e">
            <v>#N/A</v>
          </cell>
          <cell r="AL253">
            <v>0</v>
          </cell>
          <cell r="AM253" t="e">
            <v>#N/A</v>
          </cell>
          <cell r="AN253" t="e">
            <v>#N/A</v>
          </cell>
          <cell r="AO253" t="e">
            <v>#N/A</v>
          </cell>
          <cell r="AP253">
            <v>0</v>
          </cell>
          <cell r="AQ253" t="e">
            <v>#N/A</v>
          </cell>
          <cell r="AR253" t="e">
            <v>#N/A</v>
          </cell>
          <cell r="AS253" t="e">
            <v>#N/A</v>
          </cell>
          <cell r="AT253">
            <v>0</v>
          </cell>
          <cell r="AU253" t="e">
            <v>#N/A</v>
          </cell>
          <cell r="AV253" t="e">
            <v>#N/A</v>
          </cell>
          <cell r="AW253" t="e">
            <v>#N/A</v>
          </cell>
          <cell r="AX253">
            <v>0</v>
          </cell>
          <cell r="AY253" t="e">
            <v>#N/A</v>
          </cell>
          <cell r="AZ253" t="e">
            <v>#N/A</v>
          </cell>
          <cell r="BA253" t="e">
            <v>#N/A</v>
          </cell>
          <cell r="BB253">
            <v>0</v>
          </cell>
          <cell r="BC253" t="e">
            <v>#N/A</v>
          </cell>
          <cell r="BD253" t="e">
            <v>#N/A</v>
          </cell>
        </row>
        <row r="254">
          <cell r="A254" t="str">
            <v>SM4A08670</v>
          </cell>
          <cell r="B254" t="str">
            <v>S1444020</v>
          </cell>
          <cell r="C254" t="str">
            <v>AMP</v>
          </cell>
          <cell r="D254" t="str">
            <v>AIRBUS DEFENCE &amp; SPACE</v>
          </cell>
          <cell r="E254">
            <v>9780</v>
          </cell>
          <cell r="F254">
            <v>47387</v>
          </cell>
          <cell r="G254" t="str">
            <v>408-1559</v>
          </cell>
          <cell r="H254" t="str">
            <v>V</v>
          </cell>
          <cell r="I254">
            <v>8778</v>
          </cell>
          <cell r="J254" t="str">
            <v>G768</v>
          </cell>
          <cell r="K254">
            <v>0.11899999999999999</v>
          </cell>
          <cell r="L254">
            <v>0.125</v>
          </cell>
          <cell r="M254">
            <v>9532</v>
          </cell>
          <cell r="N254" t="str">
            <v>G950</v>
          </cell>
          <cell r="O254">
            <v>0.04</v>
          </cell>
          <cell r="P254">
            <v>0.06</v>
          </cell>
          <cell r="Q254" t="e">
            <v>#N/A</v>
          </cell>
          <cell r="R254">
            <v>0</v>
          </cell>
          <cell r="S254" t="e">
            <v>#N/A</v>
          </cell>
          <cell r="T254" t="e">
            <v>#N/A</v>
          </cell>
          <cell r="U254" t="e">
            <v>#N/A</v>
          </cell>
          <cell r="V254">
            <v>0</v>
          </cell>
          <cell r="W254" t="e">
            <v>#N/A</v>
          </cell>
          <cell r="X254" t="e">
            <v>#N/A</v>
          </cell>
          <cell r="Y254" t="e">
            <v>#N/A</v>
          </cell>
          <cell r="Z254">
            <v>0</v>
          </cell>
          <cell r="AA254" t="e">
            <v>#N/A</v>
          </cell>
          <cell r="AB254" t="e">
            <v>#N/A</v>
          </cell>
          <cell r="AC254" t="e">
            <v>#N/A</v>
          </cell>
          <cell r="AD254">
            <v>0</v>
          </cell>
          <cell r="AE254" t="e">
            <v>#N/A</v>
          </cell>
          <cell r="AF254" t="e">
            <v>#N/A</v>
          </cell>
          <cell r="AG254" t="e">
            <v>#N/A</v>
          </cell>
          <cell r="AH254">
            <v>0</v>
          </cell>
          <cell r="AI254" t="e">
            <v>#N/A</v>
          </cell>
          <cell r="AJ254" t="e">
            <v>#N/A</v>
          </cell>
          <cell r="AK254" t="e">
            <v>#N/A</v>
          </cell>
          <cell r="AL254">
            <v>0</v>
          </cell>
          <cell r="AM254" t="e">
            <v>#N/A</v>
          </cell>
          <cell r="AN254" t="e">
            <v>#N/A</v>
          </cell>
          <cell r="AO254" t="e">
            <v>#N/A</v>
          </cell>
          <cell r="AP254">
            <v>0</v>
          </cell>
          <cell r="AQ254" t="e">
            <v>#N/A</v>
          </cell>
          <cell r="AR254" t="e">
            <v>#N/A</v>
          </cell>
          <cell r="AS254" t="e">
            <v>#N/A</v>
          </cell>
          <cell r="AT254">
            <v>0</v>
          </cell>
          <cell r="AU254" t="e">
            <v>#N/A</v>
          </cell>
          <cell r="AV254" t="e">
            <v>#N/A</v>
          </cell>
          <cell r="AW254" t="e">
            <v>#N/A</v>
          </cell>
          <cell r="AX254">
            <v>0</v>
          </cell>
          <cell r="AY254" t="e">
            <v>#N/A</v>
          </cell>
          <cell r="AZ254" t="e">
            <v>#N/A</v>
          </cell>
          <cell r="BA254" t="e">
            <v>#N/A</v>
          </cell>
          <cell r="BB254">
            <v>0</v>
          </cell>
          <cell r="BC254" t="e">
            <v>#N/A</v>
          </cell>
          <cell r="BD254" t="e">
            <v>#N/A</v>
          </cell>
        </row>
        <row r="255">
          <cell r="A255" t="str">
            <v>PM4A14074</v>
          </cell>
          <cell r="B255" t="str">
            <v>NO CONSTA</v>
          </cell>
          <cell r="C255" t="str">
            <v>DMC</v>
          </cell>
          <cell r="D255" t="str">
            <v>AIRBUS DEFENCE &amp; SPACE</v>
          </cell>
          <cell r="E255">
            <v>9801</v>
          </cell>
          <cell r="F255" t="str">
            <v>M22520/2-01</v>
          </cell>
          <cell r="G255" t="str">
            <v>AFM8-DS</v>
          </cell>
          <cell r="H255" t="str">
            <v>C</v>
          </cell>
          <cell r="I255">
            <v>8789</v>
          </cell>
          <cell r="J255" t="str">
            <v>G213</v>
          </cell>
          <cell r="K255">
            <v>1.2999999999999999E-2</v>
          </cell>
          <cell r="L255">
            <v>1.7999999999999999E-2</v>
          </cell>
          <cell r="M255">
            <v>8791</v>
          </cell>
          <cell r="N255" t="str">
            <v>G214</v>
          </cell>
          <cell r="O255">
            <v>1.6E-2</v>
          </cell>
          <cell r="P255">
            <v>2.1000000000000001E-2</v>
          </cell>
          <cell r="Q255">
            <v>8775</v>
          </cell>
          <cell r="R255" t="str">
            <v>G215</v>
          </cell>
          <cell r="S255">
            <v>1.9E-2</v>
          </cell>
          <cell r="T255">
            <v>2.4E-2</v>
          </cell>
          <cell r="U255">
            <v>8793</v>
          </cell>
          <cell r="V255" t="str">
            <v>G216</v>
          </cell>
          <cell r="W255">
            <v>2.1999999999999999E-2</v>
          </cell>
          <cell r="X255">
            <v>2.7E-2</v>
          </cell>
          <cell r="Y255">
            <v>8785</v>
          </cell>
          <cell r="Z255" t="str">
            <v>G217</v>
          </cell>
          <cell r="AA255">
            <v>2.5999999999999999E-2</v>
          </cell>
          <cell r="AB255">
            <v>3.1E-2</v>
          </cell>
          <cell r="AC255">
            <v>8790</v>
          </cell>
          <cell r="AD255" t="str">
            <v>G218</v>
          </cell>
          <cell r="AE255">
            <v>0.03</v>
          </cell>
          <cell r="AF255">
            <v>3.5000000000000003E-2</v>
          </cell>
          <cell r="AG255">
            <v>8787</v>
          </cell>
          <cell r="AH255" t="str">
            <v>G219</v>
          </cell>
          <cell r="AI255">
            <v>3.4000000000000002E-2</v>
          </cell>
          <cell r="AJ255">
            <v>3.9E-2</v>
          </cell>
          <cell r="AK255">
            <v>8792</v>
          </cell>
          <cell r="AL255" t="str">
            <v>G223</v>
          </cell>
          <cell r="AM255">
            <v>3.9E-2</v>
          </cell>
          <cell r="AN255">
            <v>4.3999999999999997E-2</v>
          </cell>
          <cell r="AO255" t="e">
            <v>#N/A</v>
          </cell>
          <cell r="AP255">
            <v>0</v>
          </cell>
          <cell r="AQ255" t="e">
            <v>#N/A</v>
          </cell>
          <cell r="AR255" t="e">
            <v>#N/A</v>
          </cell>
          <cell r="AS255" t="e">
            <v>#N/A</v>
          </cell>
          <cell r="AT255">
            <v>0</v>
          </cell>
          <cell r="AU255" t="e">
            <v>#N/A</v>
          </cell>
          <cell r="AV255" t="e">
            <v>#N/A</v>
          </cell>
          <cell r="AW255" t="e">
            <v>#N/A</v>
          </cell>
          <cell r="AX255">
            <v>0</v>
          </cell>
          <cell r="AY255" t="e">
            <v>#N/A</v>
          </cell>
          <cell r="AZ255" t="e">
            <v>#N/A</v>
          </cell>
          <cell r="BA255" t="e">
            <v>#N/A</v>
          </cell>
          <cell r="BB255">
            <v>0</v>
          </cell>
          <cell r="BC255" t="e">
            <v>#N/A</v>
          </cell>
          <cell r="BD255" t="e">
            <v>#N/A</v>
          </cell>
        </row>
        <row r="256">
          <cell r="A256" t="str">
            <v>PM4A14075</v>
          </cell>
          <cell r="B256" t="str">
            <v>NO CONSTA</v>
          </cell>
          <cell r="C256" t="str">
            <v>DMC</v>
          </cell>
          <cell r="D256" t="str">
            <v>AIRBUS DEFENCE &amp; SPACE</v>
          </cell>
          <cell r="E256">
            <v>9800</v>
          </cell>
          <cell r="F256" t="str">
            <v>M22520/2-01</v>
          </cell>
          <cell r="G256" t="str">
            <v>AFM8-DS</v>
          </cell>
          <cell r="H256" t="str">
            <v>C</v>
          </cell>
          <cell r="I256">
            <v>8789</v>
          </cell>
          <cell r="J256" t="str">
            <v>G213</v>
          </cell>
          <cell r="K256">
            <v>1.2999999999999999E-2</v>
          </cell>
          <cell r="L256">
            <v>1.7999999999999999E-2</v>
          </cell>
          <cell r="M256">
            <v>8791</v>
          </cell>
          <cell r="N256" t="str">
            <v>G214</v>
          </cell>
          <cell r="O256">
            <v>1.6E-2</v>
          </cell>
          <cell r="P256">
            <v>2.1000000000000001E-2</v>
          </cell>
          <cell r="Q256">
            <v>8775</v>
          </cell>
          <cell r="R256" t="str">
            <v>G215</v>
          </cell>
          <cell r="S256">
            <v>1.9E-2</v>
          </cell>
          <cell r="T256">
            <v>2.4E-2</v>
          </cell>
          <cell r="U256">
            <v>8793</v>
          </cell>
          <cell r="V256" t="str">
            <v>G216</v>
          </cell>
          <cell r="W256">
            <v>2.1999999999999999E-2</v>
          </cell>
          <cell r="X256">
            <v>2.7E-2</v>
          </cell>
          <cell r="Y256">
            <v>8785</v>
          </cell>
          <cell r="Z256" t="str">
            <v>G217</v>
          </cell>
          <cell r="AA256">
            <v>2.5999999999999999E-2</v>
          </cell>
          <cell r="AB256">
            <v>3.1E-2</v>
          </cell>
          <cell r="AC256">
            <v>8790</v>
          </cell>
          <cell r="AD256" t="str">
            <v>G218</v>
          </cell>
          <cell r="AE256">
            <v>0.03</v>
          </cell>
          <cell r="AF256">
            <v>3.5000000000000003E-2</v>
          </cell>
          <cell r="AG256">
            <v>8787</v>
          </cell>
          <cell r="AH256" t="str">
            <v>G219</v>
          </cell>
          <cell r="AI256">
            <v>3.4000000000000002E-2</v>
          </cell>
          <cell r="AJ256">
            <v>3.9E-2</v>
          </cell>
          <cell r="AK256">
            <v>8792</v>
          </cell>
          <cell r="AL256" t="str">
            <v>G223</v>
          </cell>
          <cell r="AM256">
            <v>3.9E-2</v>
          </cell>
          <cell r="AN256">
            <v>4.3999999999999997E-2</v>
          </cell>
          <cell r="AO256" t="e">
            <v>#N/A</v>
          </cell>
          <cell r="AP256">
            <v>0</v>
          </cell>
          <cell r="AQ256" t="e">
            <v>#N/A</v>
          </cell>
          <cell r="AR256" t="e">
            <v>#N/A</v>
          </cell>
          <cell r="AS256" t="e">
            <v>#N/A</v>
          </cell>
          <cell r="AT256">
            <v>0</v>
          </cell>
          <cell r="AU256" t="e">
            <v>#N/A</v>
          </cell>
          <cell r="AV256" t="e">
            <v>#N/A</v>
          </cell>
          <cell r="AW256" t="e">
            <v>#N/A</v>
          </cell>
          <cell r="AX256">
            <v>0</v>
          </cell>
          <cell r="AY256" t="e">
            <v>#N/A</v>
          </cell>
          <cell r="AZ256" t="e">
            <v>#N/A</v>
          </cell>
          <cell r="BA256" t="e">
            <v>#N/A</v>
          </cell>
          <cell r="BB256">
            <v>0</v>
          </cell>
          <cell r="BC256" t="e">
            <v>#N/A</v>
          </cell>
          <cell r="BD256" t="e">
            <v>#N/A</v>
          </cell>
        </row>
        <row r="257">
          <cell r="A257" t="str">
            <v>PM4A6201</v>
          </cell>
          <cell r="B257" t="str">
            <v>NO CONSTA</v>
          </cell>
          <cell r="C257" t="str">
            <v>DMC</v>
          </cell>
          <cell r="D257" t="str">
            <v>AIRBUS DEFENCE &amp; SPACE</v>
          </cell>
          <cell r="E257">
            <v>9797</v>
          </cell>
          <cell r="F257" t="str">
            <v>M22520/2-01</v>
          </cell>
          <cell r="G257" t="str">
            <v>AFM8-DS</v>
          </cell>
          <cell r="H257" t="str">
            <v>C</v>
          </cell>
          <cell r="I257">
            <v>8789</v>
          </cell>
          <cell r="J257" t="str">
            <v>G213</v>
          </cell>
          <cell r="K257">
            <v>1.2999999999999999E-2</v>
          </cell>
          <cell r="L257">
            <v>1.7999999999999999E-2</v>
          </cell>
          <cell r="M257">
            <v>8791</v>
          </cell>
          <cell r="N257" t="str">
            <v>G214</v>
          </cell>
          <cell r="O257">
            <v>1.6E-2</v>
          </cell>
          <cell r="P257">
            <v>2.1000000000000001E-2</v>
          </cell>
          <cell r="Q257">
            <v>8775</v>
          </cell>
          <cell r="R257" t="str">
            <v>G215</v>
          </cell>
          <cell r="S257">
            <v>1.9E-2</v>
          </cell>
          <cell r="T257">
            <v>2.4E-2</v>
          </cell>
          <cell r="U257">
            <v>8793</v>
          </cell>
          <cell r="V257" t="str">
            <v>G216</v>
          </cell>
          <cell r="W257">
            <v>2.1999999999999999E-2</v>
          </cell>
          <cell r="X257">
            <v>2.7E-2</v>
          </cell>
          <cell r="Y257">
            <v>8785</v>
          </cell>
          <cell r="Z257" t="str">
            <v>G217</v>
          </cell>
          <cell r="AA257">
            <v>2.5999999999999999E-2</v>
          </cell>
          <cell r="AB257">
            <v>3.1E-2</v>
          </cell>
          <cell r="AC257">
            <v>8790</v>
          </cell>
          <cell r="AD257" t="str">
            <v>G218</v>
          </cell>
          <cell r="AE257">
            <v>0.03</v>
          </cell>
          <cell r="AF257">
            <v>3.5000000000000003E-2</v>
          </cell>
          <cell r="AG257">
            <v>8787</v>
          </cell>
          <cell r="AH257" t="str">
            <v>G219</v>
          </cell>
          <cell r="AI257">
            <v>3.4000000000000002E-2</v>
          </cell>
          <cell r="AJ257">
            <v>3.9E-2</v>
          </cell>
          <cell r="AK257">
            <v>8792</v>
          </cell>
          <cell r="AL257" t="str">
            <v>G223</v>
          </cell>
          <cell r="AM257">
            <v>3.9E-2</v>
          </cell>
          <cell r="AN257">
            <v>4.3999999999999997E-2</v>
          </cell>
          <cell r="AO257" t="e">
            <v>#N/A</v>
          </cell>
          <cell r="AP257">
            <v>0</v>
          </cell>
          <cell r="AQ257" t="e">
            <v>#N/A</v>
          </cell>
          <cell r="AR257" t="e">
            <v>#N/A</v>
          </cell>
          <cell r="AS257" t="e">
            <v>#N/A</v>
          </cell>
          <cell r="AT257">
            <v>0</v>
          </cell>
          <cell r="AU257" t="e">
            <v>#N/A</v>
          </cell>
          <cell r="AV257" t="e">
            <v>#N/A</v>
          </cell>
          <cell r="AW257" t="e">
            <v>#N/A</v>
          </cell>
          <cell r="AX257">
            <v>0</v>
          </cell>
          <cell r="AY257" t="e">
            <v>#N/A</v>
          </cell>
          <cell r="AZ257" t="e">
            <v>#N/A</v>
          </cell>
          <cell r="BA257" t="e">
            <v>#N/A</v>
          </cell>
          <cell r="BB257">
            <v>0</v>
          </cell>
          <cell r="BC257" t="e">
            <v>#N/A</v>
          </cell>
          <cell r="BD257" t="e">
            <v>#N/A</v>
          </cell>
        </row>
        <row r="258">
          <cell r="A258" t="str">
            <v>PM4A3760</v>
          </cell>
          <cell r="B258" t="str">
            <v>NO CONSTA</v>
          </cell>
          <cell r="C258" t="str">
            <v>DMC</v>
          </cell>
          <cell r="D258" t="str">
            <v>AIRBUS DEFENCE &amp; SPACE</v>
          </cell>
          <cell r="E258">
            <v>9796</v>
          </cell>
          <cell r="F258" t="str">
            <v>M22520/2-01</v>
          </cell>
          <cell r="G258" t="str">
            <v>AFM8-DS</v>
          </cell>
          <cell r="H258" t="str">
            <v>C</v>
          </cell>
          <cell r="I258">
            <v>8789</v>
          </cell>
          <cell r="J258" t="str">
            <v>G213</v>
          </cell>
          <cell r="K258">
            <v>1.2999999999999999E-2</v>
          </cell>
          <cell r="L258">
            <v>1.7999999999999999E-2</v>
          </cell>
          <cell r="M258">
            <v>8791</v>
          </cell>
          <cell r="N258" t="str">
            <v>G214</v>
          </cell>
          <cell r="O258">
            <v>1.6E-2</v>
          </cell>
          <cell r="P258">
            <v>2.1000000000000001E-2</v>
          </cell>
          <cell r="Q258">
            <v>8775</v>
          </cell>
          <cell r="R258" t="str">
            <v>G215</v>
          </cell>
          <cell r="S258">
            <v>1.9E-2</v>
          </cell>
          <cell r="T258">
            <v>2.4E-2</v>
          </cell>
          <cell r="U258">
            <v>8793</v>
          </cell>
          <cell r="V258" t="str">
            <v>G216</v>
          </cell>
          <cell r="W258">
            <v>2.1999999999999999E-2</v>
          </cell>
          <cell r="X258">
            <v>2.7E-2</v>
          </cell>
          <cell r="Y258">
            <v>8785</v>
          </cell>
          <cell r="Z258" t="str">
            <v>G217</v>
          </cell>
          <cell r="AA258">
            <v>2.5999999999999999E-2</v>
          </cell>
          <cell r="AB258">
            <v>3.1E-2</v>
          </cell>
          <cell r="AC258">
            <v>8790</v>
          </cell>
          <cell r="AD258" t="str">
            <v>G218</v>
          </cell>
          <cell r="AE258">
            <v>0.03</v>
          </cell>
          <cell r="AF258">
            <v>3.5000000000000003E-2</v>
          </cell>
          <cell r="AG258">
            <v>8787</v>
          </cell>
          <cell r="AH258" t="str">
            <v>G219</v>
          </cell>
          <cell r="AI258">
            <v>3.4000000000000002E-2</v>
          </cell>
          <cell r="AJ258">
            <v>3.9E-2</v>
          </cell>
          <cell r="AK258">
            <v>8792</v>
          </cell>
          <cell r="AL258" t="str">
            <v>G223</v>
          </cell>
          <cell r="AM258">
            <v>3.9E-2</v>
          </cell>
          <cell r="AN258">
            <v>4.3999999999999997E-2</v>
          </cell>
          <cell r="AO258" t="e">
            <v>#N/A</v>
          </cell>
          <cell r="AP258">
            <v>0</v>
          </cell>
          <cell r="AQ258" t="e">
            <v>#N/A</v>
          </cell>
          <cell r="AR258" t="e">
            <v>#N/A</v>
          </cell>
          <cell r="AS258" t="e">
            <v>#N/A</v>
          </cell>
          <cell r="AT258">
            <v>0</v>
          </cell>
          <cell r="AU258" t="e">
            <v>#N/A</v>
          </cell>
          <cell r="AV258" t="e">
            <v>#N/A</v>
          </cell>
          <cell r="AW258" t="e">
            <v>#N/A</v>
          </cell>
          <cell r="AX258">
            <v>0</v>
          </cell>
          <cell r="AY258" t="e">
            <v>#N/A</v>
          </cell>
          <cell r="AZ258" t="e">
            <v>#N/A</v>
          </cell>
          <cell r="BA258" t="e">
            <v>#N/A</v>
          </cell>
          <cell r="BB258">
            <v>0</v>
          </cell>
          <cell r="BC258" t="e">
            <v>#N/A</v>
          </cell>
          <cell r="BD258" t="e">
            <v>#N/A</v>
          </cell>
        </row>
        <row r="259">
          <cell r="A259" t="str">
            <v>PM4A9473</v>
          </cell>
          <cell r="B259" t="str">
            <v>NO CONSTA</v>
          </cell>
          <cell r="C259" t="str">
            <v>DMC</v>
          </cell>
          <cell r="D259" t="str">
            <v>AIRBUS DEFENCE &amp; SPACE</v>
          </cell>
          <cell r="E259">
            <v>9676</v>
          </cell>
          <cell r="F259" t="str">
            <v>M22520/2-01</v>
          </cell>
          <cell r="G259" t="str">
            <v>AFM8-DS</v>
          </cell>
          <cell r="H259" t="str">
            <v>C</v>
          </cell>
          <cell r="I259">
            <v>8789</v>
          </cell>
          <cell r="J259" t="str">
            <v>G213</v>
          </cell>
          <cell r="K259">
            <v>1.2999999999999999E-2</v>
          </cell>
          <cell r="L259">
            <v>1.7999999999999999E-2</v>
          </cell>
          <cell r="M259">
            <v>8791</v>
          </cell>
          <cell r="N259" t="str">
            <v>G214</v>
          </cell>
          <cell r="O259">
            <v>1.6E-2</v>
          </cell>
          <cell r="P259">
            <v>2.1000000000000001E-2</v>
          </cell>
          <cell r="Q259">
            <v>8775</v>
          </cell>
          <cell r="R259" t="str">
            <v>G215</v>
          </cell>
          <cell r="S259">
            <v>1.9E-2</v>
          </cell>
          <cell r="T259">
            <v>2.4E-2</v>
          </cell>
          <cell r="U259">
            <v>8793</v>
          </cell>
          <cell r="V259" t="str">
            <v>G216</v>
          </cell>
          <cell r="W259">
            <v>2.1999999999999999E-2</v>
          </cell>
          <cell r="X259">
            <v>2.7E-2</v>
          </cell>
          <cell r="Y259">
            <v>8785</v>
          </cell>
          <cell r="Z259" t="str">
            <v>G217</v>
          </cell>
          <cell r="AA259">
            <v>2.5999999999999999E-2</v>
          </cell>
          <cell r="AB259">
            <v>3.1E-2</v>
          </cell>
          <cell r="AC259">
            <v>8790</v>
          </cell>
          <cell r="AD259" t="str">
            <v>G218</v>
          </cell>
          <cell r="AE259">
            <v>0.03</v>
          </cell>
          <cell r="AF259">
            <v>3.5000000000000003E-2</v>
          </cell>
          <cell r="AG259">
            <v>8787</v>
          </cell>
          <cell r="AH259" t="str">
            <v>G219</v>
          </cell>
          <cell r="AI259">
            <v>3.4000000000000002E-2</v>
          </cell>
          <cell r="AJ259">
            <v>3.9E-2</v>
          </cell>
          <cell r="AK259">
            <v>8792</v>
          </cell>
          <cell r="AL259" t="str">
            <v>G223</v>
          </cell>
          <cell r="AM259">
            <v>3.9E-2</v>
          </cell>
          <cell r="AN259">
            <v>4.3999999999999997E-2</v>
          </cell>
          <cell r="AO259" t="e">
            <v>#N/A</v>
          </cell>
          <cell r="AP259">
            <v>0</v>
          </cell>
          <cell r="AQ259" t="e">
            <v>#N/A</v>
          </cell>
          <cell r="AR259" t="e">
            <v>#N/A</v>
          </cell>
          <cell r="AS259" t="e">
            <v>#N/A</v>
          </cell>
          <cell r="AT259">
            <v>0</v>
          </cell>
          <cell r="AU259" t="e">
            <v>#N/A</v>
          </cell>
          <cell r="AV259" t="e">
            <v>#N/A</v>
          </cell>
          <cell r="AW259" t="e">
            <v>#N/A</v>
          </cell>
          <cell r="AX259">
            <v>0</v>
          </cell>
          <cell r="AY259" t="e">
            <v>#N/A</v>
          </cell>
          <cell r="AZ259" t="e">
            <v>#N/A</v>
          </cell>
          <cell r="BA259" t="e">
            <v>#N/A</v>
          </cell>
          <cell r="BB259">
            <v>0</v>
          </cell>
          <cell r="BC259" t="e">
            <v>#N/A</v>
          </cell>
          <cell r="BD259" t="e">
            <v>#N/A</v>
          </cell>
        </row>
        <row r="260">
          <cell r="A260" t="str">
            <v>PM4A9466</v>
          </cell>
          <cell r="B260" t="str">
            <v>NO CONSTA</v>
          </cell>
          <cell r="C260" t="str">
            <v>DMC</v>
          </cell>
          <cell r="D260" t="str">
            <v>AIRBUS DEFENCE &amp; SPACE</v>
          </cell>
          <cell r="E260">
            <v>9793</v>
          </cell>
          <cell r="F260" t="str">
            <v>M22520/1-01</v>
          </cell>
          <cell r="G260" t="str">
            <v>AF8-DS</v>
          </cell>
          <cell r="H260" t="str">
            <v>B</v>
          </cell>
          <cell r="I260">
            <v>8777</v>
          </cell>
          <cell r="J260" t="str">
            <v>G220</v>
          </cell>
          <cell r="K260">
            <v>2.8000000000000001E-2</v>
          </cell>
          <cell r="L260">
            <v>3.3000000000000002E-2</v>
          </cell>
          <cell r="M260">
            <v>8780</v>
          </cell>
          <cell r="N260" t="str">
            <v>G221</v>
          </cell>
          <cell r="O260">
            <v>3.2000000000000001E-2</v>
          </cell>
          <cell r="P260">
            <v>3.6999999999999998E-2</v>
          </cell>
          <cell r="Q260">
            <v>8788</v>
          </cell>
          <cell r="R260" t="str">
            <v>G222</v>
          </cell>
          <cell r="S260">
            <v>3.5999999999999997E-2</v>
          </cell>
          <cell r="T260">
            <v>4.1000000000000002E-2</v>
          </cell>
          <cell r="U260">
            <v>8792</v>
          </cell>
          <cell r="V260" t="str">
            <v>G223</v>
          </cell>
          <cell r="W260">
            <v>3.9E-2</v>
          </cell>
          <cell r="X260">
            <v>4.3999999999999997E-2</v>
          </cell>
          <cell r="Y260">
            <v>8786</v>
          </cell>
          <cell r="Z260" t="str">
            <v>G224</v>
          </cell>
          <cell r="AA260">
            <v>4.4999999999999998E-2</v>
          </cell>
          <cell r="AB260">
            <v>0.05</v>
          </cell>
          <cell r="AC260">
            <v>8784</v>
          </cell>
          <cell r="AD260" t="str">
            <v>G225</v>
          </cell>
          <cell r="AE260">
            <v>5.1999999999999998E-2</v>
          </cell>
          <cell r="AF260">
            <v>5.7000000000000002E-2</v>
          </cell>
          <cell r="AG260">
            <v>8783</v>
          </cell>
          <cell r="AH260" t="str">
            <v>G226</v>
          </cell>
          <cell r="AI260">
            <v>5.8999999999999997E-2</v>
          </cell>
          <cell r="AJ260">
            <v>6.4000000000000001E-2</v>
          </cell>
          <cell r="AK260">
            <v>8776</v>
          </cell>
          <cell r="AL260" t="str">
            <v>G227</v>
          </cell>
          <cell r="AM260">
            <v>6.8000000000000005E-2</v>
          </cell>
          <cell r="AN260">
            <v>7.2999999999999995E-2</v>
          </cell>
          <cell r="AO260" t="e">
            <v>#N/A</v>
          </cell>
          <cell r="AP260">
            <v>0</v>
          </cell>
          <cell r="AQ260" t="e">
            <v>#N/A</v>
          </cell>
          <cell r="AR260" t="e">
            <v>#N/A</v>
          </cell>
          <cell r="AS260" t="e">
            <v>#N/A</v>
          </cell>
          <cell r="AT260">
            <v>0</v>
          </cell>
          <cell r="AU260" t="e">
            <v>#N/A</v>
          </cell>
          <cell r="AV260" t="e">
            <v>#N/A</v>
          </cell>
          <cell r="AW260" t="e">
            <v>#N/A</v>
          </cell>
          <cell r="AX260">
            <v>0</v>
          </cell>
          <cell r="AY260" t="e">
            <v>#N/A</v>
          </cell>
          <cell r="AZ260" t="e">
            <v>#N/A</v>
          </cell>
          <cell r="BA260" t="e">
            <v>#N/A</v>
          </cell>
          <cell r="BB260">
            <v>0</v>
          </cell>
          <cell r="BC260" t="e">
            <v>#N/A</v>
          </cell>
          <cell r="BD260" t="e">
            <v>#N/A</v>
          </cell>
        </row>
        <row r="261">
          <cell r="A261" t="str">
            <v>PM4A9467</v>
          </cell>
          <cell r="B261" t="str">
            <v>NO CONSTA</v>
          </cell>
          <cell r="C261" t="str">
            <v>DMC</v>
          </cell>
          <cell r="D261" t="str">
            <v>AIRBUS DEFENCE &amp; SPACE</v>
          </cell>
          <cell r="E261">
            <v>9792</v>
          </cell>
          <cell r="F261" t="str">
            <v>M22520/1-01</v>
          </cell>
          <cell r="G261" t="str">
            <v>AF8-DS</v>
          </cell>
          <cell r="H261" t="str">
            <v>B</v>
          </cell>
          <cell r="I261">
            <v>8777</v>
          </cell>
          <cell r="J261" t="str">
            <v>G220</v>
          </cell>
          <cell r="K261">
            <v>2.8000000000000001E-2</v>
          </cell>
          <cell r="L261">
            <v>3.3000000000000002E-2</v>
          </cell>
          <cell r="M261">
            <v>8780</v>
          </cell>
          <cell r="N261" t="str">
            <v>G221</v>
          </cell>
          <cell r="O261">
            <v>3.2000000000000001E-2</v>
          </cell>
          <cell r="P261">
            <v>3.6999999999999998E-2</v>
          </cell>
          <cell r="Q261">
            <v>8788</v>
          </cell>
          <cell r="R261" t="str">
            <v>G222</v>
          </cell>
          <cell r="S261">
            <v>3.5999999999999997E-2</v>
          </cell>
          <cell r="T261">
            <v>4.1000000000000002E-2</v>
          </cell>
          <cell r="U261">
            <v>8792</v>
          </cell>
          <cell r="V261" t="str">
            <v>G223</v>
          </cell>
          <cell r="W261">
            <v>3.9E-2</v>
          </cell>
          <cell r="X261">
            <v>4.3999999999999997E-2</v>
          </cell>
          <cell r="Y261">
            <v>8786</v>
          </cell>
          <cell r="Z261" t="str">
            <v>G224</v>
          </cell>
          <cell r="AA261">
            <v>4.4999999999999998E-2</v>
          </cell>
          <cell r="AB261">
            <v>0.05</v>
          </cell>
          <cell r="AC261">
            <v>8784</v>
          </cell>
          <cell r="AD261" t="str">
            <v>G225</v>
          </cell>
          <cell r="AE261">
            <v>5.1999999999999998E-2</v>
          </cell>
          <cell r="AF261">
            <v>5.7000000000000002E-2</v>
          </cell>
          <cell r="AG261">
            <v>8783</v>
          </cell>
          <cell r="AH261" t="str">
            <v>G226</v>
          </cell>
          <cell r="AI261">
            <v>5.8999999999999997E-2</v>
          </cell>
          <cell r="AJ261">
            <v>6.4000000000000001E-2</v>
          </cell>
          <cell r="AK261">
            <v>8776</v>
          </cell>
          <cell r="AL261" t="str">
            <v>G227</v>
          </cell>
          <cell r="AM261">
            <v>6.8000000000000005E-2</v>
          </cell>
          <cell r="AN261">
            <v>7.2999999999999995E-2</v>
          </cell>
          <cell r="AO261" t="e">
            <v>#N/A</v>
          </cell>
          <cell r="AP261">
            <v>0</v>
          </cell>
          <cell r="AQ261" t="e">
            <v>#N/A</v>
          </cell>
          <cell r="AR261" t="e">
            <v>#N/A</v>
          </cell>
          <cell r="AS261" t="e">
            <v>#N/A</v>
          </cell>
          <cell r="AT261">
            <v>0</v>
          </cell>
          <cell r="AU261" t="e">
            <v>#N/A</v>
          </cell>
          <cell r="AV261" t="e">
            <v>#N/A</v>
          </cell>
          <cell r="AW261" t="e">
            <v>#N/A</v>
          </cell>
          <cell r="AX261">
            <v>0</v>
          </cell>
          <cell r="AY261" t="e">
            <v>#N/A</v>
          </cell>
          <cell r="AZ261" t="e">
            <v>#N/A</v>
          </cell>
          <cell r="BA261" t="e">
            <v>#N/A</v>
          </cell>
          <cell r="BB261">
            <v>0</v>
          </cell>
          <cell r="BC261" t="e">
            <v>#N/A</v>
          </cell>
          <cell r="BD261" t="e">
            <v>#N/A</v>
          </cell>
        </row>
        <row r="262">
          <cell r="A262" t="str">
            <v>PM4A9469</v>
          </cell>
          <cell r="B262" t="str">
            <v>NO CONSTA</v>
          </cell>
          <cell r="C262" t="str">
            <v>DMC</v>
          </cell>
          <cell r="D262" t="str">
            <v>AIRBUS DEFENCE &amp; SPACE</v>
          </cell>
          <cell r="E262">
            <v>9799</v>
          </cell>
          <cell r="F262" t="str">
            <v>M22520/1-01</v>
          </cell>
          <cell r="G262" t="str">
            <v>AF8-DS</v>
          </cell>
          <cell r="H262" t="str">
            <v>B</v>
          </cell>
          <cell r="I262">
            <v>8777</v>
          </cell>
          <cell r="J262" t="str">
            <v>G220</v>
          </cell>
          <cell r="K262">
            <v>2.8000000000000001E-2</v>
          </cell>
          <cell r="L262">
            <v>3.3000000000000002E-2</v>
          </cell>
          <cell r="M262">
            <v>8780</v>
          </cell>
          <cell r="N262" t="str">
            <v>G221</v>
          </cell>
          <cell r="O262">
            <v>3.2000000000000001E-2</v>
          </cell>
          <cell r="P262">
            <v>3.6999999999999998E-2</v>
          </cell>
          <cell r="Q262">
            <v>8788</v>
          </cell>
          <cell r="R262" t="str">
            <v>G222</v>
          </cell>
          <cell r="S262">
            <v>3.5999999999999997E-2</v>
          </cell>
          <cell r="T262">
            <v>4.1000000000000002E-2</v>
          </cell>
          <cell r="U262">
            <v>8792</v>
          </cell>
          <cell r="V262" t="str">
            <v>G223</v>
          </cell>
          <cell r="W262">
            <v>3.9E-2</v>
          </cell>
          <cell r="X262">
            <v>4.3999999999999997E-2</v>
          </cell>
          <cell r="Y262">
            <v>8786</v>
          </cell>
          <cell r="Z262" t="str">
            <v>G224</v>
          </cell>
          <cell r="AA262">
            <v>4.4999999999999998E-2</v>
          </cell>
          <cell r="AB262">
            <v>0.05</v>
          </cell>
          <cell r="AC262">
            <v>8784</v>
          </cell>
          <cell r="AD262" t="str">
            <v>G225</v>
          </cell>
          <cell r="AE262">
            <v>5.1999999999999998E-2</v>
          </cell>
          <cell r="AF262">
            <v>5.7000000000000002E-2</v>
          </cell>
          <cell r="AG262">
            <v>8783</v>
          </cell>
          <cell r="AH262" t="str">
            <v>G226</v>
          </cell>
          <cell r="AI262">
            <v>5.8999999999999997E-2</v>
          </cell>
          <cell r="AJ262">
            <v>6.4000000000000001E-2</v>
          </cell>
          <cell r="AK262">
            <v>8776</v>
          </cell>
          <cell r="AL262" t="str">
            <v>G227</v>
          </cell>
          <cell r="AM262">
            <v>6.8000000000000005E-2</v>
          </cell>
          <cell r="AN262">
            <v>7.2999999999999995E-2</v>
          </cell>
          <cell r="AO262" t="e">
            <v>#N/A</v>
          </cell>
          <cell r="AP262">
            <v>0</v>
          </cell>
          <cell r="AQ262" t="e">
            <v>#N/A</v>
          </cell>
          <cell r="AR262" t="e">
            <v>#N/A</v>
          </cell>
          <cell r="AS262" t="e">
            <v>#N/A</v>
          </cell>
          <cell r="AT262">
            <v>0</v>
          </cell>
          <cell r="AU262" t="e">
            <v>#N/A</v>
          </cell>
          <cell r="AV262" t="e">
            <v>#N/A</v>
          </cell>
          <cell r="AW262" t="e">
            <v>#N/A</v>
          </cell>
          <cell r="AX262">
            <v>0</v>
          </cell>
          <cell r="AY262" t="e">
            <v>#N/A</v>
          </cell>
          <cell r="AZ262" t="e">
            <v>#N/A</v>
          </cell>
          <cell r="BA262" t="e">
            <v>#N/A</v>
          </cell>
          <cell r="BB262">
            <v>0</v>
          </cell>
          <cell r="BC262" t="e">
            <v>#N/A</v>
          </cell>
          <cell r="BD262" t="e">
            <v>#N/A</v>
          </cell>
        </row>
        <row r="263">
          <cell r="A263" t="str">
            <v>PM4A14077</v>
          </cell>
          <cell r="B263" t="str">
            <v>NO CONSTA</v>
          </cell>
          <cell r="C263" t="str">
            <v>DMC</v>
          </cell>
          <cell r="D263" t="str">
            <v>AIRBUS DEFENCE &amp; SPACE</v>
          </cell>
          <cell r="E263">
            <v>9798</v>
          </cell>
          <cell r="F263" t="str">
            <v>M22520/1-01</v>
          </cell>
          <cell r="G263" t="str">
            <v>AF8-DS</v>
          </cell>
          <cell r="H263" t="str">
            <v>B</v>
          </cell>
          <cell r="I263">
            <v>8777</v>
          </cell>
          <cell r="J263" t="str">
            <v>G220</v>
          </cell>
          <cell r="K263">
            <v>2.8000000000000001E-2</v>
          </cell>
          <cell r="L263">
            <v>3.3000000000000002E-2</v>
          </cell>
          <cell r="M263">
            <v>8780</v>
          </cell>
          <cell r="N263" t="str">
            <v>G221</v>
          </cell>
          <cell r="O263">
            <v>3.2000000000000001E-2</v>
          </cell>
          <cell r="P263">
            <v>3.6999999999999998E-2</v>
          </cell>
          <cell r="Q263">
            <v>8788</v>
          </cell>
          <cell r="R263" t="str">
            <v>G222</v>
          </cell>
          <cell r="S263">
            <v>3.5999999999999997E-2</v>
          </cell>
          <cell r="T263">
            <v>4.1000000000000002E-2</v>
          </cell>
          <cell r="U263">
            <v>8792</v>
          </cell>
          <cell r="V263" t="str">
            <v>G223</v>
          </cell>
          <cell r="W263">
            <v>3.9E-2</v>
          </cell>
          <cell r="X263">
            <v>4.3999999999999997E-2</v>
          </cell>
          <cell r="Y263">
            <v>8786</v>
          </cell>
          <cell r="Z263" t="str">
            <v>G224</v>
          </cell>
          <cell r="AA263">
            <v>4.4999999999999998E-2</v>
          </cell>
          <cell r="AB263">
            <v>0.05</v>
          </cell>
          <cell r="AC263">
            <v>8784</v>
          </cell>
          <cell r="AD263" t="str">
            <v>G225</v>
          </cell>
          <cell r="AE263">
            <v>5.1999999999999998E-2</v>
          </cell>
          <cell r="AF263">
            <v>5.7000000000000002E-2</v>
          </cell>
          <cell r="AG263">
            <v>8783</v>
          </cell>
          <cell r="AH263" t="str">
            <v>G226</v>
          </cell>
          <cell r="AI263">
            <v>5.8999999999999997E-2</v>
          </cell>
          <cell r="AJ263">
            <v>6.4000000000000001E-2</v>
          </cell>
          <cell r="AK263">
            <v>8776</v>
          </cell>
          <cell r="AL263" t="str">
            <v>G227</v>
          </cell>
          <cell r="AM263">
            <v>6.8000000000000005E-2</v>
          </cell>
          <cell r="AN263">
            <v>7.2999999999999995E-2</v>
          </cell>
          <cell r="AO263" t="e">
            <v>#N/A</v>
          </cell>
          <cell r="AP263">
            <v>0</v>
          </cell>
          <cell r="AQ263" t="e">
            <v>#N/A</v>
          </cell>
          <cell r="AR263" t="e">
            <v>#N/A</v>
          </cell>
          <cell r="AS263" t="e">
            <v>#N/A</v>
          </cell>
          <cell r="AT263">
            <v>0</v>
          </cell>
          <cell r="AU263" t="e">
            <v>#N/A</v>
          </cell>
          <cell r="AV263" t="e">
            <v>#N/A</v>
          </cell>
          <cell r="AW263" t="e">
            <v>#N/A</v>
          </cell>
          <cell r="AX263">
            <v>0</v>
          </cell>
          <cell r="AY263" t="e">
            <v>#N/A</v>
          </cell>
          <cell r="AZ263" t="e">
            <v>#N/A</v>
          </cell>
          <cell r="BA263" t="e">
            <v>#N/A</v>
          </cell>
          <cell r="BB263">
            <v>0</v>
          </cell>
          <cell r="BC263" t="e">
            <v>#N/A</v>
          </cell>
          <cell r="BD263" t="e">
            <v>#N/A</v>
          </cell>
        </row>
        <row r="264">
          <cell r="A264" t="str">
            <v>PM4A9468</v>
          </cell>
          <cell r="B264" t="str">
            <v>NO CONSTA</v>
          </cell>
          <cell r="C264" t="str">
            <v>DMC</v>
          </cell>
          <cell r="D264" t="str">
            <v>AIRBUS DEFENCE &amp; SPACE</v>
          </cell>
          <cell r="E264">
            <v>9795</v>
          </cell>
          <cell r="F264" t="str">
            <v>M22520/1-01</v>
          </cell>
          <cell r="G264" t="str">
            <v>AF8-DS</v>
          </cell>
          <cell r="H264" t="str">
            <v>B</v>
          </cell>
          <cell r="I264">
            <v>8777</v>
          </cell>
          <cell r="J264" t="str">
            <v>G220</v>
          </cell>
          <cell r="K264">
            <v>2.8000000000000001E-2</v>
          </cell>
          <cell r="L264">
            <v>3.3000000000000002E-2</v>
          </cell>
          <cell r="M264">
            <v>8780</v>
          </cell>
          <cell r="N264" t="str">
            <v>G221</v>
          </cell>
          <cell r="O264">
            <v>3.2000000000000001E-2</v>
          </cell>
          <cell r="P264">
            <v>3.6999999999999998E-2</v>
          </cell>
          <cell r="Q264">
            <v>8788</v>
          </cell>
          <cell r="R264" t="str">
            <v>G222</v>
          </cell>
          <cell r="S264">
            <v>3.5999999999999997E-2</v>
          </cell>
          <cell r="T264">
            <v>4.1000000000000002E-2</v>
          </cell>
          <cell r="U264">
            <v>8792</v>
          </cell>
          <cell r="V264" t="str">
            <v>G223</v>
          </cell>
          <cell r="W264">
            <v>3.9E-2</v>
          </cell>
          <cell r="X264">
            <v>4.3999999999999997E-2</v>
          </cell>
          <cell r="Y264">
            <v>8786</v>
          </cell>
          <cell r="Z264" t="str">
            <v>G224</v>
          </cell>
          <cell r="AA264">
            <v>4.4999999999999998E-2</v>
          </cell>
          <cell r="AB264">
            <v>0.05</v>
          </cell>
          <cell r="AC264">
            <v>8784</v>
          </cell>
          <cell r="AD264" t="str">
            <v>G225</v>
          </cell>
          <cell r="AE264">
            <v>5.1999999999999998E-2</v>
          </cell>
          <cell r="AF264">
            <v>5.7000000000000002E-2</v>
          </cell>
          <cell r="AG264">
            <v>8783</v>
          </cell>
          <cell r="AH264" t="str">
            <v>G226</v>
          </cell>
          <cell r="AI264">
            <v>5.8999999999999997E-2</v>
          </cell>
          <cell r="AJ264">
            <v>6.4000000000000001E-2</v>
          </cell>
          <cell r="AK264">
            <v>8776</v>
          </cell>
          <cell r="AL264" t="str">
            <v>G227</v>
          </cell>
          <cell r="AM264">
            <v>6.8000000000000005E-2</v>
          </cell>
          <cell r="AN264">
            <v>7.2999999999999995E-2</v>
          </cell>
          <cell r="AO264" t="e">
            <v>#N/A</v>
          </cell>
          <cell r="AP264">
            <v>0</v>
          </cell>
          <cell r="AQ264" t="e">
            <v>#N/A</v>
          </cell>
          <cell r="AR264" t="e">
            <v>#N/A</v>
          </cell>
          <cell r="AS264" t="e">
            <v>#N/A</v>
          </cell>
          <cell r="AT264">
            <v>0</v>
          </cell>
          <cell r="AU264" t="e">
            <v>#N/A</v>
          </cell>
          <cell r="AV264" t="e">
            <v>#N/A</v>
          </cell>
          <cell r="AW264" t="e">
            <v>#N/A</v>
          </cell>
          <cell r="AX264">
            <v>0</v>
          </cell>
          <cell r="AY264" t="e">
            <v>#N/A</v>
          </cell>
          <cell r="AZ264" t="e">
            <v>#N/A</v>
          </cell>
          <cell r="BA264" t="e">
            <v>#N/A</v>
          </cell>
          <cell r="BB264">
            <v>0</v>
          </cell>
          <cell r="BC264" t="e">
            <v>#N/A</v>
          </cell>
          <cell r="BD264" t="e">
            <v>#N/A</v>
          </cell>
        </row>
        <row r="265">
          <cell r="A265" t="str">
            <v>PM4A14076</v>
          </cell>
          <cell r="B265" t="str">
            <v>NO CONSTA</v>
          </cell>
          <cell r="C265" t="str">
            <v>DMC</v>
          </cell>
          <cell r="D265" t="str">
            <v>AIRBUS DEFENCE &amp; SPACE</v>
          </cell>
          <cell r="E265">
            <v>9802</v>
          </cell>
          <cell r="F265" t="str">
            <v>M22520/1-01</v>
          </cell>
          <cell r="G265" t="str">
            <v>AF8-DS</v>
          </cell>
          <cell r="H265" t="str">
            <v>B</v>
          </cell>
          <cell r="I265">
            <v>8777</v>
          </cell>
          <cell r="J265" t="str">
            <v>G220</v>
          </cell>
          <cell r="K265">
            <v>2.8000000000000001E-2</v>
          </cell>
          <cell r="L265">
            <v>3.3000000000000002E-2</v>
          </cell>
          <cell r="M265">
            <v>8780</v>
          </cell>
          <cell r="N265" t="str">
            <v>G221</v>
          </cell>
          <cell r="O265">
            <v>3.2000000000000001E-2</v>
          </cell>
          <cell r="P265">
            <v>3.6999999999999998E-2</v>
          </cell>
          <cell r="Q265">
            <v>8788</v>
          </cell>
          <cell r="R265" t="str">
            <v>G222</v>
          </cell>
          <cell r="S265">
            <v>3.5999999999999997E-2</v>
          </cell>
          <cell r="T265">
            <v>4.1000000000000002E-2</v>
          </cell>
          <cell r="U265">
            <v>8792</v>
          </cell>
          <cell r="V265" t="str">
            <v>G223</v>
          </cell>
          <cell r="W265">
            <v>3.9E-2</v>
          </cell>
          <cell r="X265">
            <v>4.3999999999999997E-2</v>
          </cell>
          <cell r="Y265">
            <v>8786</v>
          </cell>
          <cell r="Z265" t="str">
            <v>G224</v>
          </cell>
          <cell r="AA265">
            <v>4.4999999999999998E-2</v>
          </cell>
          <cell r="AB265">
            <v>0.05</v>
          </cell>
          <cell r="AC265">
            <v>8784</v>
          </cell>
          <cell r="AD265" t="str">
            <v>G225</v>
          </cell>
          <cell r="AE265">
            <v>5.1999999999999998E-2</v>
          </cell>
          <cell r="AF265">
            <v>5.7000000000000002E-2</v>
          </cell>
          <cell r="AG265">
            <v>8783</v>
          </cell>
          <cell r="AH265" t="str">
            <v>G226</v>
          </cell>
          <cell r="AI265">
            <v>5.8999999999999997E-2</v>
          </cell>
          <cell r="AJ265">
            <v>6.4000000000000001E-2</v>
          </cell>
          <cell r="AK265">
            <v>8776</v>
          </cell>
          <cell r="AL265" t="str">
            <v>G227</v>
          </cell>
          <cell r="AM265">
            <v>6.8000000000000005E-2</v>
          </cell>
          <cell r="AN265">
            <v>7.2999999999999995E-2</v>
          </cell>
          <cell r="AO265" t="e">
            <v>#N/A</v>
          </cell>
          <cell r="AP265">
            <v>0</v>
          </cell>
          <cell r="AQ265" t="e">
            <v>#N/A</v>
          </cell>
          <cell r="AR265" t="e">
            <v>#N/A</v>
          </cell>
          <cell r="AS265" t="e">
            <v>#N/A</v>
          </cell>
          <cell r="AT265">
            <v>0</v>
          </cell>
          <cell r="AU265" t="e">
            <v>#N/A</v>
          </cell>
          <cell r="AV265" t="e">
            <v>#N/A</v>
          </cell>
          <cell r="AW265" t="e">
            <v>#N/A</v>
          </cell>
          <cell r="AX265">
            <v>0</v>
          </cell>
          <cell r="AY265" t="e">
            <v>#N/A</v>
          </cell>
          <cell r="AZ265" t="e">
            <v>#N/A</v>
          </cell>
          <cell r="BA265" t="e">
            <v>#N/A</v>
          </cell>
          <cell r="BB265">
            <v>0</v>
          </cell>
          <cell r="BC265" t="e">
            <v>#N/A</v>
          </cell>
          <cell r="BD265" t="e">
            <v>#N/A</v>
          </cell>
        </row>
        <row r="266">
          <cell r="A266" t="str">
            <v>PM4A7305</v>
          </cell>
          <cell r="B266" t="str">
            <v>NO CONSTA</v>
          </cell>
          <cell r="C266" t="str">
            <v>DMC</v>
          </cell>
          <cell r="D266" t="str">
            <v>AIRBUS DEFENCE &amp; SPACE</v>
          </cell>
          <cell r="E266">
            <v>9835</v>
          </cell>
          <cell r="F266" t="str">
            <v>M22520/1-01</v>
          </cell>
          <cell r="G266" t="str">
            <v>AF8-DS</v>
          </cell>
          <cell r="H266" t="str">
            <v>B</v>
          </cell>
          <cell r="I266">
            <v>8777</v>
          </cell>
          <cell r="J266" t="str">
            <v>G220</v>
          </cell>
          <cell r="K266">
            <v>2.8000000000000001E-2</v>
          </cell>
          <cell r="L266">
            <v>3.3000000000000002E-2</v>
          </cell>
          <cell r="M266">
            <v>8780</v>
          </cell>
          <cell r="N266" t="str">
            <v>G221</v>
          </cell>
          <cell r="O266">
            <v>3.2000000000000001E-2</v>
          </cell>
          <cell r="P266">
            <v>3.6999999999999998E-2</v>
          </cell>
          <cell r="Q266">
            <v>8788</v>
          </cell>
          <cell r="R266" t="str">
            <v>G222</v>
          </cell>
          <cell r="S266">
            <v>3.5999999999999997E-2</v>
          </cell>
          <cell r="T266">
            <v>4.1000000000000002E-2</v>
          </cell>
          <cell r="U266">
            <v>8792</v>
          </cell>
          <cell r="V266" t="str">
            <v>G223</v>
          </cell>
          <cell r="W266">
            <v>3.9E-2</v>
          </cell>
          <cell r="X266">
            <v>4.3999999999999997E-2</v>
          </cell>
          <cell r="Y266">
            <v>8786</v>
          </cell>
          <cell r="Z266" t="str">
            <v>G224</v>
          </cell>
          <cell r="AA266">
            <v>4.4999999999999998E-2</v>
          </cell>
          <cell r="AB266">
            <v>0.05</v>
          </cell>
          <cell r="AC266">
            <v>8784</v>
          </cell>
          <cell r="AD266" t="str">
            <v>G225</v>
          </cell>
          <cell r="AE266">
            <v>5.1999999999999998E-2</v>
          </cell>
          <cell r="AF266">
            <v>5.7000000000000002E-2</v>
          </cell>
          <cell r="AG266">
            <v>8783</v>
          </cell>
          <cell r="AH266" t="str">
            <v>G226</v>
          </cell>
          <cell r="AI266">
            <v>5.8999999999999997E-2</v>
          </cell>
          <cell r="AJ266">
            <v>6.4000000000000001E-2</v>
          </cell>
          <cell r="AK266">
            <v>8776</v>
          </cell>
          <cell r="AL266" t="str">
            <v>G227</v>
          </cell>
          <cell r="AM266">
            <v>6.8000000000000005E-2</v>
          </cell>
          <cell r="AN266">
            <v>7.2999999999999995E-2</v>
          </cell>
          <cell r="AO266" t="e">
            <v>#N/A</v>
          </cell>
          <cell r="AP266">
            <v>0</v>
          </cell>
          <cell r="AQ266" t="e">
            <v>#N/A</v>
          </cell>
          <cell r="AR266" t="e">
            <v>#N/A</v>
          </cell>
          <cell r="AS266" t="e">
            <v>#N/A</v>
          </cell>
          <cell r="AT266">
            <v>0</v>
          </cell>
          <cell r="AU266" t="e">
            <v>#N/A</v>
          </cell>
          <cell r="AV266" t="e">
            <v>#N/A</v>
          </cell>
          <cell r="AW266" t="e">
            <v>#N/A</v>
          </cell>
          <cell r="AX266">
            <v>0</v>
          </cell>
          <cell r="AY266" t="e">
            <v>#N/A</v>
          </cell>
          <cell r="AZ266" t="e">
            <v>#N/A</v>
          </cell>
          <cell r="BA266" t="e">
            <v>#N/A</v>
          </cell>
          <cell r="BB266">
            <v>0</v>
          </cell>
          <cell r="BC266" t="e">
            <v>#N/A</v>
          </cell>
          <cell r="BD266" t="e">
            <v>#N/A</v>
          </cell>
        </row>
        <row r="267">
          <cell r="A267" t="str">
            <v>PM4A10392</v>
          </cell>
          <cell r="B267" t="str">
            <v>NO CONSTA</v>
          </cell>
          <cell r="C267" t="str">
            <v>DMC</v>
          </cell>
          <cell r="D267" t="str">
            <v>AIRBUS DEFENCE &amp; SPACE</v>
          </cell>
          <cell r="E267">
            <v>9836</v>
          </cell>
          <cell r="F267" t="str">
            <v>M22520/1-01</v>
          </cell>
          <cell r="G267" t="str">
            <v>AF8-DS</v>
          </cell>
          <cell r="H267" t="str">
            <v>B</v>
          </cell>
          <cell r="I267">
            <v>8777</v>
          </cell>
          <cell r="J267" t="str">
            <v>G220</v>
          </cell>
          <cell r="K267">
            <v>2.8000000000000001E-2</v>
          </cell>
          <cell r="L267">
            <v>3.3000000000000002E-2</v>
          </cell>
          <cell r="M267">
            <v>8780</v>
          </cell>
          <cell r="N267" t="str">
            <v>G221</v>
          </cell>
          <cell r="O267">
            <v>3.2000000000000001E-2</v>
          </cell>
          <cell r="P267">
            <v>3.6999999999999998E-2</v>
          </cell>
          <cell r="Q267">
            <v>8788</v>
          </cell>
          <cell r="R267" t="str">
            <v>G222</v>
          </cell>
          <cell r="S267">
            <v>3.5999999999999997E-2</v>
          </cell>
          <cell r="T267">
            <v>4.1000000000000002E-2</v>
          </cell>
          <cell r="U267">
            <v>8792</v>
          </cell>
          <cell r="V267" t="str">
            <v>G223</v>
          </cell>
          <cell r="W267">
            <v>3.9E-2</v>
          </cell>
          <cell r="X267">
            <v>4.3999999999999997E-2</v>
          </cell>
          <cell r="Y267">
            <v>8786</v>
          </cell>
          <cell r="Z267" t="str">
            <v>G224</v>
          </cell>
          <cell r="AA267">
            <v>4.4999999999999998E-2</v>
          </cell>
          <cell r="AB267">
            <v>0.05</v>
          </cell>
          <cell r="AC267">
            <v>8784</v>
          </cell>
          <cell r="AD267" t="str">
            <v>G225</v>
          </cell>
          <cell r="AE267">
            <v>5.1999999999999998E-2</v>
          </cell>
          <cell r="AF267">
            <v>5.7000000000000002E-2</v>
          </cell>
          <cell r="AG267">
            <v>8783</v>
          </cell>
          <cell r="AH267" t="str">
            <v>G226</v>
          </cell>
          <cell r="AI267">
            <v>5.8999999999999997E-2</v>
          </cell>
          <cell r="AJ267">
            <v>6.4000000000000001E-2</v>
          </cell>
          <cell r="AK267">
            <v>8776</v>
          </cell>
          <cell r="AL267" t="str">
            <v>G227</v>
          </cell>
          <cell r="AM267">
            <v>6.8000000000000005E-2</v>
          </cell>
          <cell r="AN267">
            <v>7.2999999999999995E-2</v>
          </cell>
          <cell r="AO267" t="e">
            <v>#N/A</v>
          </cell>
          <cell r="AP267">
            <v>0</v>
          </cell>
          <cell r="AQ267" t="e">
            <v>#N/A</v>
          </cell>
          <cell r="AR267" t="e">
            <v>#N/A</v>
          </cell>
          <cell r="AS267" t="e">
            <v>#N/A</v>
          </cell>
          <cell r="AT267">
            <v>0</v>
          </cell>
          <cell r="AU267" t="e">
            <v>#N/A</v>
          </cell>
          <cell r="AV267" t="e">
            <v>#N/A</v>
          </cell>
          <cell r="AW267" t="e">
            <v>#N/A</v>
          </cell>
          <cell r="AX267">
            <v>0</v>
          </cell>
          <cell r="AY267" t="e">
            <v>#N/A</v>
          </cell>
          <cell r="AZ267" t="e">
            <v>#N/A</v>
          </cell>
          <cell r="BA267" t="e">
            <v>#N/A</v>
          </cell>
          <cell r="BB267">
            <v>0</v>
          </cell>
          <cell r="BC267" t="e">
            <v>#N/A</v>
          </cell>
          <cell r="BD267" t="e">
            <v>#N/A</v>
          </cell>
        </row>
        <row r="268">
          <cell r="A268" t="str">
            <v>SM4A6558</v>
          </cell>
          <cell r="B268" t="str">
            <v>NO CONSTA</v>
          </cell>
          <cell r="C268" t="str">
            <v>DMC</v>
          </cell>
          <cell r="D268" t="str">
            <v>AIRBUS DEFENCE &amp; SPACE</v>
          </cell>
          <cell r="E268">
            <v>9854</v>
          </cell>
          <cell r="F268" t="str">
            <v>M22520/1-01</v>
          </cell>
          <cell r="G268" t="str">
            <v>AF8-DS</v>
          </cell>
          <cell r="H268" t="str">
            <v>B</v>
          </cell>
          <cell r="I268">
            <v>8777</v>
          </cell>
          <cell r="J268" t="str">
            <v>G220</v>
          </cell>
          <cell r="K268">
            <v>2.8000000000000001E-2</v>
          </cell>
          <cell r="L268">
            <v>3.3000000000000002E-2</v>
          </cell>
          <cell r="M268">
            <v>8780</v>
          </cell>
          <cell r="N268" t="str">
            <v>G221</v>
          </cell>
          <cell r="O268">
            <v>3.2000000000000001E-2</v>
          </cell>
          <cell r="P268">
            <v>3.6999999999999998E-2</v>
          </cell>
          <cell r="Q268">
            <v>8788</v>
          </cell>
          <cell r="R268" t="str">
            <v>G222</v>
          </cell>
          <cell r="S268">
            <v>3.5999999999999997E-2</v>
          </cell>
          <cell r="T268">
            <v>4.1000000000000002E-2</v>
          </cell>
          <cell r="U268">
            <v>8792</v>
          </cell>
          <cell r="V268" t="str">
            <v>G223</v>
          </cell>
          <cell r="W268">
            <v>3.9E-2</v>
          </cell>
          <cell r="X268">
            <v>4.3999999999999997E-2</v>
          </cell>
          <cell r="Y268">
            <v>8786</v>
          </cell>
          <cell r="Z268" t="str">
            <v>G224</v>
          </cell>
          <cell r="AA268">
            <v>4.4999999999999998E-2</v>
          </cell>
          <cell r="AB268">
            <v>0.05</v>
          </cell>
          <cell r="AC268">
            <v>8784</v>
          </cell>
          <cell r="AD268" t="str">
            <v>G225</v>
          </cell>
          <cell r="AE268">
            <v>5.1999999999999998E-2</v>
          </cell>
          <cell r="AF268">
            <v>5.7000000000000002E-2</v>
          </cell>
          <cell r="AG268">
            <v>8783</v>
          </cell>
          <cell r="AH268" t="str">
            <v>G226</v>
          </cell>
          <cell r="AI268">
            <v>5.8999999999999997E-2</v>
          </cell>
          <cell r="AJ268">
            <v>6.4000000000000001E-2</v>
          </cell>
          <cell r="AK268">
            <v>8776</v>
          </cell>
          <cell r="AL268" t="str">
            <v>G227</v>
          </cell>
          <cell r="AM268">
            <v>6.8000000000000005E-2</v>
          </cell>
          <cell r="AN268">
            <v>7.2999999999999995E-2</v>
          </cell>
          <cell r="AO268" t="e">
            <v>#N/A</v>
          </cell>
          <cell r="AP268">
            <v>0</v>
          </cell>
          <cell r="AQ268" t="e">
            <v>#N/A</v>
          </cell>
          <cell r="AR268" t="e">
            <v>#N/A</v>
          </cell>
          <cell r="AS268" t="e">
            <v>#N/A</v>
          </cell>
          <cell r="AT268">
            <v>0</v>
          </cell>
          <cell r="AU268" t="e">
            <v>#N/A</v>
          </cell>
          <cell r="AV268" t="e">
            <v>#N/A</v>
          </cell>
          <cell r="AW268" t="e">
            <v>#N/A</v>
          </cell>
          <cell r="AX268">
            <v>0</v>
          </cell>
          <cell r="AY268" t="e">
            <v>#N/A</v>
          </cell>
          <cell r="AZ268" t="e">
            <v>#N/A</v>
          </cell>
          <cell r="BA268" t="e">
            <v>#N/A</v>
          </cell>
          <cell r="BB268">
            <v>0</v>
          </cell>
          <cell r="BC268" t="e">
            <v>#N/A</v>
          </cell>
          <cell r="BD268" t="e">
            <v>#N/A</v>
          </cell>
        </row>
        <row r="269">
          <cell r="A269" t="str">
            <v>SM4A6556</v>
          </cell>
          <cell r="B269" t="str">
            <v>NO CONSTA</v>
          </cell>
          <cell r="C269" t="str">
            <v>DMC</v>
          </cell>
          <cell r="D269" t="str">
            <v>AIRBUS DEFENCE &amp; SPACE</v>
          </cell>
          <cell r="E269">
            <v>9853</v>
          </cell>
          <cell r="F269" t="str">
            <v>M22520/1-01</v>
          </cell>
          <cell r="G269" t="str">
            <v>AF8-DS</v>
          </cell>
          <cell r="H269" t="str">
            <v>B</v>
          </cell>
          <cell r="I269">
            <v>8777</v>
          </cell>
          <cell r="J269" t="str">
            <v>G220</v>
          </cell>
          <cell r="K269">
            <v>2.8000000000000001E-2</v>
          </cell>
          <cell r="L269">
            <v>3.3000000000000002E-2</v>
          </cell>
          <cell r="M269">
            <v>8780</v>
          </cell>
          <cell r="N269" t="str">
            <v>G221</v>
          </cell>
          <cell r="O269">
            <v>3.2000000000000001E-2</v>
          </cell>
          <cell r="P269">
            <v>3.6999999999999998E-2</v>
          </cell>
          <cell r="Q269">
            <v>8788</v>
          </cell>
          <cell r="R269" t="str">
            <v>G222</v>
          </cell>
          <cell r="S269">
            <v>3.5999999999999997E-2</v>
          </cell>
          <cell r="T269">
            <v>4.1000000000000002E-2</v>
          </cell>
          <cell r="U269">
            <v>8792</v>
          </cell>
          <cell r="V269" t="str">
            <v>G223</v>
          </cell>
          <cell r="W269">
            <v>3.9E-2</v>
          </cell>
          <cell r="X269">
            <v>4.3999999999999997E-2</v>
          </cell>
          <cell r="Y269">
            <v>8786</v>
          </cell>
          <cell r="Z269" t="str">
            <v>G224</v>
          </cell>
          <cell r="AA269">
            <v>4.4999999999999998E-2</v>
          </cell>
          <cell r="AB269">
            <v>0.05</v>
          </cell>
          <cell r="AC269">
            <v>8784</v>
          </cell>
          <cell r="AD269" t="str">
            <v>G225</v>
          </cell>
          <cell r="AE269">
            <v>5.1999999999999998E-2</v>
          </cell>
          <cell r="AF269">
            <v>5.7000000000000002E-2</v>
          </cell>
          <cell r="AG269">
            <v>8783</v>
          </cell>
          <cell r="AH269" t="str">
            <v>G226</v>
          </cell>
          <cell r="AI269">
            <v>5.8999999999999997E-2</v>
          </cell>
          <cell r="AJ269">
            <v>6.4000000000000001E-2</v>
          </cell>
          <cell r="AK269">
            <v>8776</v>
          </cell>
          <cell r="AL269" t="str">
            <v>G227</v>
          </cell>
          <cell r="AM269">
            <v>6.8000000000000005E-2</v>
          </cell>
          <cell r="AN269">
            <v>7.2999999999999995E-2</v>
          </cell>
          <cell r="AO269" t="e">
            <v>#N/A</v>
          </cell>
          <cell r="AP269">
            <v>0</v>
          </cell>
          <cell r="AQ269" t="e">
            <v>#N/A</v>
          </cell>
          <cell r="AR269" t="e">
            <v>#N/A</v>
          </cell>
          <cell r="AS269" t="e">
            <v>#N/A</v>
          </cell>
          <cell r="AT269">
            <v>0</v>
          </cell>
          <cell r="AU269" t="e">
            <v>#N/A</v>
          </cell>
          <cell r="AV269" t="e">
            <v>#N/A</v>
          </cell>
          <cell r="AW269" t="e">
            <v>#N/A</v>
          </cell>
          <cell r="AX269">
            <v>0</v>
          </cell>
          <cell r="AY269" t="e">
            <v>#N/A</v>
          </cell>
          <cell r="AZ269" t="e">
            <v>#N/A</v>
          </cell>
          <cell r="BA269" t="e">
            <v>#N/A</v>
          </cell>
          <cell r="BB269">
            <v>0</v>
          </cell>
          <cell r="BC269" t="e">
            <v>#N/A</v>
          </cell>
          <cell r="BD269" t="e">
            <v>#N/A</v>
          </cell>
        </row>
        <row r="270">
          <cell r="A270" t="str">
            <v>SM4A6359</v>
          </cell>
          <cell r="B270" t="str">
            <v>NO CONSTA</v>
          </cell>
          <cell r="C270" t="str">
            <v>DMC</v>
          </cell>
          <cell r="D270" t="str">
            <v>AIRBUS DEFENCE &amp; SPACE</v>
          </cell>
          <cell r="E270">
            <v>9855</v>
          </cell>
          <cell r="F270" t="str">
            <v>M22520/1-01</v>
          </cell>
          <cell r="G270" t="str">
            <v>AF8-DS</v>
          </cell>
          <cell r="H270" t="str">
            <v>B</v>
          </cell>
          <cell r="I270">
            <v>8777</v>
          </cell>
          <cell r="J270" t="str">
            <v>G220</v>
          </cell>
          <cell r="K270">
            <v>2.8000000000000001E-2</v>
          </cell>
          <cell r="L270">
            <v>3.3000000000000002E-2</v>
          </cell>
          <cell r="M270">
            <v>8780</v>
          </cell>
          <cell r="N270" t="str">
            <v>G221</v>
          </cell>
          <cell r="O270">
            <v>3.2000000000000001E-2</v>
          </cell>
          <cell r="P270">
            <v>3.6999999999999998E-2</v>
          </cell>
          <cell r="Q270">
            <v>8788</v>
          </cell>
          <cell r="R270" t="str">
            <v>G222</v>
          </cell>
          <cell r="S270">
            <v>3.5999999999999997E-2</v>
          </cell>
          <cell r="T270">
            <v>4.1000000000000002E-2</v>
          </cell>
          <cell r="U270">
            <v>8792</v>
          </cell>
          <cell r="V270" t="str">
            <v>G223</v>
          </cell>
          <cell r="W270">
            <v>3.9E-2</v>
          </cell>
          <cell r="X270">
            <v>4.3999999999999997E-2</v>
          </cell>
          <cell r="Y270">
            <v>8786</v>
          </cell>
          <cell r="Z270" t="str">
            <v>G224</v>
          </cell>
          <cell r="AA270">
            <v>4.4999999999999998E-2</v>
          </cell>
          <cell r="AB270">
            <v>0.05</v>
          </cell>
          <cell r="AC270">
            <v>8784</v>
          </cell>
          <cell r="AD270" t="str">
            <v>G225</v>
          </cell>
          <cell r="AE270">
            <v>5.1999999999999998E-2</v>
          </cell>
          <cell r="AF270">
            <v>5.7000000000000002E-2</v>
          </cell>
          <cell r="AG270">
            <v>8783</v>
          </cell>
          <cell r="AH270" t="str">
            <v>G226</v>
          </cell>
          <cell r="AI270">
            <v>5.8999999999999997E-2</v>
          </cell>
          <cell r="AJ270">
            <v>6.4000000000000001E-2</v>
          </cell>
          <cell r="AK270">
            <v>8776</v>
          </cell>
          <cell r="AL270" t="str">
            <v>G227</v>
          </cell>
          <cell r="AM270">
            <v>6.8000000000000005E-2</v>
          </cell>
          <cell r="AN270">
            <v>7.2999999999999995E-2</v>
          </cell>
          <cell r="AO270" t="e">
            <v>#N/A</v>
          </cell>
          <cell r="AP270">
            <v>0</v>
          </cell>
          <cell r="AQ270" t="e">
            <v>#N/A</v>
          </cell>
          <cell r="AR270" t="e">
            <v>#N/A</v>
          </cell>
          <cell r="AS270" t="e">
            <v>#N/A</v>
          </cell>
          <cell r="AT270">
            <v>0</v>
          </cell>
          <cell r="AU270" t="e">
            <v>#N/A</v>
          </cell>
          <cell r="AV270" t="e">
            <v>#N/A</v>
          </cell>
          <cell r="AW270" t="e">
            <v>#N/A</v>
          </cell>
          <cell r="AX270">
            <v>0</v>
          </cell>
          <cell r="AY270" t="e">
            <v>#N/A</v>
          </cell>
          <cell r="AZ270" t="e">
            <v>#N/A</v>
          </cell>
          <cell r="BA270" t="e">
            <v>#N/A</v>
          </cell>
          <cell r="BB270">
            <v>0</v>
          </cell>
          <cell r="BC270" t="e">
            <v>#N/A</v>
          </cell>
          <cell r="BD270" t="e">
            <v>#N/A</v>
          </cell>
        </row>
        <row r="271">
          <cell r="A271" t="str">
            <v>SM4A6546</v>
          </cell>
          <cell r="B271" t="str">
            <v>NO CONSTA</v>
          </cell>
          <cell r="C271" t="str">
            <v>DMC</v>
          </cell>
          <cell r="D271" t="str">
            <v>AIRBUS DEFENCE &amp; SPACE</v>
          </cell>
          <cell r="E271">
            <v>9858</v>
          </cell>
          <cell r="F271" t="str">
            <v>M22520/2-01</v>
          </cell>
          <cell r="G271" t="str">
            <v>AFM8-DS</v>
          </cell>
          <cell r="H271" t="str">
            <v>C</v>
          </cell>
          <cell r="I271">
            <v>8789</v>
          </cell>
          <cell r="J271" t="str">
            <v>G213</v>
          </cell>
          <cell r="K271">
            <v>1.2999999999999999E-2</v>
          </cell>
          <cell r="L271">
            <v>1.7999999999999999E-2</v>
          </cell>
          <cell r="M271">
            <v>8791</v>
          </cell>
          <cell r="N271" t="str">
            <v>G214</v>
          </cell>
          <cell r="O271">
            <v>1.6E-2</v>
          </cell>
          <cell r="P271">
            <v>2.1000000000000001E-2</v>
          </cell>
          <cell r="Q271">
            <v>8775</v>
          </cell>
          <cell r="R271" t="str">
            <v>G215</v>
          </cell>
          <cell r="S271">
            <v>1.9E-2</v>
          </cell>
          <cell r="T271">
            <v>2.4E-2</v>
          </cell>
          <cell r="U271">
            <v>8793</v>
          </cell>
          <cell r="V271" t="str">
            <v>G216</v>
          </cell>
          <cell r="W271">
            <v>2.1999999999999999E-2</v>
          </cell>
          <cell r="X271">
            <v>2.7E-2</v>
          </cell>
          <cell r="Y271">
            <v>8785</v>
          </cell>
          <cell r="Z271" t="str">
            <v>G217</v>
          </cell>
          <cell r="AA271">
            <v>2.5999999999999999E-2</v>
          </cell>
          <cell r="AB271">
            <v>3.1E-2</v>
          </cell>
          <cell r="AC271">
            <v>8790</v>
          </cell>
          <cell r="AD271" t="str">
            <v>G218</v>
          </cell>
          <cell r="AE271">
            <v>0.03</v>
          </cell>
          <cell r="AF271">
            <v>3.5000000000000003E-2</v>
          </cell>
          <cell r="AG271">
            <v>8787</v>
          </cell>
          <cell r="AH271" t="str">
            <v>G219</v>
          </cell>
          <cell r="AI271">
            <v>3.4000000000000002E-2</v>
          </cell>
          <cell r="AJ271">
            <v>3.9E-2</v>
          </cell>
          <cell r="AK271">
            <v>8792</v>
          </cell>
          <cell r="AL271" t="str">
            <v>G223</v>
          </cell>
          <cell r="AM271">
            <v>3.9E-2</v>
          </cell>
          <cell r="AN271">
            <v>4.3999999999999997E-2</v>
          </cell>
          <cell r="AO271" t="e">
            <v>#N/A</v>
          </cell>
          <cell r="AP271">
            <v>0</v>
          </cell>
          <cell r="AQ271" t="e">
            <v>#N/A</v>
          </cell>
          <cell r="AR271" t="e">
            <v>#N/A</v>
          </cell>
          <cell r="AS271" t="e">
            <v>#N/A</v>
          </cell>
          <cell r="AT271">
            <v>0</v>
          </cell>
          <cell r="AU271" t="e">
            <v>#N/A</v>
          </cell>
          <cell r="AV271" t="e">
            <v>#N/A</v>
          </cell>
          <cell r="AW271" t="e">
            <v>#N/A</v>
          </cell>
          <cell r="AX271">
            <v>0</v>
          </cell>
          <cell r="AY271" t="e">
            <v>#N/A</v>
          </cell>
          <cell r="AZ271" t="e">
            <v>#N/A</v>
          </cell>
          <cell r="BA271" t="e">
            <v>#N/A</v>
          </cell>
          <cell r="BB271">
            <v>0</v>
          </cell>
          <cell r="BC271" t="e">
            <v>#N/A</v>
          </cell>
          <cell r="BD271" t="e">
            <v>#N/A</v>
          </cell>
        </row>
        <row r="272">
          <cell r="A272" t="str">
            <v>SM4A6874</v>
          </cell>
          <cell r="B272" t="str">
            <v>NO CONSTA</v>
          </cell>
          <cell r="C272" t="str">
            <v>DMC</v>
          </cell>
          <cell r="D272" t="str">
            <v>AIRBUS DEFENCE &amp; SPACE</v>
          </cell>
          <cell r="E272">
            <v>9856</v>
          </cell>
          <cell r="F272" t="str">
            <v>M22520/2-01</v>
          </cell>
          <cell r="G272" t="str">
            <v>AFM8-DS</v>
          </cell>
          <cell r="H272" t="str">
            <v>C</v>
          </cell>
          <cell r="I272">
            <v>8789</v>
          </cell>
          <cell r="J272" t="str">
            <v>G213</v>
          </cell>
          <cell r="K272">
            <v>1.2999999999999999E-2</v>
          </cell>
          <cell r="L272">
            <v>1.7999999999999999E-2</v>
          </cell>
          <cell r="M272">
            <v>8791</v>
          </cell>
          <cell r="N272" t="str">
            <v>G214</v>
          </cell>
          <cell r="O272">
            <v>1.6E-2</v>
          </cell>
          <cell r="P272">
            <v>2.1000000000000001E-2</v>
          </cell>
          <cell r="Q272">
            <v>8775</v>
          </cell>
          <cell r="R272" t="str">
            <v>G215</v>
          </cell>
          <cell r="S272">
            <v>1.9E-2</v>
          </cell>
          <cell r="T272">
            <v>2.4E-2</v>
          </cell>
          <cell r="U272">
            <v>8793</v>
          </cell>
          <cell r="V272" t="str">
            <v>G216</v>
          </cell>
          <cell r="W272">
            <v>2.1999999999999999E-2</v>
          </cell>
          <cell r="X272">
            <v>2.7E-2</v>
          </cell>
          <cell r="Y272">
            <v>8785</v>
          </cell>
          <cell r="Z272" t="str">
            <v>G217</v>
          </cell>
          <cell r="AA272">
            <v>2.5999999999999999E-2</v>
          </cell>
          <cell r="AB272">
            <v>3.1E-2</v>
          </cell>
          <cell r="AC272">
            <v>8790</v>
          </cell>
          <cell r="AD272" t="str">
            <v>G218</v>
          </cell>
          <cell r="AE272">
            <v>0.03</v>
          </cell>
          <cell r="AF272">
            <v>3.5000000000000003E-2</v>
          </cell>
          <cell r="AG272">
            <v>8787</v>
          </cell>
          <cell r="AH272" t="str">
            <v>G219</v>
          </cell>
          <cell r="AI272">
            <v>3.4000000000000002E-2</v>
          </cell>
          <cell r="AJ272">
            <v>3.9E-2</v>
          </cell>
          <cell r="AK272">
            <v>8792</v>
          </cell>
          <cell r="AL272" t="str">
            <v>G223</v>
          </cell>
          <cell r="AM272">
            <v>3.9E-2</v>
          </cell>
          <cell r="AN272">
            <v>4.3999999999999997E-2</v>
          </cell>
          <cell r="AO272" t="e">
            <v>#N/A</v>
          </cell>
          <cell r="AP272">
            <v>0</v>
          </cell>
          <cell r="AQ272" t="e">
            <v>#N/A</v>
          </cell>
          <cell r="AR272" t="e">
            <v>#N/A</v>
          </cell>
          <cell r="AS272" t="e">
            <v>#N/A</v>
          </cell>
          <cell r="AT272">
            <v>0</v>
          </cell>
          <cell r="AU272" t="e">
            <v>#N/A</v>
          </cell>
          <cell r="AV272" t="e">
            <v>#N/A</v>
          </cell>
          <cell r="AW272" t="e">
            <v>#N/A</v>
          </cell>
          <cell r="AX272">
            <v>0</v>
          </cell>
          <cell r="AY272" t="e">
            <v>#N/A</v>
          </cell>
          <cell r="AZ272" t="e">
            <v>#N/A</v>
          </cell>
          <cell r="BA272" t="e">
            <v>#N/A</v>
          </cell>
          <cell r="BB272">
            <v>0</v>
          </cell>
          <cell r="BC272" t="e">
            <v>#N/A</v>
          </cell>
          <cell r="BD272" t="e">
            <v>#N/A</v>
          </cell>
        </row>
        <row r="273">
          <cell r="A273" t="str">
            <v>SM4A6568</v>
          </cell>
          <cell r="B273" t="str">
            <v>NO CONSTA</v>
          </cell>
          <cell r="C273" t="str">
            <v>DMC</v>
          </cell>
          <cell r="D273" t="str">
            <v>AIRBUS DEFENCE &amp; SPACE</v>
          </cell>
          <cell r="E273">
            <v>9857</v>
          </cell>
          <cell r="F273" t="str">
            <v>M22520/2-01</v>
          </cell>
          <cell r="G273" t="str">
            <v>AFM8-DS</v>
          </cell>
          <cell r="H273" t="str">
            <v>C</v>
          </cell>
          <cell r="I273">
            <v>8789</v>
          </cell>
          <cell r="J273" t="str">
            <v>G213</v>
          </cell>
          <cell r="K273">
            <v>1.2999999999999999E-2</v>
          </cell>
          <cell r="L273">
            <v>1.7999999999999999E-2</v>
          </cell>
          <cell r="M273">
            <v>8791</v>
          </cell>
          <cell r="N273" t="str">
            <v>G214</v>
          </cell>
          <cell r="O273">
            <v>1.6E-2</v>
          </cell>
          <cell r="P273">
            <v>2.1000000000000001E-2</v>
          </cell>
          <cell r="Q273">
            <v>8775</v>
          </cell>
          <cell r="R273" t="str">
            <v>G215</v>
          </cell>
          <cell r="S273">
            <v>1.9E-2</v>
          </cell>
          <cell r="T273">
            <v>2.4E-2</v>
          </cell>
          <cell r="U273">
            <v>8793</v>
          </cell>
          <cell r="V273" t="str">
            <v>G216</v>
          </cell>
          <cell r="W273">
            <v>2.1999999999999999E-2</v>
          </cell>
          <cell r="X273">
            <v>2.7E-2</v>
          </cell>
          <cell r="Y273">
            <v>8785</v>
          </cell>
          <cell r="Z273" t="str">
            <v>G217</v>
          </cell>
          <cell r="AA273">
            <v>2.5999999999999999E-2</v>
          </cell>
          <cell r="AB273">
            <v>3.1E-2</v>
          </cell>
          <cell r="AC273">
            <v>8790</v>
          </cell>
          <cell r="AD273" t="str">
            <v>G218</v>
          </cell>
          <cell r="AE273">
            <v>0.03</v>
          </cell>
          <cell r="AF273">
            <v>3.5000000000000003E-2</v>
          </cell>
          <cell r="AG273">
            <v>8787</v>
          </cell>
          <cell r="AH273" t="str">
            <v>G219</v>
          </cell>
          <cell r="AI273">
            <v>3.4000000000000002E-2</v>
          </cell>
          <cell r="AJ273">
            <v>3.9E-2</v>
          </cell>
          <cell r="AK273">
            <v>8792</v>
          </cell>
          <cell r="AL273" t="str">
            <v>G223</v>
          </cell>
          <cell r="AM273">
            <v>3.9E-2</v>
          </cell>
          <cell r="AN273">
            <v>4.3999999999999997E-2</v>
          </cell>
          <cell r="AO273" t="e">
            <v>#N/A</v>
          </cell>
          <cell r="AP273">
            <v>0</v>
          </cell>
          <cell r="AQ273" t="e">
            <v>#N/A</v>
          </cell>
          <cell r="AR273" t="e">
            <v>#N/A</v>
          </cell>
          <cell r="AS273" t="e">
            <v>#N/A</v>
          </cell>
          <cell r="AT273">
            <v>0</v>
          </cell>
          <cell r="AU273" t="e">
            <v>#N/A</v>
          </cell>
          <cell r="AV273" t="e">
            <v>#N/A</v>
          </cell>
          <cell r="AW273" t="e">
            <v>#N/A</v>
          </cell>
          <cell r="AX273">
            <v>0</v>
          </cell>
          <cell r="AY273" t="e">
            <v>#N/A</v>
          </cell>
          <cell r="AZ273" t="e">
            <v>#N/A</v>
          </cell>
          <cell r="BA273" t="e">
            <v>#N/A</v>
          </cell>
          <cell r="BB273">
            <v>0</v>
          </cell>
          <cell r="BC273" t="e">
            <v>#N/A</v>
          </cell>
          <cell r="BD273" t="e">
            <v>#N/A</v>
          </cell>
        </row>
        <row r="274">
          <cell r="A274" t="str">
            <v>SM4A6350</v>
          </cell>
          <cell r="B274" t="str">
            <v>NO CONSTA</v>
          </cell>
          <cell r="C274" t="str">
            <v>DMC</v>
          </cell>
          <cell r="D274" t="str">
            <v>AIRBUS DEFENCE &amp; SPACE</v>
          </cell>
          <cell r="E274">
            <v>9859</v>
          </cell>
          <cell r="F274" t="str">
            <v>M22520/2-01</v>
          </cell>
          <cell r="G274" t="str">
            <v>AFM8-DS</v>
          </cell>
          <cell r="H274" t="str">
            <v>C</v>
          </cell>
          <cell r="I274">
            <v>8789</v>
          </cell>
          <cell r="J274" t="str">
            <v>G213</v>
          </cell>
          <cell r="K274">
            <v>1.2999999999999999E-2</v>
          </cell>
          <cell r="L274">
            <v>1.7999999999999999E-2</v>
          </cell>
          <cell r="M274">
            <v>8791</v>
          </cell>
          <cell r="N274" t="str">
            <v>G214</v>
          </cell>
          <cell r="O274">
            <v>1.6E-2</v>
          </cell>
          <cell r="P274">
            <v>2.1000000000000001E-2</v>
          </cell>
          <cell r="Q274">
            <v>8775</v>
          </cell>
          <cell r="R274" t="str">
            <v>G215</v>
          </cell>
          <cell r="S274">
            <v>1.9E-2</v>
          </cell>
          <cell r="T274">
            <v>2.4E-2</v>
          </cell>
          <cell r="U274">
            <v>8793</v>
          </cell>
          <cell r="V274" t="str">
            <v>G216</v>
          </cell>
          <cell r="W274">
            <v>2.1999999999999999E-2</v>
          </cell>
          <cell r="X274">
            <v>2.7E-2</v>
          </cell>
          <cell r="Y274">
            <v>8785</v>
          </cell>
          <cell r="Z274" t="str">
            <v>G217</v>
          </cell>
          <cell r="AA274">
            <v>2.5999999999999999E-2</v>
          </cell>
          <cell r="AB274">
            <v>3.1E-2</v>
          </cell>
          <cell r="AC274">
            <v>8790</v>
          </cell>
          <cell r="AD274" t="str">
            <v>G218</v>
          </cell>
          <cell r="AE274">
            <v>0.03</v>
          </cell>
          <cell r="AF274">
            <v>3.5000000000000003E-2</v>
          </cell>
          <cell r="AG274">
            <v>8787</v>
          </cell>
          <cell r="AH274" t="str">
            <v>G219</v>
          </cell>
          <cell r="AI274">
            <v>3.4000000000000002E-2</v>
          </cell>
          <cell r="AJ274">
            <v>3.9E-2</v>
          </cell>
          <cell r="AK274">
            <v>8792</v>
          </cell>
          <cell r="AL274" t="str">
            <v>G223</v>
          </cell>
          <cell r="AM274">
            <v>3.9E-2</v>
          </cell>
          <cell r="AN274">
            <v>4.3999999999999997E-2</v>
          </cell>
          <cell r="AO274" t="e">
            <v>#N/A</v>
          </cell>
          <cell r="AP274">
            <v>0</v>
          </cell>
          <cell r="AQ274" t="e">
            <v>#N/A</v>
          </cell>
          <cell r="AR274" t="e">
            <v>#N/A</v>
          </cell>
          <cell r="AS274" t="e">
            <v>#N/A</v>
          </cell>
          <cell r="AT274">
            <v>0</v>
          </cell>
          <cell r="AU274" t="e">
            <v>#N/A</v>
          </cell>
          <cell r="AV274" t="e">
            <v>#N/A</v>
          </cell>
          <cell r="AW274" t="e">
            <v>#N/A</v>
          </cell>
          <cell r="AX274">
            <v>0</v>
          </cell>
          <cell r="AY274" t="e">
            <v>#N/A</v>
          </cell>
          <cell r="AZ274" t="e">
            <v>#N/A</v>
          </cell>
          <cell r="BA274" t="e">
            <v>#N/A</v>
          </cell>
          <cell r="BB274">
            <v>0</v>
          </cell>
          <cell r="BC274" t="e">
            <v>#N/A</v>
          </cell>
          <cell r="BD274" t="e">
            <v>#N/A</v>
          </cell>
        </row>
        <row r="275">
          <cell r="A275" t="str">
            <v>SM4A08581</v>
          </cell>
          <cell r="B275" t="str">
            <v>NO CONSTA</v>
          </cell>
          <cell r="C275" t="str">
            <v>DMC</v>
          </cell>
          <cell r="D275" t="str">
            <v>AIRBUS DEFENCE &amp; SPACE</v>
          </cell>
          <cell r="E275">
            <v>9860</v>
          </cell>
          <cell r="F275" t="str">
            <v>M22520/37-01</v>
          </cell>
          <cell r="G275" t="str">
            <v>GMT232-DS</v>
          </cell>
          <cell r="H275" t="str">
            <v>F</v>
          </cell>
          <cell r="I275">
            <v>8781</v>
          </cell>
          <cell r="J275" t="str">
            <v>G411-1</v>
          </cell>
          <cell r="K275">
            <v>2.5000000000000001E-2</v>
          </cell>
          <cell r="L275">
            <v>3.5000000000000003E-2</v>
          </cell>
          <cell r="M275">
            <v>8781</v>
          </cell>
          <cell r="N275" t="str">
            <v>G411-2</v>
          </cell>
          <cell r="O275">
            <v>4.2000000000000003E-2</v>
          </cell>
          <cell r="P275">
            <v>5.1999999999999998E-2</v>
          </cell>
          <cell r="Q275">
            <v>8781</v>
          </cell>
          <cell r="R275" t="str">
            <v>G411-3</v>
          </cell>
          <cell r="S275">
            <v>6.2E-2</v>
          </cell>
          <cell r="T275">
            <v>7.1999999999999995E-2</v>
          </cell>
          <cell r="U275" t="e">
            <v>#N/A</v>
          </cell>
          <cell r="V275">
            <v>0</v>
          </cell>
          <cell r="W275" t="e">
            <v>#N/A</v>
          </cell>
          <cell r="X275" t="e">
            <v>#N/A</v>
          </cell>
          <cell r="Y275" t="e">
            <v>#N/A</v>
          </cell>
          <cell r="Z275">
            <v>0</v>
          </cell>
          <cell r="AA275" t="e">
            <v>#N/A</v>
          </cell>
          <cell r="AB275" t="e">
            <v>#N/A</v>
          </cell>
          <cell r="AC275" t="e">
            <v>#N/A</v>
          </cell>
          <cell r="AD275">
            <v>0</v>
          </cell>
          <cell r="AE275" t="e">
            <v>#N/A</v>
          </cell>
          <cell r="AF275" t="e">
            <v>#N/A</v>
          </cell>
          <cell r="AG275" t="e">
            <v>#N/A</v>
          </cell>
          <cell r="AH275">
            <v>0</v>
          </cell>
          <cell r="AI275" t="e">
            <v>#N/A</v>
          </cell>
          <cell r="AJ275" t="e">
            <v>#N/A</v>
          </cell>
          <cell r="AK275" t="e">
            <v>#N/A</v>
          </cell>
          <cell r="AL275">
            <v>0</v>
          </cell>
          <cell r="AM275" t="e">
            <v>#N/A</v>
          </cell>
          <cell r="AN275" t="e">
            <v>#N/A</v>
          </cell>
          <cell r="AO275" t="e">
            <v>#N/A</v>
          </cell>
          <cell r="AP275">
            <v>0</v>
          </cell>
          <cell r="AQ275" t="e">
            <v>#N/A</v>
          </cell>
          <cell r="AR275" t="e">
            <v>#N/A</v>
          </cell>
          <cell r="AS275" t="e">
            <v>#N/A</v>
          </cell>
          <cell r="AT275">
            <v>0</v>
          </cell>
          <cell r="AU275" t="e">
            <v>#N/A</v>
          </cell>
          <cell r="AV275" t="e">
            <v>#N/A</v>
          </cell>
          <cell r="AW275" t="e">
            <v>#N/A</v>
          </cell>
          <cell r="AX275">
            <v>0</v>
          </cell>
          <cell r="AY275" t="e">
            <v>#N/A</v>
          </cell>
          <cell r="AZ275" t="e">
            <v>#N/A</v>
          </cell>
          <cell r="BA275" t="e">
            <v>#N/A</v>
          </cell>
          <cell r="BB275">
            <v>0</v>
          </cell>
          <cell r="BC275" t="e">
            <v>#N/A</v>
          </cell>
          <cell r="BD275" t="e">
            <v>#N/A</v>
          </cell>
        </row>
        <row r="276">
          <cell r="A276" t="str">
            <v>SM4A08509</v>
          </cell>
          <cell r="B276" t="str">
            <v>NO CONSTA</v>
          </cell>
          <cell r="C276" t="str">
            <v>DMC</v>
          </cell>
          <cell r="D276" t="str">
            <v>AIRBUS DEFENCE &amp; SPACE</v>
          </cell>
          <cell r="E276">
            <v>9861</v>
          </cell>
          <cell r="F276" t="str">
            <v>M22520/37-01</v>
          </cell>
          <cell r="G276" t="str">
            <v>GMT232-DS</v>
          </cell>
          <cell r="H276" t="str">
            <v>F</v>
          </cell>
          <cell r="I276">
            <v>8781</v>
          </cell>
          <cell r="J276" t="str">
            <v>G411-1</v>
          </cell>
          <cell r="K276">
            <v>2.5000000000000001E-2</v>
          </cell>
          <cell r="L276">
            <v>3.5000000000000003E-2</v>
          </cell>
          <cell r="M276">
            <v>8781</v>
          </cell>
          <cell r="N276" t="str">
            <v>G411-2</v>
          </cell>
          <cell r="O276">
            <v>4.2000000000000003E-2</v>
          </cell>
          <cell r="P276">
            <v>5.1999999999999998E-2</v>
          </cell>
          <cell r="Q276">
            <v>8781</v>
          </cell>
          <cell r="R276" t="str">
            <v>G411-3</v>
          </cell>
          <cell r="S276">
            <v>6.2E-2</v>
          </cell>
          <cell r="T276">
            <v>7.1999999999999995E-2</v>
          </cell>
          <cell r="U276" t="e">
            <v>#N/A</v>
          </cell>
          <cell r="V276">
            <v>0</v>
          </cell>
          <cell r="W276" t="e">
            <v>#N/A</v>
          </cell>
          <cell r="X276" t="e">
            <v>#N/A</v>
          </cell>
          <cell r="Y276" t="e">
            <v>#N/A</v>
          </cell>
          <cell r="Z276">
            <v>0</v>
          </cell>
          <cell r="AA276" t="e">
            <v>#N/A</v>
          </cell>
          <cell r="AB276" t="e">
            <v>#N/A</v>
          </cell>
          <cell r="AC276" t="e">
            <v>#N/A</v>
          </cell>
          <cell r="AD276">
            <v>0</v>
          </cell>
          <cell r="AE276" t="e">
            <v>#N/A</v>
          </cell>
          <cell r="AF276" t="e">
            <v>#N/A</v>
          </cell>
          <cell r="AG276" t="e">
            <v>#N/A</v>
          </cell>
          <cell r="AH276">
            <v>0</v>
          </cell>
          <cell r="AI276" t="e">
            <v>#N/A</v>
          </cell>
          <cell r="AJ276" t="e">
            <v>#N/A</v>
          </cell>
          <cell r="AK276" t="e">
            <v>#N/A</v>
          </cell>
          <cell r="AL276">
            <v>0</v>
          </cell>
          <cell r="AM276" t="e">
            <v>#N/A</v>
          </cell>
          <cell r="AN276" t="e">
            <v>#N/A</v>
          </cell>
          <cell r="AO276" t="e">
            <v>#N/A</v>
          </cell>
          <cell r="AP276">
            <v>0</v>
          </cell>
          <cell r="AQ276" t="e">
            <v>#N/A</v>
          </cell>
          <cell r="AR276" t="e">
            <v>#N/A</v>
          </cell>
          <cell r="AS276" t="e">
            <v>#N/A</v>
          </cell>
          <cell r="AT276">
            <v>0</v>
          </cell>
          <cell r="AU276" t="e">
            <v>#N/A</v>
          </cell>
          <cell r="AV276" t="e">
            <v>#N/A</v>
          </cell>
          <cell r="AW276" t="e">
            <v>#N/A</v>
          </cell>
          <cell r="AX276">
            <v>0</v>
          </cell>
          <cell r="AY276" t="e">
            <v>#N/A</v>
          </cell>
          <cell r="AZ276" t="e">
            <v>#N/A</v>
          </cell>
          <cell r="BA276" t="e">
            <v>#N/A</v>
          </cell>
          <cell r="BB276">
            <v>0</v>
          </cell>
          <cell r="BC276" t="e">
            <v>#N/A</v>
          </cell>
          <cell r="BD276" t="e">
            <v>#N/A</v>
          </cell>
        </row>
        <row r="277">
          <cell r="A277" t="str">
            <v>PM4A9475</v>
          </cell>
          <cell r="B277" t="str">
            <v>NO CONSTA</v>
          </cell>
          <cell r="C277" t="str">
            <v>DELTA</v>
          </cell>
          <cell r="D277" t="str">
            <v>AIRBUS DEFENCE &amp; SPACE</v>
          </cell>
          <cell r="E277">
            <v>9837</v>
          </cell>
          <cell r="F277" t="str">
            <v>AD1377S</v>
          </cell>
          <cell r="G277" t="str">
            <v>C-AD-1377-6</v>
          </cell>
          <cell r="H277" t="str">
            <v>K2</v>
          </cell>
          <cell r="I277">
            <v>8781</v>
          </cell>
          <cell r="J277" t="str">
            <v>G411-1</v>
          </cell>
          <cell r="K277">
            <v>2.5000000000000001E-2</v>
          </cell>
          <cell r="L277">
            <v>3.5000000000000003E-2</v>
          </cell>
          <cell r="M277">
            <v>8781</v>
          </cell>
          <cell r="N277" t="str">
            <v>G411-2</v>
          </cell>
          <cell r="O277">
            <v>4.2000000000000003E-2</v>
          </cell>
          <cell r="P277">
            <v>5.1999999999999998E-2</v>
          </cell>
          <cell r="Q277">
            <v>8781</v>
          </cell>
          <cell r="R277" t="str">
            <v>G411-3</v>
          </cell>
          <cell r="S277">
            <v>6.2E-2</v>
          </cell>
          <cell r="T277">
            <v>7.1999999999999995E-2</v>
          </cell>
          <cell r="U277" t="e">
            <v>#N/A</v>
          </cell>
          <cell r="V277">
            <v>0</v>
          </cell>
          <cell r="W277" t="e">
            <v>#N/A</v>
          </cell>
          <cell r="X277" t="e">
            <v>#N/A</v>
          </cell>
          <cell r="Y277" t="e">
            <v>#N/A</v>
          </cell>
          <cell r="Z277">
            <v>0</v>
          </cell>
          <cell r="AA277" t="e">
            <v>#N/A</v>
          </cell>
          <cell r="AB277" t="e">
            <v>#N/A</v>
          </cell>
          <cell r="AC277" t="e">
            <v>#N/A</v>
          </cell>
          <cell r="AD277">
            <v>0</v>
          </cell>
          <cell r="AE277" t="e">
            <v>#N/A</v>
          </cell>
          <cell r="AF277" t="e">
            <v>#N/A</v>
          </cell>
          <cell r="AG277" t="e">
            <v>#N/A</v>
          </cell>
          <cell r="AH277">
            <v>0</v>
          </cell>
          <cell r="AI277" t="e">
            <v>#N/A</v>
          </cell>
          <cell r="AJ277" t="e">
            <v>#N/A</v>
          </cell>
          <cell r="AK277" t="e">
            <v>#N/A</v>
          </cell>
          <cell r="AL277">
            <v>0</v>
          </cell>
          <cell r="AM277" t="e">
            <v>#N/A</v>
          </cell>
          <cell r="AN277" t="e">
            <v>#N/A</v>
          </cell>
          <cell r="AO277" t="e">
            <v>#N/A</v>
          </cell>
          <cell r="AP277">
            <v>0</v>
          </cell>
          <cell r="AQ277" t="e">
            <v>#N/A</v>
          </cell>
          <cell r="AR277" t="e">
            <v>#N/A</v>
          </cell>
          <cell r="AS277" t="e">
            <v>#N/A</v>
          </cell>
          <cell r="AT277">
            <v>0</v>
          </cell>
          <cell r="AU277" t="e">
            <v>#N/A</v>
          </cell>
          <cell r="AV277" t="e">
            <v>#N/A</v>
          </cell>
          <cell r="AW277" t="e">
            <v>#N/A</v>
          </cell>
          <cell r="AX277">
            <v>0</v>
          </cell>
          <cell r="AY277" t="e">
            <v>#N/A</v>
          </cell>
          <cell r="AZ277" t="e">
            <v>#N/A</v>
          </cell>
          <cell r="BA277" t="e">
            <v>#N/A</v>
          </cell>
          <cell r="BB277">
            <v>0</v>
          </cell>
          <cell r="BC277" t="e">
            <v>#N/A</v>
          </cell>
          <cell r="BD277" t="e">
            <v>#N/A</v>
          </cell>
        </row>
        <row r="278">
          <cell r="A278" t="str">
            <v>SM4A08372</v>
          </cell>
          <cell r="B278" t="str">
            <v>H1211002</v>
          </cell>
          <cell r="C278" t="str">
            <v>AMP</v>
          </cell>
          <cell r="D278" t="str">
            <v>AIRBUS DEFENCE &amp; SPACE</v>
          </cell>
          <cell r="E278">
            <v>9851</v>
          </cell>
          <cell r="F278" t="str">
            <v>69151-1</v>
          </cell>
          <cell r="G278" t="str">
            <v>408-1559</v>
          </cell>
          <cell r="H278" t="str">
            <v>V</v>
          </cell>
          <cell r="I278">
            <v>8779</v>
          </cell>
          <cell r="J278" t="str">
            <v>G767</v>
          </cell>
          <cell r="K278">
            <v>0.109</v>
          </cell>
          <cell r="L278">
            <v>0.115</v>
          </cell>
          <cell r="M278">
            <v>8790</v>
          </cell>
          <cell r="N278" t="str">
            <v>G218</v>
          </cell>
          <cell r="O278">
            <v>0.03</v>
          </cell>
          <cell r="P278">
            <v>3.5000000000000003E-2</v>
          </cell>
          <cell r="Q278">
            <v>8786</v>
          </cell>
          <cell r="R278" t="str">
            <v>G224</v>
          </cell>
          <cell r="S278">
            <v>4.4999999999999998E-2</v>
          </cell>
          <cell r="T278">
            <v>0.05</v>
          </cell>
          <cell r="U278" t="e">
            <v>#N/A</v>
          </cell>
          <cell r="V278">
            <v>0</v>
          </cell>
          <cell r="W278" t="e">
            <v>#N/A</v>
          </cell>
          <cell r="X278" t="e">
            <v>#N/A</v>
          </cell>
          <cell r="Y278" t="e">
            <v>#N/A</v>
          </cell>
          <cell r="Z278">
            <v>0</v>
          </cell>
          <cell r="AA278" t="e">
            <v>#N/A</v>
          </cell>
          <cell r="AB278" t="e">
            <v>#N/A</v>
          </cell>
          <cell r="AC278" t="e">
            <v>#N/A</v>
          </cell>
          <cell r="AD278">
            <v>0</v>
          </cell>
          <cell r="AE278" t="e">
            <v>#N/A</v>
          </cell>
          <cell r="AF278" t="e">
            <v>#N/A</v>
          </cell>
          <cell r="AG278" t="e">
            <v>#N/A</v>
          </cell>
          <cell r="AH278">
            <v>0</v>
          </cell>
          <cell r="AI278" t="e">
            <v>#N/A</v>
          </cell>
          <cell r="AJ278" t="e">
            <v>#N/A</v>
          </cell>
          <cell r="AK278" t="e">
            <v>#N/A</v>
          </cell>
          <cell r="AL278">
            <v>0</v>
          </cell>
          <cell r="AM278" t="e">
            <v>#N/A</v>
          </cell>
          <cell r="AN278" t="e">
            <v>#N/A</v>
          </cell>
          <cell r="AO278" t="e">
            <v>#N/A</v>
          </cell>
          <cell r="AP278">
            <v>0</v>
          </cell>
          <cell r="AQ278" t="e">
            <v>#N/A</v>
          </cell>
          <cell r="AR278" t="e">
            <v>#N/A</v>
          </cell>
          <cell r="AS278" t="e">
            <v>#N/A</v>
          </cell>
          <cell r="AT278">
            <v>0</v>
          </cell>
          <cell r="AU278" t="e">
            <v>#N/A</v>
          </cell>
          <cell r="AV278" t="e">
            <v>#N/A</v>
          </cell>
          <cell r="AW278" t="e">
            <v>#N/A</v>
          </cell>
          <cell r="AX278">
            <v>0</v>
          </cell>
          <cell r="AY278" t="e">
            <v>#N/A</v>
          </cell>
          <cell r="AZ278" t="e">
            <v>#N/A</v>
          </cell>
          <cell r="BA278" t="e">
            <v>#N/A</v>
          </cell>
          <cell r="BB278">
            <v>0</v>
          </cell>
          <cell r="BC278" t="e">
            <v>#N/A</v>
          </cell>
          <cell r="BD278" t="e">
            <v>#N/A</v>
          </cell>
        </row>
        <row r="279">
          <cell r="A279" t="str">
            <v>SM4A08673</v>
          </cell>
          <cell r="B279" t="str">
            <v>S1435007</v>
          </cell>
          <cell r="C279" t="str">
            <v>AMP</v>
          </cell>
          <cell r="D279" t="str">
            <v>AIRBUS DEFENCE &amp; SPACE</v>
          </cell>
          <cell r="E279">
            <v>9848</v>
          </cell>
          <cell r="F279">
            <v>47387</v>
          </cell>
          <cell r="G279" t="str">
            <v>408-1559</v>
          </cell>
          <cell r="H279" t="str">
            <v>V</v>
          </cell>
          <cell r="I279">
            <v>8778</v>
          </cell>
          <cell r="J279" t="str">
            <v>G768</v>
          </cell>
          <cell r="K279">
            <v>0.11899999999999999</v>
          </cell>
          <cell r="L279">
            <v>0.125</v>
          </cell>
          <cell r="M279">
            <v>9532</v>
          </cell>
          <cell r="N279" t="str">
            <v>G950</v>
          </cell>
          <cell r="O279">
            <v>0.04</v>
          </cell>
          <cell r="P279">
            <v>0.06</v>
          </cell>
          <cell r="Q279" t="e">
            <v>#N/A</v>
          </cell>
          <cell r="R279">
            <v>0</v>
          </cell>
          <cell r="S279" t="e">
            <v>#N/A</v>
          </cell>
          <cell r="T279" t="e">
            <v>#N/A</v>
          </cell>
          <cell r="U279" t="e">
            <v>#N/A</v>
          </cell>
          <cell r="V279">
            <v>0</v>
          </cell>
          <cell r="W279" t="e">
            <v>#N/A</v>
          </cell>
          <cell r="X279" t="e">
            <v>#N/A</v>
          </cell>
          <cell r="Y279" t="e">
            <v>#N/A</v>
          </cell>
          <cell r="Z279">
            <v>0</v>
          </cell>
          <cell r="AA279" t="e">
            <v>#N/A</v>
          </cell>
          <cell r="AB279" t="e">
            <v>#N/A</v>
          </cell>
          <cell r="AC279" t="e">
            <v>#N/A</v>
          </cell>
          <cell r="AD279">
            <v>0</v>
          </cell>
          <cell r="AE279" t="e">
            <v>#N/A</v>
          </cell>
          <cell r="AF279" t="e">
            <v>#N/A</v>
          </cell>
          <cell r="AG279" t="e">
            <v>#N/A</v>
          </cell>
          <cell r="AH279">
            <v>0</v>
          </cell>
          <cell r="AI279" t="e">
            <v>#N/A</v>
          </cell>
          <cell r="AJ279" t="e">
            <v>#N/A</v>
          </cell>
          <cell r="AK279" t="e">
            <v>#N/A</v>
          </cell>
          <cell r="AL279">
            <v>0</v>
          </cell>
          <cell r="AM279" t="e">
            <v>#N/A</v>
          </cell>
          <cell r="AN279" t="e">
            <v>#N/A</v>
          </cell>
          <cell r="AO279" t="e">
            <v>#N/A</v>
          </cell>
          <cell r="AP279">
            <v>0</v>
          </cell>
          <cell r="AQ279" t="e">
            <v>#N/A</v>
          </cell>
          <cell r="AR279" t="e">
            <v>#N/A</v>
          </cell>
          <cell r="AS279" t="e">
            <v>#N/A</v>
          </cell>
          <cell r="AT279">
            <v>0</v>
          </cell>
          <cell r="AU279" t="e">
            <v>#N/A</v>
          </cell>
          <cell r="AV279" t="e">
            <v>#N/A</v>
          </cell>
          <cell r="AW279" t="e">
            <v>#N/A</v>
          </cell>
          <cell r="AX279">
            <v>0</v>
          </cell>
          <cell r="AY279" t="e">
            <v>#N/A</v>
          </cell>
          <cell r="AZ279" t="e">
            <v>#N/A</v>
          </cell>
          <cell r="BA279" t="e">
            <v>#N/A</v>
          </cell>
          <cell r="BB279">
            <v>0</v>
          </cell>
          <cell r="BC279" t="e">
            <v>#N/A</v>
          </cell>
          <cell r="BD279" t="e">
            <v>#N/A</v>
          </cell>
        </row>
        <row r="280">
          <cell r="A280" t="str">
            <v>SM4A08959</v>
          </cell>
          <cell r="B280" t="str">
            <v>NO CONSTA</v>
          </cell>
          <cell r="C280" t="str">
            <v>AMP</v>
          </cell>
          <cell r="D280" t="str">
            <v>AIRBUS DEFENCE &amp; SPACE</v>
          </cell>
          <cell r="E280">
            <v>9845</v>
          </cell>
          <cell r="F280">
            <v>47387</v>
          </cell>
          <cell r="G280" t="str">
            <v>408-1559</v>
          </cell>
          <cell r="H280" t="str">
            <v>V</v>
          </cell>
          <cell r="I280">
            <v>8778</v>
          </cell>
          <cell r="J280" t="str">
            <v>G768</v>
          </cell>
          <cell r="K280">
            <v>0.11899999999999999</v>
          </cell>
          <cell r="L280">
            <v>0.125</v>
          </cell>
          <cell r="M280">
            <v>9532</v>
          </cell>
          <cell r="N280" t="str">
            <v>G950</v>
          </cell>
          <cell r="O280">
            <v>0.04</v>
          </cell>
          <cell r="P280">
            <v>0.06</v>
          </cell>
          <cell r="Q280" t="e">
            <v>#N/A</v>
          </cell>
          <cell r="R280">
            <v>0</v>
          </cell>
          <cell r="S280" t="e">
            <v>#N/A</v>
          </cell>
          <cell r="T280" t="e">
            <v>#N/A</v>
          </cell>
          <cell r="U280" t="e">
            <v>#N/A</v>
          </cell>
          <cell r="V280">
            <v>0</v>
          </cell>
          <cell r="W280" t="e">
            <v>#N/A</v>
          </cell>
          <cell r="X280" t="e">
            <v>#N/A</v>
          </cell>
          <cell r="Y280" t="e">
            <v>#N/A</v>
          </cell>
          <cell r="Z280">
            <v>0</v>
          </cell>
          <cell r="AA280" t="e">
            <v>#N/A</v>
          </cell>
          <cell r="AB280" t="e">
            <v>#N/A</v>
          </cell>
          <cell r="AC280" t="e">
            <v>#N/A</v>
          </cell>
          <cell r="AD280">
            <v>0</v>
          </cell>
          <cell r="AE280" t="e">
            <v>#N/A</v>
          </cell>
          <cell r="AF280" t="e">
            <v>#N/A</v>
          </cell>
          <cell r="AG280" t="e">
            <v>#N/A</v>
          </cell>
          <cell r="AH280">
            <v>0</v>
          </cell>
          <cell r="AI280" t="e">
            <v>#N/A</v>
          </cell>
          <cell r="AJ280" t="e">
            <v>#N/A</v>
          </cell>
          <cell r="AK280" t="e">
            <v>#N/A</v>
          </cell>
          <cell r="AL280">
            <v>0</v>
          </cell>
          <cell r="AM280" t="e">
            <v>#N/A</v>
          </cell>
          <cell r="AN280" t="e">
            <v>#N/A</v>
          </cell>
          <cell r="AO280" t="e">
            <v>#N/A</v>
          </cell>
          <cell r="AP280">
            <v>0</v>
          </cell>
          <cell r="AQ280" t="e">
            <v>#N/A</v>
          </cell>
          <cell r="AR280" t="e">
            <v>#N/A</v>
          </cell>
          <cell r="AS280" t="e">
            <v>#N/A</v>
          </cell>
          <cell r="AT280">
            <v>0</v>
          </cell>
          <cell r="AU280" t="e">
            <v>#N/A</v>
          </cell>
          <cell r="AV280" t="e">
            <v>#N/A</v>
          </cell>
          <cell r="AW280" t="e">
            <v>#N/A</v>
          </cell>
          <cell r="AX280">
            <v>0</v>
          </cell>
          <cell r="AY280" t="e">
            <v>#N/A</v>
          </cell>
          <cell r="AZ280" t="e">
            <v>#N/A</v>
          </cell>
          <cell r="BA280" t="e">
            <v>#N/A</v>
          </cell>
          <cell r="BB280">
            <v>0</v>
          </cell>
          <cell r="BC280" t="e">
            <v>#N/A</v>
          </cell>
          <cell r="BD280" t="e">
            <v>#N/A</v>
          </cell>
        </row>
        <row r="281">
          <cell r="A281" t="str">
            <v>SM4A08671</v>
          </cell>
          <cell r="B281" t="str">
            <v>S1435014</v>
          </cell>
          <cell r="C281" t="str">
            <v>AMP</v>
          </cell>
          <cell r="D281" t="str">
            <v>AIRBUS DEFENCE &amp; SPACE</v>
          </cell>
          <cell r="E281">
            <v>9846</v>
          </cell>
          <cell r="F281">
            <v>47387</v>
          </cell>
          <cell r="G281" t="str">
            <v>408-1559</v>
          </cell>
          <cell r="H281" t="str">
            <v>V</v>
          </cell>
          <cell r="I281">
            <v>8778</v>
          </cell>
          <cell r="J281" t="str">
            <v>G768</v>
          </cell>
          <cell r="K281">
            <v>0.11899999999999999</v>
          </cell>
          <cell r="L281">
            <v>0.125</v>
          </cell>
          <cell r="M281">
            <v>9532</v>
          </cell>
          <cell r="N281" t="str">
            <v>G950</v>
          </cell>
          <cell r="O281">
            <v>0.04</v>
          </cell>
          <cell r="P281">
            <v>0.06</v>
          </cell>
          <cell r="Q281" t="e">
            <v>#N/A</v>
          </cell>
          <cell r="R281">
            <v>0</v>
          </cell>
          <cell r="S281" t="e">
            <v>#N/A</v>
          </cell>
          <cell r="T281" t="e">
            <v>#N/A</v>
          </cell>
          <cell r="U281" t="e">
            <v>#N/A</v>
          </cell>
          <cell r="V281">
            <v>0</v>
          </cell>
          <cell r="W281" t="e">
            <v>#N/A</v>
          </cell>
          <cell r="X281" t="e">
            <v>#N/A</v>
          </cell>
          <cell r="Y281" t="e">
            <v>#N/A</v>
          </cell>
          <cell r="Z281">
            <v>0</v>
          </cell>
          <cell r="AA281" t="e">
            <v>#N/A</v>
          </cell>
          <cell r="AB281" t="e">
            <v>#N/A</v>
          </cell>
          <cell r="AC281" t="e">
            <v>#N/A</v>
          </cell>
          <cell r="AD281">
            <v>0</v>
          </cell>
          <cell r="AE281" t="e">
            <v>#N/A</v>
          </cell>
          <cell r="AF281" t="e">
            <v>#N/A</v>
          </cell>
          <cell r="AG281" t="e">
            <v>#N/A</v>
          </cell>
          <cell r="AH281">
            <v>0</v>
          </cell>
          <cell r="AI281" t="e">
            <v>#N/A</v>
          </cell>
          <cell r="AJ281" t="e">
            <v>#N/A</v>
          </cell>
          <cell r="AK281" t="e">
            <v>#N/A</v>
          </cell>
          <cell r="AL281">
            <v>0</v>
          </cell>
          <cell r="AM281" t="e">
            <v>#N/A</v>
          </cell>
          <cell r="AN281" t="e">
            <v>#N/A</v>
          </cell>
          <cell r="AO281" t="e">
            <v>#N/A</v>
          </cell>
          <cell r="AP281">
            <v>0</v>
          </cell>
          <cell r="AQ281" t="e">
            <v>#N/A</v>
          </cell>
          <cell r="AR281" t="e">
            <v>#N/A</v>
          </cell>
          <cell r="AS281" t="e">
            <v>#N/A</v>
          </cell>
          <cell r="AT281">
            <v>0</v>
          </cell>
          <cell r="AU281" t="e">
            <v>#N/A</v>
          </cell>
          <cell r="AV281" t="e">
            <v>#N/A</v>
          </cell>
          <cell r="AW281" t="e">
            <v>#N/A</v>
          </cell>
          <cell r="AX281">
            <v>0</v>
          </cell>
          <cell r="AY281" t="e">
            <v>#N/A</v>
          </cell>
          <cell r="AZ281" t="e">
            <v>#N/A</v>
          </cell>
          <cell r="BA281" t="e">
            <v>#N/A</v>
          </cell>
          <cell r="BB281">
            <v>0</v>
          </cell>
          <cell r="BC281" t="e">
            <v>#N/A</v>
          </cell>
          <cell r="BD281" t="e">
            <v>#N/A</v>
          </cell>
        </row>
        <row r="282">
          <cell r="A282" t="str">
            <v>SM4A08672</v>
          </cell>
          <cell r="B282" t="str">
            <v>S1435008</v>
          </cell>
          <cell r="C282" t="str">
            <v>AMP</v>
          </cell>
          <cell r="D282" t="str">
            <v>AIRBUS DEFENCE &amp; SPACE</v>
          </cell>
          <cell r="E282">
            <v>9847</v>
          </cell>
          <cell r="F282">
            <v>47387</v>
          </cell>
          <cell r="G282" t="str">
            <v>408-1559</v>
          </cell>
          <cell r="H282" t="str">
            <v>V</v>
          </cell>
          <cell r="I282">
            <v>8778</v>
          </cell>
          <cell r="J282" t="str">
            <v>G768</v>
          </cell>
          <cell r="K282">
            <v>0.11899999999999999</v>
          </cell>
          <cell r="L282">
            <v>0.125</v>
          </cell>
          <cell r="M282">
            <v>9532</v>
          </cell>
          <cell r="N282" t="str">
            <v>G950</v>
          </cell>
          <cell r="O282">
            <v>0.04</v>
          </cell>
          <cell r="P282">
            <v>0.06</v>
          </cell>
          <cell r="Q282" t="e">
            <v>#N/A</v>
          </cell>
          <cell r="R282">
            <v>0</v>
          </cell>
          <cell r="S282" t="e">
            <v>#N/A</v>
          </cell>
          <cell r="T282" t="e">
            <v>#N/A</v>
          </cell>
          <cell r="U282" t="e">
            <v>#N/A</v>
          </cell>
          <cell r="V282">
            <v>0</v>
          </cell>
          <cell r="W282" t="e">
            <v>#N/A</v>
          </cell>
          <cell r="X282" t="e">
            <v>#N/A</v>
          </cell>
          <cell r="Y282" t="e">
            <v>#N/A</v>
          </cell>
          <cell r="Z282">
            <v>0</v>
          </cell>
          <cell r="AA282" t="e">
            <v>#N/A</v>
          </cell>
          <cell r="AB282" t="e">
            <v>#N/A</v>
          </cell>
          <cell r="AC282" t="e">
            <v>#N/A</v>
          </cell>
          <cell r="AD282">
            <v>0</v>
          </cell>
          <cell r="AE282" t="e">
            <v>#N/A</v>
          </cell>
          <cell r="AF282" t="e">
            <v>#N/A</v>
          </cell>
          <cell r="AG282" t="e">
            <v>#N/A</v>
          </cell>
          <cell r="AH282">
            <v>0</v>
          </cell>
          <cell r="AI282" t="e">
            <v>#N/A</v>
          </cell>
          <cell r="AJ282" t="e">
            <v>#N/A</v>
          </cell>
          <cell r="AK282" t="e">
            <v>#N/A</v>
          </cell>
          <cell r="AL282">
            <v>0</v>
          </cell>
          <cell r="AM282" t="e">
            <v>#N/A</v>
          </cell>
          <cell r="AN282" t="e">
            <v>#N/A</v>
          </cell>
          <cell r="AO282" t="e">
            <v>#N/A</v>
          </cell>
          <cell r="AP282">
            <v>0</v>
          </cell>
          <cell r="AQ282" t="e">
            <v>#N/A</v>
          </cell>
          <cell r="AR282" t="e">
            <v>#N/A</v>
          </cell>
          <cell r="AS282" t="e">
            <v>#N/A</v>
          </cell>
          <cell r="AT282">
            <v>0</v>
          </cell>
          <cell r="AU282" t="e">
            <v>#N/A</v>
          </cell>
          <cell r="AV282" t="e">
            <v>#N/A</v>
          </cell>
          <cell r="AW282" t="e">
            <v>#N/A</v>
          </cell>
          <cell r="AX282">
            <v>0</v>
          </cell>
          <cell r="AY282" t="e">
            <v>#N/A</v>
          </cell>
          <cell r="AZ282" t="e">
            <v>#N/A</v>
          </cell>
          <cell r="BA282" t="e">
            <v>#N/A</v>
          </cell>
          <cell r="BB282">
            <v>0</v>
          </cell>
          <cell r="BC282" t="e">
            <v>#N/A</v>
          </cell>
          <cell r="BD282" t="e">
            <v>#N/A</v>
          </cell>
        </row>
        <row r="283">
          <cell r="A283" t="str">
            <v>SM4A08674</v>
          </cell>
          <cell r="B283" t="str">
            <v>S1435013</v>
          </cell>
          <cell r="C283" t="str">
            <v>AMP</v>
          </cell>
          <cell r="D283" t="str">
            <v>AIRBUS DEFENCE &amp; SPACE</v>
          </cell>
          <cell r="E283">
            <v>9849</v>
          </cell>
          <cell r="F283">
            <v>47387</v>
          </cell>
          <cell r="G283" t="str">
            <v>408-1559</v>
          </cell>
          <cell r="H283" t="str">
            <v>V</v>
          </cell>
          <cell r="I283">
            <v>8778</v>
          </cell>
          <cell r="J283" t="str">
            <v>G768</v>
          </cell>
          <cell r="K283">
            <v>0.11899999999999999</v>
          </cell>
          <cell r="L283">
            <v>0.125</v>
          </cell>
          <cell r="M283">
            <v>9532</v>
          </cell>
          <cell r="N283" t="str">
            <v>G950</v>
          </cell>
          <cell r="O283">
            <v>0.04</v>
          </cell>
          <cell r="P283">
            <v>0.06</v>
          </cell>
          <cell r="Q283" t="e">
            <v>#N/A</v>
          </cell>
          <cell r="R283">
            <v>0</v>
          </cell>
          <cell r="S283" t="e">
            <v>#N/A</v>
          </cell>
          <cell r="T283" t="e">
            <v>#N/A</v>
          </cell>
          <cell r="U283" t="e">
            <v>#N/A</v>
          </cell>
          <cell r="V283">
            <v>0</v>
          </cell>
          <cell r="W283" t="e">
            <v>#N/A</v>
          </cell>
          <cell r="X283" t="e">
            <v>#N/A</v>
          </cell>
          <cell r="Y283" t="e">
            <v>#N/A</v>
          </cell>
          <cell r="Z283">
            <v>0</v>
          </cell>
          <cell r="AA283" t="e">
            <v>#N/A</v>
          </cell>
          <cell r="AB283" t="e">
            <v>#N/A</v>
          </cell>
          <cell r="AC283" t="e">
            <v>#N/A</v>
          </cell>
          <cell r="AD283">
            <v>0</v>
          </cell>
          <cell r="AE283" t="e">
            <v>#N/A</v>
          </cell>
          <cell r="AF283" t="e">
            <v>#N/A</v>
          </cell>
          <cell r="AG283" t="e">
            <v>#N/A</v>
          </cell>
          <cell r="AH283">
            <v>0</v>
          </cell>
          <cell r="AI283" t="e">
            <v>#N/A</v>
          </cell>
          <cell r="AJ283" t="e">
            <v>#N/A</v>
          </cell>
          <cell r="AK283" t="e">
            <v>#N/A</v>
          </cell>
          <cell r="AL283">
            <v>0</v>
          </cell>
          <cell r="AM283" t="e">
            <v>#N/A</v>
          </cell>
          <cell r="AN283" t="e">
            <v>#N/A</v>
          </cell>
          <cell r="AO283" t="e">
            <v>#N/A</v>
          </cell>
          <cell r="AP283">
            <v>0</v>
          </cell>
          <cell r="AQ283" t="e">
            <v>#N/A</v>
          </cell>
          <cell r="AR283" t="e">
            <v>#N/A</v>
          </cell>
          <cell r="AS283" t="e">
            <v>#N/A</v>
          </cell>
          <cell r="AT283">
            <v>0</v>
          </cell>
          <cell r="AU283" t="e">
            <v>#N/A</v>
          </cell>
          <cell r="AV283" t="e">
            <v>#N/A</v>
          </cell>
          <cell r="AW283" t="e">
            <v>#N/A</v>
          </cell>
          <cell r="AX283">
            <v>0</v>
          </cell>
          <cell r="AY283" t="e">
            <v>#N/A</v>
          </cell>
          <cell r="AZ283" t="e">
            <v>#N/A</v>
          </cell>
          <cell r="BA283" t="e">
            <v>#N/A</v>
          </cell>
          <cell r="BB283">
            <v>0</v>
          </cell>
          <cell r="BC283" t="e">
            <v>#N/A</v>
          </cell>
          <cell r="BD283" t="e">
            <v>#N/A</v>
          </cell>
        </row>
        <row r="284">
          <cell r="A284" t="str">
            <v>SM4A08954</v>
          </cell>
          <cell r="B284" t="str">
            <v>NO CONSTA</v>
          </cell>
          <cell r="C284" t="str">
            <v>AMP</v>
          </cell>
          <cell r="D284" t="str">
            <v>AIRBUS DEFENCE &amp; SPACE</v>
          </cell>
          <cell r="E284">
            <v>9844</v>
          </cell>
          <cell r="F284">
            <v>47387</v>
          </cell>
          <cell r="G284" t="str">
            <v>408-1559</v>
          </cell>
          <cell r="H284" t="str">
            <v>V</v>
          </cell>
          <cell r="I284">
            <v>8778</v>
          </cell>
          <cell r="J284" t="str">
            <v>G768</v>
          </cell>
          <cell r="K284">
            <v>0.11899999999999999</v>
          </cell>
          <cell r="L284">
            <v>0.125</v>
          </cell>
          <cell r="M284">
            <v>9532</v>
          </cell>
          <cell r="N284" t="str">
            <v>G950</v>
          </cell>
          <cell r="O284">
            <v>0.04</v>
          </cell>
          <cell r="P284">
            <v>0.06</v>
          </cell>
          <cell r="Q284" t="e">
            <v>#N/A</v>
          </cell>
          <cell r="R284">
            <v>0</v>
          </cell>
          <cell r="S284" t="e">
            <v>#N/A</v>
          </cell>
          <cell r="T284" t="e">
            <v>#N/A</v>
          </cell>
          <cell r="U284" t="e">
            <v>#N/A</v>
          </cell>
          <cell r="V284">
            <v>0</v>
          </cell>
          <cell r="W284" t="e">
            <v>#N/A</v>
          </cell>
          <cell r="X284" t="e">
            <v>#N/A</v>
          </cell>
          <cell r="Y284" t="e">
            <v>#N/A</v>
          </cell>
          <cell r="Z284">
            <v>0</v>
          </cell>
          <cell r="AA284" t="e">
            <v>#N/A</v>
          </cell>
          <cell r="AB284" t="e">
            <v>#N/A</v>
          </cell>
          <cell r="AC284" t="e">
            <v>#N/A</v>
          </cell>
          <cell r="AD284">
            <v>0</v>
          </cell>
          <cell r="AE284" t="e">
            <v>#N/A</v>
          </cell>
          <cell r="AF284" t="e">
            <v>#N/A</v>
          </cell>
          <cell r="AG284" t="e">
            <v>#N/A</v>
          </cell>
          <cell r="AH284">
            <v>0</v>
          </cell>
          <cell r="AI284" t="e">
            <v>#N/A</v>
          </cell>
          <cell r="AJ284" t="e">
            <v>#N/A</v>
          </cell>
          <cell r="AK284" t="e">
            <v>#N/A</v>
          </cell>
          <cell r="AL284">
            <v>0</v>
          </cell>
          <cell r="AM284" t="e">
            <v>#N/A</v>
          </cell>
          <cell r="AN284" t="e">
            <v>#N/A</v>
          </cell>
          <cell r="AO284" t="e">
            <v>#N/A</v>
          </cell>
          <cell r="AP284">
            <v>0</v>
          </cell>
          <cell r="AQ284" t="e">
            <v>#N/A</v>
          </cell>
          <cell r="AR284" t="e">
            <v>#N/A</v>
          </cell>
          <cell r="AS284" t="e">
            <v>#N/A</v>
          </cell>
          <cell r="AT284">
            <v>0</v>
          </cell>
          <cell r="AU284" t="e">
            <v>#N/A</v>
          </cell>
          <cell r="AV284" t="e">
            <v>#N/A</v>
          </cell>
          <cell r="AW284" t="e">
            <v>#N/A</v>
          </cell>
          <cell r="AX284">
            <v>0</v>
          </cell>
          <cell r="AY284" t="e">
            <v>#N/A</v>
          </cell>
          <cell r="AZ284" t="e">
            <v>#N/A</v>
          </cell>
          <cell r="BA284" t="e">
            <v>#N/A</v>
          </cell>
          <cell r="BB284">
            <v>0</v>
          </cell>
          <cell r="BC284" t="e">
            <v>#N/A</v>
          </cell>
          <cell r="BD284" t="e">
            <v>#N/A</v>
          </cell>
        </row>
        <row r="285">
          <cell r="A285" t="str">
            <v>SM4A08957</v>
          </cell>
          <cell r="B285" t="str">
            <v>NO CONSTA</v>
          </cell>
          <cell r="C285" t="str">
            <v>AMP</v>
          </cell>
          <cell r="D285" t="str">
            <v>AIRBUS DEFENCE &amp; SPACE</v>
          </cell>
          <cell r="E285">
            <v>9850</v>
          </cell>
          <cell r="F285">
            <v>47387</v>
          </cell>
          <cell r="G285" t="str">
            <v>408-1559</v>
          </cell>
          <cell r="H285" t="str">
            <v>V</v>
          </cell>
          <cell r="I285">
            <v>8778</v>
          </cell>
          <cell r="J285" t="str">
            <v>G768</v>
          </cell>
          <cell r="K285">
            <v>0.11899999999999999</v>
          </cell>
          <cell r="L285">
            <v>0.125</v>
          </cell>
          <cell r="M285">
            <v>9532</v>
          </cell>
          <cell r="N285" t="str">
            <v>G950</v>
          </cell>
          <cell r="O285">
            <v>0.04</v>
          </cell>
          <cell r="P285">
            <v>0.06</v>
          </cell>
          <cell r="Q285" t="e">
            <v>#N/A</v>
          </cell>
          <cell r="R285">
            <v>0</v>
          </cell>
          <cell r="S285" t="e">
            <v>#N/A</v>
          </cell>
          <cell r="T285" t="e">
            <v>#N/A</v>
          </cell>
          <cell r="U285" t="e">
            <v>#N/A</v>
          </cell>
          <cell r="V285">
            <v>0</v>
          </cell>
          <cell r="W285" t="e">
            <v>#N/A</v>
          </cell>
          <cell r="X285" t="e">
            <v>#N/A</v>
          </cell>
          <cell r="Y285" t="e">
            <v>#N/A</v>
          </cell>
          <cell r="Z285">
            <v>0</v>
          </cell>
          <cell r="AA285" t="e">
            <v>#N/A</v>
          </cell>
          <cell r="AB285" t="e">
            <v>#N/A</v>
          </cell>
          <cell r="AC285" t="e">
            <v>#N/A</v>
          </cell>
          <cell r="AD285">
            <v>0</v>
          </cell>
          <cell r="AE285" t="e">
            <v>#N/A</v>
          </cell>
          <cell r="AF285" t="e">
            <v>#N/A</v>
          </cell>
          <cell r="AG285" t="e">
            <v>#N/A</v>
          </cell>
          <cell r="AH285">
            <v>0</v>
          </cell>
          <cell r="AI285" t="e">
            <v>#N/A</v>
          </cell>
          <cell r="AJ285" t="e">
            <v>#N/A</v>
          </cell>
          <cell r="AK285" t="e">
            <v>#N/A</v>
          </cell>
          <cell r="AL285">
            <v>0</v>
          </cell>
          <cell r="AM285" t="e">
            <v>#N/A</v>
          </cell>
          <cell r="AN285" t="e">
            <v>#N/A</v>
          </cell>
          <cell r="AO285" t="e">
            <v>#N/A</v>
          </cell>
          <cell r="AP285">
            <v>0</v>
          </cell>
          <cell r="AQ285" t="e">
            <v>#N/A</v>
          </cell>
          <cell r="AR285" t="e">
            <v>#N/A</v>
          </cell>
          <cell r="AS285" t="e">
            <v>#N/A</v>
          </cell>
          <cell r="AT285">
            <v>0</v>
          </cell>
          <cell r="AU285" t="e">
            <v>#N/A</v>
          </cell>
          <cell r="AV285" t="e">
            <v>#N/A</v>
          </cell>
          <cell r="AW285" t="e">
            <v>#N/A</v>
          </cell>
          <cell r="AX285">
            <v>0</v>
          </cell>
          <cell r="AY285" t="e">
            <v>#N/A</v>
          </cell>
          <cell r="AZ285" t="e">
            <v>#N/A</v>
          </cell>
          <cell r="BA285" t="e">
            <v>#N/A</v>
          </cell>
          <cell r="BB285">
            <v>0</v>
          </cell>
          <cell r="BC285" t="e">
            <v>#N/A</v>
          </cell>
          <cell r="BD285" t="e">
            <v>#N/A</v>
          </cell>
        </row>
        <row r="286">
          <cell r="A286" t="str">
            <v>SM4A08956</v>
          </cell>
          <cell r="B286" t="str">
            <v>NO CONSTA</v>
          </cell>
          <cell r="C286" t="str">
            <v>DMC</v>
          </cell>
          <cell r="D286" t="str">
            <v>AIRBUS DEFENCE &amp; SPACE</v>
          </cell>
          <cell r="E286">
            <v>9852</v>
          </cell>
          <cell r="F286" t="str">
            <v>M22520/1-01</v>
          </cell>
          <cell r="G286" t="str">
            <v>AF8-DS</v>
          </cell>
          <cell r="H286" t="str">
            <v>B</v>
          </cell>
          <cell r="I286">
            <v>8777</v>
          </cell>
          <cell r="J286" t="str">
            <v>G220</v>
          </cell>
          <cell r="K286">
            <v>2.8000000000000001E-2</v>
          </cell>
          <cell r="L286">
            <v>3.3000000000000002E-2</v>
          </cell>
          <cell r="M286">
            <v>8780</v>
          </cell>
          <cell r="N286" t="str">
            <v>G221</v>
          </cell>
          <cell r="O286">
            <v>3.2000000000000001E-2</v>
          </cell>
          <cell r="P286">
            <v>3.6999999999999998E-2</v>
          </cell>
          <cell r="Q286">
            <v>8788</v>
          </cell>
          <cell r="R286" t="str">
            <v>G222</v>
          </cell>
          <cell r="S286">
            <v>3.5999999999999997E-2</v>
          </cell>
          <cell r="T286">
            <v>4.1000000000000002E-2</v>
          </cell>
          <cell r="U286">
            <v>8792</v>
          </cell>
          <cell r="V286" t="str">
            <v>G223</v>
          </cell>
          <cell r="W286">
            <v>3.9E-2</v>
          </cell>
          <cell r="X286">
            <v>4.3999999999999997E-2</v>
          </cell>
          <cell r="Y286">
            <v>8786</v>
          </cell>
          <cell r="Z286" t="str">
            <v>G224</v>
          </cell>
          <cell r="AA286">
            <v>4.4999999999999998E-2</v>
          </cell>
          <cell r="AB286">
            <v>0.05</v>
          </cell>
          <cell r="AC286">
            <v>8784</v>
          </cell>
          <cell r="AD286" t="str">
            <v>G225</v>
          </cell>
          <cell r="AE286">
            <v>5.1999999999999998E-2</v>
          </cell>
          <cell r="AF286">
            <v>5.7000000000000002E-2</v>
          </cell>
          <cell r="AG286">
            <v>8783</v>
          </cell>
          <cell r="AH286" t="str">
            <v>G226</v>
          </cell>
          <cell r="AI286">
            <v>5.8999999999999997E-2</v>
          </cell>
          <cell r="AJ286">
            <v>6.4000000000000001E-2</v>
          </cell>
          <cell r="AK286">
            <v>8776</v>
          </cell>
          <cell r="AL286" t="str">
            <v>G227</v>
          </cell>
          <cell r="AM286">
            <v>6.8000000000000005E-2</v>
          </cell>
          <cell r="AN286">
            <v>7.2999999999999995E-2</v>
          </cell>
          <cell r="AO286" t="e">
            <v>#N/A</v>
          </cell>
          <cell r="AP286">
            <v>0</v>
          </cell>
          <cell r="AQ286" t="e">
            <v>#N/A</v>
          </cell>
          <cell r="AR286" t="e">
            <v>#N/A</v>
          </cell>
          <cell r="AS286" t="e">
            <v>#N/A</v>
          </cell>
          <cell r="AT286">
            <v>0</v>
          </cell>
          <cell r="AU286" t="e">
            <v>#N/A</v>
          </cell>
          <cell r="AV286" t="e">
            <v>#N/A</v>
          </cell>
          <cell r="AW286" t="e">
            <v>#N/A</v>
          </cell>
          <cell r="AX286">
            <v>0</v>
          </cell>
          <cell r="AY286" t="e">
            <v>#N/A</v>
          </cell>
          <cell r="AZ286" t="e">
            <v>#N/A</v>
          </cell>
          <cell r="BA286" t="e">
            <v>#N/A</v>
          </cell>
          <cell r="BB286">
            <v>0</v>
          </cell>
          <cell r="BC286" t="e">
            <v>#N/A</v>
          </cell>
          <cell r="BD286" t="e">
            <v>#N/A</v>
          </cell>
        </row>
        <row r="287">
          <cell r="A287" t="str">
            <v>PM4A2377</v>
          </cell>
          <cell r="B287" t="str">
            <v>NO CONSTA</v>
          </cell>
          <cell r="C287" t="str">
            <v>DMC</v>
          </cell>
          <cell r="D287" t="str">
            <v>AIRBUS DEFENCE &amp; SPACE</v>
          </cell>
          <cell r="E287">
            <v>9869</v>
          </cell>
          <cell r="F287" t="str">
            <v>M22520/1-01</v>
          </cell>
          <cell r="G287" t="str">
            <v>AF8-DS</v>
          </cell>
          <cell r="H287" t="str">
            <v>B</v>
          </cell>
          <cell r="I287">
            <v>8777</v>
          </cell>
          <cell r="J287" t="str">
            <v>G220</v>
          </cell>
          <cell r="K287">
            <v>2.8000000000000001E-2</v>
          </cell>
          <cell r="L287">
            <v>3.3000000000000002E-2</v>
          </cell>
          <cell r="M287">
            <v>8780</v>
          </cell>
          <cell r="N287" t="str">
            <v>G221</v>
          </cell>
          <cell r="O287">
            <v>3.2000000000000001E-2</v>
          </cell>
          <cell r="P287">
            <v>3.6999999999999998E-2</v>
          </cell>
          <cell r="Q287">
            <v>8788</v>
          </cell>
          <cell r="R287" t="str">
            <v>G222</v>
          </cell>
          <cell r="S287">
            <v>3.5999999999999997E-2</v>
          </cell>
          <cell r="T287">
            <v>4.1000000000000002E-2</v>
          </cell>
          <cell r="U287">
            <v>8792</v>
          </cell>
          <cell r="V287" t="str">
            <v>G223</v>
          </cell>
          <cell r="W287">
            <v>3.9E-2</v>
          </cell>
          <cell r="X287">
            <v>4.3999999999999997E-2</v>
          </cell>
          <cell r="Y287">
            <v>8786</v>
          </cell>
          <cell r="Z287" t="str">
            <v>G224</v>
          </cell>
          <cell r="AA287">
            <v>4.4999999999999998E-2</v>
          </cell>
          <cell r="AB287">
            <v>0.05</v>
          </cell>
          <cell r="AC287">
            <v>8784</v>
          </cell>
          <cell r="AD287" t="str">
            <v>G225</v>
          </cell>
          <cell r="AE287">
            <v>5.1999999999999998E-2</v>
          </cell>
          <cell r="AF287">
            <v>5.7000000000000002E-2</v>
          </cell>
          <cell r="AG287">
            <v>8783</v>
          </cell>
          <cell r="AH287" t="str">
            <v>G226</v>
          </cell>
          <cell r="AI287">
            <v>5.8999999999999997E-2</v>
          </cell>
          <cell r="AJ287">
            <v>6.4000000000000001E-2</v>
          </cell>
          <cell r="AK287">
            <v>8776</v>
          </cell>
          <cell r="AL287" t="str">
            <v>G227</v>
          </cell>
          <cell r="AM287">
            <v>6.8000000000000005E-2</v>
          </cell>
          <cell r="AN287">
            <v>7.2999999999999995E-2</v>
          </cell>
          <cell r="AO287" t="e">
            <v>#N/A</v>
          </cell>
          <cell r="AP287">
            <v>0</v>
          </cell>
          <cell r="AQ287" t="e">
            <v>#N/A</v>
          </cell>
          <cell r="AR287" t="e">
            <v>#N/A</v>
          </cell>
          <cell r="AS287" t="e">
            <v>#N/A</v>
          </cell>
          <cell r="AT287">
            <v>0</v>
          </cell>
          <cell r="AU287" t="e">
            <v>#N/A</v>
          </cell>
          <cell r="AV287" t="e">
            <v>#N/A</v>
          </cell>
          <cell r="AW287" t="e">
            <v>#N/A</v>
          </cell>
          <cell r="AX287">
            <v>0</v>
          </cell>
          <cell r="AY287" t="e">
            <v>#N/A</v>
          </cell>
          <cell r="AZ287" t="e">
            <v>#N/A</v>
          </cell>
          <cell r="BA287" t="e">
            <v>#N/A</v>
          </cell>
          <cell r="BB287">
            <v>0</v>
          </cell>
          <cell r="BC287" t="e">
            <v>#N/A</v>
          </cell>
          <cell r="BD287" t="e">
            <v>#N/A</v>
          </cell>
        </row>
        <row r="288">
          <cell r="A288" t="str">
            <v>PM4A9366</v>
          </cell>
          <cell r="B288" t="str">
            <v>NO CONSTA</v>
          </cell>
          <cell r="C288" t="str">
            <v>DMC</v>
          </cell>
          <cell r="D288" t="str">
            <v>AIRBUS DEFENCE &amp; SPACE</v>
          </cell>
          <cell r="E288">
            <v>9881</v>
          </cell>
          <cell r="F288" t="str">
            <v>M22520/2-01</v>
          </cell>
          <cell r="G288" t="str">
            <v>AFM8-DS</v>
          </cell>
          <cell r="H288" t="str">
            <v>C</v>
          </cell>
          <cell r="I288">
            <v>8789</v>
          </cell>
          <cell r="J288" t="str">
            <v>G213</v>
          </cell>
          <cell r="K288">
            <v>1.2999999999999999E-2</v>
          </cell>
          <cell r="L288">
            <v>1.7999999999999999E-2</v>
          </cell>
          <cell r="M288">
            <v>8791</v>
          </cell>
          <cell r="N288" t="str">
            <v>G214</v>
          </cell>
          <cell r="O288">
            <v>1.6E-2</v>
          </cell>
          <cell r="P288">
            <v>2.1000000000000001E-2</v>
          </cell>
          <cell r="Q288">
            <v>8775</v>
          </cell>
          <cell r="R288" t="str">
            <v>G215</v>
          </cell>
          <cell r="S288">
            <v>1.9E-2</v>
          </cell>
          <cell r="T288">
            <v>2.4E-2</v>
          </cell>
          <cell r="U288">
            <v>8793</v>
          </cell>
          <cell r="V288" t="str">
            <v>G216</v>
          </cell>
          <cell r="W288">
            <v>2.1999999999999999E-2</v>
          </cell>
          <cell r="X288">
            <v>2.7E-2</v>
          </cell>
          <cell r="Y288">
            <v>8785</v>
          </cell>
          <cell r="Z288" t="str">
            <v>G217</v>
          </cell>
          <cell r="AA288">
            <v>2.5999999999999999E-2</v>
          </cell>
          <cell r="AB288">
            <v>3.1E-2</v>
          </cell>
          <cell r="AC288">
            <v>8790</v>
          </cell>
          <cell r="AD288" t="str">
            <v>G218</v>
          </cell>
          <cell r="AE288">
            <v>0.03</v>
          </cell>
          <cell r="AF288">
            <v>3.5000000000000003E-2</v>
          </cell>
          <cell r="AG288">
            <v>8787</v>
          </cell>
          <cell r="AH288" t="str">
            <v>G219</v>
          </cell>
          <cell r="AI288">
            <v>3.4000000000000002E-2</v>
          </cell>
          <cell r="AJ288">
            <v>3.9E-2</v>
          </cell>
          <cell r="AK288">
            <v>8792</v>
          </cell>
          <cell r="AL288" t="str">
            <v>G223</v>
          </cell>
          <cell r="AM288">
            <v>3.9E-2</v>
          </cell>
          <cell r="AN288">
            <v>4.3999999999999997E-2</v>
          </cell>
          <cell r="AO288" t="e">
            <v>#N/A</v>
          </cell>
          <cell r="AP288">
            <v>0</v>
          </cell>
          <cell r="AQ288" t="e">
            <v>#N/A</v>
          </cell>
          <cell r="AR288" t="e">
            <v>#N/A</v>
          </cell>
          <cell r="AS288" t="e">
            <v>#N/A</v>
          </cell>
          <cell r="AT288">
            <v>0</v>
          </cell>
          <cell r="AU288" t="e">
            <v>#N/A</v>
          </cell>
          <cell r="AV288" t="e">
            <v>#N/A</v>
          </cell>
          <cell r="AW288" t="e">
            <v>#N/A</v>
          </cell>
          <cell r="AX288">
            <v>0</v>
          </cell>
          <cell r="AY288" t="e">
            <v>#N/A</v>
          </cell>
          <cell r="AZ288" t="e">
            <v>#N/A</v>
          </cell>
          <cell r="BA288" t="e">
            <v>#N/A</v>
          </cell>
          <cell r="BB288">
            <v>0</v>
          </cell>
          <cell r="BC288" t="e">
            <v>#N/A</v>
          </cell>
          <cell r="BD288" t="e">
            <v>#N/A</v>
          </cell>
        </row>
        <row r="289">
          <cell r="A289" t="str">
            <v>PM4A09762</v>
          </cell>
          <cell r="B289" t="str">
            <v>V1134036</v>
          </cell>
          <cell r="C289" t="str">
            <v>AMP</v>
          </cell>
          <cell r="D289" t="str">
            <v>AIRBUS DEFENCE &amp; SPACE</v>
          </cell>
          <cell r="E289">
            <v>9870</v>
          </cell>
          <cell r="F289">
            <v>47386</v>
          </cell>
          <cell r="G289" t="str">
            <v>408-1559</v>
          </cell>
          <cell r="H289" t="str">
            <v>V</v>
          </cell>
          <cell r="I289">
            <v>8779</v>
          </cell>
          <cell r="J289" t="str">
            <v>G767</v>
          </cell>
          <cell r="K289">
            <v>0.109</v>
          </cell>
          <cell r="L289">
            <v>0.115</v>
          </cell>
          <cell r="M289">
            <v>8790</v>
          </cell>
          <cell r="N289" t="str">
            <v>G218</v>
          </cell>
          <cell r="O289">
            <v>0.03</v>
          </cell>
          <cell r="P289">
            <v>3.5000000000000003E-2</v>
          </cell>
          <cell r="Q289">
            <v>8786</v>
          </cell>
          <cell r="R289" t="str">
            <v>G224</v>
          </cell>
          <cell r="S289">
            <v>4.4999999999999998E-2</v>
          </cell>
          <cell r="T289">
            <v>0.05</v>
          </cell>
          <cell r="U289" t="e">
            <v>#N/A</v>
          </cell>
          <cell r="V289">
            <v>0</v>
          </cell>
          <cell r="W289" t="e">
            <v>#N/A</v>
          </cell>
          <cell r="X289" t="e">
            <v>#N/A</v>
          </cell>
          <cell r="Y289" t="e">
            <v>#N/A</v>
          </cell>
          <cell r="Z289">
            <v>0</v>
          </cell>
          <cell r="AA289" t="e">
            <v>#N/A</v>
          </cell>
          <cell r="AB289" t="e">
            <v>#N/A</v>
          </cell>
          <cell r="AC289" t="e">
            <v>#N/A</v>
          </cell>
          <cell r="AD289">
            <v>0</v>
          </cell>
          <cell r="AE289" t="e">
            <v>#N/A</v>
          </cell>
          <cell r="AF289" t="e">
            <v>#N/A</v>
          </cell>
          <cell r="AG289" t="e">
            <v>#N/A</v>
          </cell>
          <cell r="AH289">
            <v>0</v>
          </cell>
          <cell r="AI289" t="e">
            <v>#N/A</v>
          </cell>
          <cell r="AJ289" t="e">
            <v>#N/A</v>
          </cell>
          <cell r="AK289" t="e">
            <v>#N/A</v>
          </cell>
          <cell r="AL289">
            <v>0</v>
          </cell>
          <cell r="AM289" t="e">
            <v>#N/A</v>
          </cell>
          <cell r="AN289" t="e">
            <v>#N/A</v>
          </cell>
          <cell r="AO289" t="e">
            <v>#N/A</v>
          </cell>
          <cell r="AP289">
            <v>0</v>
          </cell>
          <cell r="AQ289" t="e">
            <v>#N/A</v>
          </cell>
          <cell r="AR289" t="e">
            <v>#N/A</v>
          </cell>
          <cell r="AS289" t="e">
            <v>#N/A</v>
          </cell>
          <cell r="AT289">
            <v>0</v>
          </cell>
          <cell r="AU289" t="e">
            <v>#N/A</v>
          </cell>
          <cell r="AV289" t="e">
            <v>#N/A</v>
          </cell>
          <cell r="AW289" t="e">
            <v>#N/A</v>
          </cell>
          <cell r="AX289">
            <v>0</v>
          </cell>
          <cell r="AY289" t="e">
            <v>#N/A</v>
          </cell>
          <cell r="AZ289" t="e">
            <v>#N/A</v>
          </cell>
          <cell r="BA289" t="e">
            <v>#N/A</v>
          </cell>
          <cell r="BB289">
            <v>0</v>
          </cell>
          <cell r="BC289" t="e">
            <v>#N/A</v>
          </cell>
          <cell r="BD289" t="e">
            <v>#N/A</v>
          </cell>
        </row>
        <row r="290">
          <cell r="A290" t="str">
            <v>PM4A7368</v>
          </cell>
          <cell r="B290" t="str">
            <v>V0837036</v>
          </cell>
          <cell r="C290" t="str">
            <v>AMP</v>
          </cell>
          <cell r="D290" t="str">
            <v>AIRBUS DEFENCE &amp; SPACE</v>
          </cell>
          <cell r="E290">
            <v>9882</v>
          </cell>
          <cell r="F290">
            <v>47386</v>
          </cell>
          <cell r="G290" t="str">
            <v>408-1559</v>
          </cell>
          <cell r="H290" t="str">
            <v>V</v>
          </cell>
          <cell r="I290">
            <v>8779</v>
          </cell>
          <cell r="J290" t="str">
            <v>G767</v>
          </cell>
          <cell r="K290">
            <v>0.109</v>
          </cell>
          <cell r="L290">
            <v>0.115</v>
          </cell>
          <cell r="M290">
            <v>8790</v>
          </cell>
          <cell r="N290" t="str">
            <v>G218</v>
          </cell>
          <cell r="O290">
            <v>0.03</v>
          </cell>
          <cell r="P290">
            <v>3.5000000000000003E-2</v>
          </cell>
          <cell r="Q290">
            <v>8786</v>
          </cell>
          <cell r="R290" t="str">
            <v>G224</v>
          </cell>
          <cell r="S290">
            <v>4.4999999999999998E-2</v>
          </cell>
          <cell r="T290">
            <v>0.05</v>
          </cell>
          <cell r="U290" t="e">
            <v>#N/A</v>
          </cell>
          <cell r="V290">
            <v>0</v>
          </cell>
          <cell r="W290" t="e">
            <v>#N/A</v>
          </cell>
          <cell r="X290" t="e">
            <v>#N/A</v>
          </cell>
          <cell r="Y290" t="e">
            <v>#N/A</v>
          </cell>
          <cell r="Z290">
            <v>0</v>
          </cell>
          <cell r="AA290" t="e">
            <v>#N/A</v>
          </cell>
          <cell r="AB290" t="e">
            <v>#N/A</v>
          </cell>
          <cell r="AC290" t="e">
            <v>#N/A</v>
          </cell>
          <cell r="AD290">
            <v>0</v>
          </cell>
          <cell r="AE290" t="e">
            <v>#N/A</v>
          </cell>
          <cell r="AF290" t="e">
            <v>#N/A</v>
          </cell>
          <cell r="AG290" t="e">
            <v>#N/A</v>
          </cell>
          <cell r="AH290">
            <v>0</v>
          </cell>
          <cell r="AI290" t="e">
            <v>#N/A</v>
          </cell>
          <cell r="AJ290" t="e">
            <v>#N/A</v>
          </cell>
          <cell r="AK290" t="e">
            <v>#N/A</v>
          </cell>
          <cell r="AL290">
            <v>0</v>
          </cell>
          <cell r="AM290" t="e">
            <v>#N/A</v>
          </cell>
          <cell r="AN290" t="e">
            <v>#N/A</v>
          </cell>
          <cell r="AO290" t="e">
            <v>#N/A</v>
          </cell>
          <cell r="AP290">
            <v>0</v>
          </cell>
          <cell r="AQ290" t="e">
            <v>#N/A</v>
          </cell>
          <cell r="AR290" t="e">
            <v>#N/A</v>
          </cell>
          <cell r="AS290" t="e">
            <v>#N/A</v>
          </cell>
          <cell r="AT290">
            <v>0</v>
          </cell>
          <cell r="AU290" t="e">
            <v>#N/A</v>
          </cell>
          <cell r="AV290" t="e">
            <v>#N/A</v>
          </cell>
          <cell r="AW290" t="e">
            <v>#N/A</v>
          </cell>
          <cell r="AX290">
            <v>0</v>
          </cell>
          <cell r="AY290" t="e">
            <v>#N/A</v>
          </cell>
          <cell r="AZ290" t="e">
            <v>#N/A</v>
          </cell>
          <cell r="BA290" t="e">
            <v>#N/A</v>
          </cell>
          <cell r="BB290">
            <v>0</v>
          </cell>
          <cell r="BC290" t="e">
            <v>#N/A</v>
          </cell>
          <cell r="BD290" t="e">
            <v>#N/A</v>
          </cell>
        </row>
        <row r="291">
          <cell r="A291" t="str">
            <v>PM4A4681</v>
          </cell>
          <cell r="B291" t="str">
            <v>V0719024</v>
          </cell>
          <cell r="C291" t="str">
            <v>AMP</v>
          </cell>
          <cell r="D291" t="str">
            <v>AIRBUS DEFENCE &amp; SPACE</v>
          </cell>
          <cell r="E291">
            <v>9878</v>
          </cell>
          <cell r="F291">
            <v>47386</v>
          </cell>
          <cell r="G291" t="str">
            <v>408-1559</v>
          </cell>
          <cell r="H291" t="str">
            <v>V</v>
          </cell>
          <cell r="I291">
            <v>8779</v>
          </cell>
          <cell r="J291" t="str">
            <v>G767</v>
          </cell>
          <cell r="K291">
            <v>0.109</v>
          </cell>
          <cell r="L291">
            <v>0.115</v>
          </cell>
          <cell r="M291">
            <v>8790</v>
          </cell>
          <cell r="N291" t="str">
            <v>G218</v>
          </cell>
          <cell r="O291">
            <v>0.03</v>
          </cell>
          <cell r="P291">
            <v>3.5000000000000003E-2</v>
          </cell>
          <cell r="Q291">
            <v>8786</v>
          </cell>
          <cell r="R291" t="str">
            <v>G224</v>
          </cell>
          <cell r="S291">
            <v>4.4999999999999998E-2</v>
          </cell>
          <cell r="T291">
            <v>0.05</v>
          </cell>
          <cell r="U291" t="e">
            <v>#N/A</v>
          </cell>
          <cell r="V291">
            <v>0</v>
          </cell>
          <cell r="W291" t="e">
            <v>#N/A</v>
          </cell>
          <cell r="X291" t="e">
            <v>#N/A</v>
          </cell>
          <cell r="Y291" t="e">
            <v>#N/A</v>
          </cell>
          <cell r="Z291">
            <v>0</v>
          </cell>
          <cell r="AA291" t="e">
            <v>#N/A</v>
          </cell>
          <cell r="AB291" t="e">
            <v>#N/A</v>
          </cell>
          <cell r="AC291" t="e">
            <v>#N/A</v>
          </cell>
          <cell r="AD291">
            <v>0</v>
          </cell>
          <cell r="AE291" t="e">
            <v>#N/A</v>
          </cell>
          <cell r="AF291" t="e">
            <v>#N/A</v>
          </cell>
          <cell r="AG291" t="e">
            <v>#N/A</v>
          </cell>
          <cell r="AH291">
            <v>0</v>
          </cell>
          <cell r="AI291" t="e">
            <v>#N/A</v>
          </cell>
          <cell r="AJ291" t="e">
            <v>#N/A</v>
          </cell>
          <cell r="AK291" t="e">
            <v>#N/A</v>
          </cell>
          <cell r="AL291">
            <v>0</v>
          </cell>
          <cell r="AM291" t="e">
            <v>#N/A</v>
          </cell>
          <cell r="AN291" t="e">
            <v>#N/A</v>
          </cell>
          <cell r="AO291" t="e">
            <v>#N/A</v>
          </cell>
          <cell r="AP291">
            <v>0</v>
          </cell>
          <cell r="AQ291" t="e">
            <v>#N/A</v>
          </cell>
          <cell r="AR291" t="e">
            <v>#N/A</v>
          </cell>
          <cell r="AS291" t="e">
            <v>#N/A</v>
          </cell>
          <cell r="AT291">
            <v>0</v>
          </cell>
          <cell r="AU291" t="e">
            <v>#N/A</v>
          </cell>
          <cell r="AV291" t="e">
            <v>#N/A</v>
          </cell>
          <cell r="AW291" t="e">
            <v>#N/A</v>
          </cell>
          <cell r="AX291">
            <v>0</v>
          </cell>
          <cell r="AY291" t="e">
            <v>#N/A</v>
          </cell>
          <cell r="AZ291" t="e">
            <v>#N/A</v>
          </cell>
          <cell r="BA291" t="e">
            <v>#N/A</v>
          </cell>
          <cell r="BB291">
            <v>0</v>
          </cell>
          <cell r="BC291" t="e">
            <v>#N/A</v>
          </cell>
          <cell r="BD291" t="e">
            <v>#N/A</v>
          </cell>
        </row>
        <row r="292">
          <cell r="A292" t="str">
            <v>PM4A12600</v>
          </cell>
          <cell r="B292" t="str">
            <v>V1244026</v>
          </cell>
          <cell r="C292" t="str">
            <v>AMP</v>
          </cell>
          <cell r="D292" t="str">
            <v>AIRBUS DEFENCE &amp; SPACE</v>
          </cell>
          <cell r="E292">
            <v>9876</v>
          </cell>
          <cell r="F292">
            <v>47386</v>
          </cell>
          <cell r="G292" t="str">
            <v>408-1559</v>
          </cell>
          <cell r="H292" t="str">
            <v>V</v>
          </cell>
          <cell r="I292">
            <v>8779</v>
          </cell>
          <cell r="J292" t="str">
            <v>G767</v>
          </cell>
          <cell r="K292">
            <v>0.109</v>
          </cell>
          <cell r="L292">
            <v>0.115</v>
          </cell>
          <cell r="M292">
            <v>8790</v>
          </cell>
          <cell r="N292" t="str">
            <v>G218</v>
          </cell>
          <cell r="O292">
            <v>0.03</v>
          </cell>
          <cell r="P292">
            <v>3.5000000000000003E-2</v>
          </cell>
          <cell r="Q292">
            <v>8786</v>
          </cell>
          <cell r="R292" t="str">
            <v>G224</v>
          </cell>
          <cell r="S292">
            <v>4.4999999999999998E-2</v>
          </cell>
          <cell r="T292">
            <v>0.05</v>
          </cell>
          <cell r="U292" t="e">
            <v>#N/A</v>
          </cell>
          <cell r="V292">
            <v>0</v>
          </cell>
          <cell r="W292" t="e">
            <v>#N/A</v>
          </cell>
          <cell r="X292" t="e">
            <v>#N/A</v>
          </cell>
          <cell r="Y292" t="e">
            <v>#N/A</v>
          </cell>
          <cell r="Z292">
            <v>0</v>
          </cell>
          <cell r="AA292" t="e">
            <v>#N/A</v>
          </cell>
          <cell r="AB292" t="e">
            <v>#N/A</v>
          </cell>
          <cell r="AC292" t="e">
            <v>#N/A</v>
          </cell>
          <cell r="AD292">
            <v>0</v>
          </cell>
          <cell r="AE292" t="e">
            <v>#N/A</v>
          </cell>
          <cell r="AF292" t="e">
            <v>#N/A</v>
          </cell>
          <cell r="AG292" t="e">
            <v>#N/A</v>
          </cell>
          <cell r="AH292">
            <v>0</v>
          </cell>
          <cell r="AI292" t="e">
            <v>#N/A</v>
          </cell>
          <cell r="AJ292" t="e">
            <v>#N/A</v>
          </cell>
          <cell r="AK292" t="e">
            <v>#N/A</v>
          </cell>
          <cell r="AL292">
            <v>0</v>
          </cell>
          <cell r="AM292" t="e">
            <v>#N/A</v>
          </cell>
          <cell r="AN292" t="e">
            <v>#N/A</v>
          </cell>
          <cell r="AO292" t="e">
            <v>#N/A</v>
          </cell>
          <cell r="AP292">
            <v>0</v>
          </cell>
          <cell r="AQ292" t="e">
            <v>#N/A</v>
          </cell>
          <cell r="AR292" t="e">
            <v>#N/A</v>
          </cell>
          <cell r="AS292" t="e">
            <v>#N/A</v>
          </cell>
          <cell r="AT292">
            <v>0</v>
          </cell>
          <cell r="AU292" t="e">
            <v>#N/A</v>
          </cell>
          <cell r="AV292" t="e">
            <v>#N/A</v>
          </cell>
          <cell r="AW292" t="e">
            <v>#N/A</v>
          </cell>
          <cell r="AX292">
            <v>0</v>
          </cell>
          <cell r="AY292" t="e">
            <v>#N/A</v>
          </cell>
          <cell r="AZ292" t="e">
            <v>#N/A</v>
          </cell>
          <cell r="BA292" t="e">
            <v>#N/A</v>
          </cell>
          <cell r="BB292">
            <v>0</v>
          </cell>
          <cell r="BC292" t="e">
            <v>#N/A</v>
          </cell>
          <cell r="BD292" t="e">
            <v>#N/A</v>
          </cell>
        </row>
        <row r="293">
          <cell r="A293" t="str">
            <v>PM4A4688</v>
          </cell>
          <cell r="B293" t="str">
            <v>V0725105</v>
          </cell>
          <cell r="C293" t="str">
            <v>AMP</v>
          </cell>
          <cell r="D293" t="str">
            <v>AIRBUS DEFENCE &amp; SPACE</v>
          </cell>
          <cell r="E293">
            <v>9871</v>
          </cell>
          <cell r="F293">
            <v>47386</v>
          </cell>
          <cell r="G293" t="str">
            <v>408-1559</v>
          </cell>
          <cell r="H293" t="str">
            <v>V</v>
          </cell>
          <cell r="I293">
            <v>8779</v>
          </cell>
          <cell r="J293" t="str">
            <v>G767</v>
          </cell>
          <cell r="K293">
            <v>0.109</v>
          </cell>
          <cell r="L293">
            <v>0.115</v>
          </cell>
          <cell r="M293">
            <v>8790</v>
          </cell>
          <cell r="N293" t="str">
            <v>G218</v>
          </cell>
          <cell r="O293">
            <v>0.03</v>
          </cell>
          <cell r="P293">
            <v>3.5000000000000003E-2</v>
          </cell>
          <cell r="Q293">
            <v>8786</v>
          </cell>
          <cell r="R293" t="str">
            <v>G224</v>
          </cell>
          <cell r="S293">
            <v>4.4999999999999998E-2</v>
          </cell>
          <cell r="T293">
            <v>0.05</v>
          </cell>
          <cell r="U293" t="e">
            <v>#N/A</v>
          </cell>
          <cell r="V293">
            <v>0</v>
          </cell>
          <cell r="W293" t="e">
            <v>#N/A</v>
          </cell>
          <cell r="X293" t="e">
            <v>#N/A</v>
          </cell>
          <cell r="Y293" t="e">
            <v>#N/A</v>
          </cell>
          <cell r="Z293">
            <v>0</v>
          </cell>
          <cell r="AA293" t="e">
            <v>#N/A</v>
          </cell>
          <cell r="AB293" t="e">
            <v>#N/A</v>
          </cell>
          <cell r="AC293" t="e">
            <v>#N/A</v>
          </cell>
          <cell r="AD293">
            <v>0</v>
          </cell>
          <cell r="AE293" t="e">
            <v>#N/A</v>
          </cell>
          <cell r="AF293" t="e">
            <v>#N/A</v>
          </cell>
          <cell r="AG293" t="e">
            <v>#N/A</v>
          </cell>
          <cell r="AH293">
            <v>0</v>
          </cell>
          <cell r="AI293" t="e">
            <v>#N/A</v>
          </cell>
          <cell r="AJ293" t="e">
            <v>#N/A</v>
          </cell>
          <cell r="AK293" t="e">
            <v>#N/A</v>
          </cell>
          <cell r="AL293">
            <v>0</v>
          </cell>
          <cell r="AM293" t="e">
            <v>#N/A</v>
          </cell>
          <cell r="AN293" t="e">
            <v>#N/A</v>
          </cell>
          <cell r="AO293" t="e">
            <v>#N/A</v>
          </cell>
          <cell r="AP293">
            <v>0</v>
          </cell>
          <cell r="AQ293" t="e">
            <v>#N/A</v>
          </cell>
          <cell r="AR293" t="e">
            <v>#N/A</v>
          </cell>
          <cell r="AS293" t="e">
            <v>#N/A</v>
          </cell>
          <cell r="AT293">
            <v>0</v>
          </cell>
          <cell r="AU293" t="e">
            <v>#N/A</v>
          </cell>
          <cell r="AV293" t="e">
            <v>#N/A</v>
          </cell>
          <cell r="AW293" t="e">
            <v>#N/A</v>
          </cell>
          <cell r="AX293">
            <v>0</v>
          </cell>
          <cell r="AY293" t="e">
            <v>#N/A</v>
          </cell>
          <cell r="AZ293" t="e">
            <v>#N/A</v>
          </cell>
          <cell r="BA293" t="e">
            <v>#N/A</v>
          </cell>
          <cell r="BB293">
            <v>0</v>
          </cell>
          <cell r="BC293" t="e">
            <v>#N/A</v>
          </cell>
          <cell r="BD293" t="e">
            <v>#N/A</v>
          </cell>
        </row>
        <row r="294">
          <cell r="A294" t="str">
            <v>PM4A2433</v>
          </cell>
          <cell r="B294" t="str">
            <v>V0242025</v>
          </cell>
          <cell r="C294" t="str">
            <v>AMP</v>
          </cell>
          <cell r="D294" t="str">
            <v>AIRBUS DEFENCE &amp; SPACE</v>
          </cell>
          <cell r="E294">
            <v>9872</v>
          </cell>
          <cell r="F294">
            <v>47386</v>
          </cell>
          <cell r="G294" t="str">
            <v>408-1559</v>
          </cell>
          <cell r="H294" t="str">
            <v>V</v>
          </cell>
          <cell r="I294">
            <v>8779</v>
          </cell>
          <cell r="J294" t="str">
            <v>G767</v>
          </cell>
          <cell r="K294">
            <v>0.109</v>
          </cell>
          <cell r="L294">
            <v>0.115</v>
          </cell>
          <cell r="M294">
            <v>8790</v>
          </cell>
          <cell r="N294" t="str">
            <v>G218</v>
          </cell>
          <cell r="O294">
            <v>0.03</v>
          </cell>
          <cell r="P294">
            <v>3.5000000000000003E-2</v>
          </cell>
          <cell r="Q294">
            <v>8786</v>
          </cell>
          <cell r="R294" t="str">
            <v>G224</v>
          </cell>
          <cell r="S294">
            <v>4.4999999999999998E-2</v>
          </cell>
          <cell r="T294">
            <v>0.05</v>
          </cell>
          <cell r="U294" t="e">
            <v>#N/A</v>
          </cell>
          <cell r="V294">
            <v>0</v>
          </cell>
          <cell r="W294" t="e">
            <v>#N/A</v>
          </cell>
          <cell r="X294" t="e">
            <v>#N/A</v>
          </cell>
          <cell r="Y294" t="e">
            <v>#N/A</v>
          </cell>
          <cell r="Z294">
            <v>0</v>
          </cell>
          <cell r="AA294" t="e">
            <v>#N/A</v>
          </cell>
          <cell r="AB294" t="e">
            <v>#N/A</v>
          </cell>
          <cell r="AC294" t="e">
            <v>#N/A</v>
          </cell>
          <cell r="AD294">
            <v>0</v>
          </cell>
          <cell r="AE294" t="e">
            <v>#N/A</v>
          </cell>
          <cell r="AF294" t="e">
            <v>#N/A</v>
          </cell>
          <cell r="AG294" t="e">
            <v>#N/A</v>
          </cell>
          <cell r="AH294">
            <v>0</v>
          </cell>
          <cell r="AI294" t="e">
            <v>#N/A</v>
          </cell>
          <cell r="AJ294" t="e">
            <v>#N/A</v>
          </cell>
          <cell r="AK294" t="e">
            <v>#N/A</v>
          </cell>
          <cell r="AL294">
            <v>0</v>
          </cell>
          <cell r="AM294" t="e">
            <v>#N/A</v>
          </cell>
          <cell r="AN294" t="e">
            <v>#N/A</v>
          </cell>
          <cell r="AO294" t="e">
            <v>#N/A</v>
          </cell>
          <cell r="AP294">
            <v>0</v>
          </cell>
          <cell r="AQ294" t="e">
            <v>#N/A</v>
          </cell>
          <cell r="AR294" t="e">
            <v>#N/A</v>
          </cell>
          <cell r="AS294" t="e">
            <v>#N/A</v>
          </cell>
          <cell r="AT294">
            <v>0</v>
          </cell>
          <cell r="AU294" t="e">
            <v>#N/A</v>
          </cell>
          <cell r="AV294" t="e">
            <v>#N/A</v>
          </cell>
          <cell r="AW294" t="e">
            <v>#N/A</v>
          </cell>
          <cell r="AX294">
            <v>0</v>
          </cell>
          <cell r="AY294" t="e">
            <v>#N/A</v>
          </cell>
          <cell r="AZ294" t="e">
            <v>#N/A</v>
          </cell>
          <cell r="BA294" t="e">
            <v>#N/A</v>
          </cell>
          <cell r="BB294">
            <v>0</v>
          </cell>
          <cell r="BC294" t="e">
            <v>#N/A</v>
          </cell>
          <cell r="BD294" t="e">
            <v>#N/A</v>
          </cell>
        </row>
        <row r="295">
          <cell r="A295" t="str">
            <v>PM4A12598</v>
          </cell>
          <cell r="B295" t="str">
            <v>S1247054</v>
          </cell>
          <cell r="C295" t="str">
            <v>AMP</v>
          </cell>
          <cell r="D295" t="str">
            <v>AIRBUS DEFENCE &amp; SPACE</v>
          </cell>
          <cell r="E295">
            <v>9874</v>
          </cell>
          <cell r="F295">
            <v>47387</v>
          </cell>
          <cell r="G295" t="str">
            <v>408-1559</v>
          </cell>
          <cell r="H295" t="str">
            <v>V</v>
          </cell>
          <cell r="I295">
            <v>8778</v>
          </cell>
          <cell r="J295" t="str">
            <v>G768</v>
          </cell>
          <cell r="K295">
            <v>0.11899999999999999</v>
          </cell>
          <cell r="L295">
            <v>0.125</v>
          </cell>
          <cell r="M295">
            <v>9532</v>
          </cell>
          <cell r="N295" t="str">
            <v>G950</v>
          </cell>
          <cell r="O295">
            <v>0.04</v>
          </cell>
          <cell r="P295">
            <v>0.06</v>
          </cell>
          <cell r="Q295" t="e">
            <v>#N/A</v>
          </cell>
          <cell r="R295">
            <v>0</v>
          </cell>
          <cell r="S295" t="e">
            <v>#N/A</v>
          </cell>
          <cell r="T295" t="e">
            <v>#N/A</v>
          </cell>
          <cell r="U295" t="e">
            <v>#N/A</v>
          </cell>
          <cell r="V295">
            <v>0</v>
          </cell>
          <cell r="W295" t="e">
            <v>#N/A</v>
          </cell>
          <cell r="X295" t="e">
            <v>#N/A</v>
          </cell>
          <cell r="Y295" t="e">
            <v>#N/A</v>
          </cell>
          <cell r="Z295">
            <v>0</v>
          </cell>
          <cell r="AA295" t="e">
            <v>#N/A</v>
          </cell>
          <cell r="AB295" t="e">
            <v>#N/A</v>
          </cell>
          <cell r="AC295" t="e">
            <v>#N/A</v>
          </cell>
          <cell r="AD295">
            <v>0</v>
          </cell>
          <cell r="AE295" t="e">
            <v>#N/A</v>
          </cell>
          <cell r="AF295" t="e">
            <v>#N/A</v>
          </cell>
          <cell r="AG295" t="e">
            <v>#N/A</v>
          </cell>
          <cell r="AH295">
            <v>0</v>
          </cell>
          <cell r="AI295" t="e">
            <v>#N/A</v>
          </cell>
          <cell r="AJ295" t="e">
            <v>#N/A</v>
          </cell>
          <cell r="AK295" t="e">
            <v>#N/A</v>
          </cell>
          <cell r="AL295">
            <v>0</v>
          </cell>
          <cell r="AM295" t="e">
            <v>#N/A</v>
          </cell>
          <cell r="AN295" t="e">
            <v>#N/A</v>
          </cell>
          <cell r="AO295" t="e">
            <v>#N/A</v>
          </cell>
          <cell r="AP295">
            <v>0</v>
          </cell>
          <cell r="AQ295" t="e">
            <v>#N/A</v>
          </cell>
          <cell r="AR295" t="e">
            <v>#N/A</v>
          </cell>
          <cell r="AS295" t="e">
            <v>#N/A</v>
          </cell>
          <cell r="AT295">
            <v>0</v>
          </cell>
          <cell r="AU295" t="e">
            <v>#N/A</v>
          </cell>
          <cell r="AV295" t="e">
            <v>#N/A</v>
          </cell>
          <cell r="AW295" t="e">
            <v>#N/A</v>
          </cell>
          <cell r="AX295">
            <v>0</v>
          </cell>
          <cell r="AY295" t="e">
            <v>#N/A</v>
          </cell>
          <cell r="AZ295" t="e">
            <v>#N/A</v>
          </cell>
          <cell r="BA295" t="e">
            <v>#N/A</v>
          </cell>
          <cell r="BB295">
            <v>0</v>
          </cell>
          <cell r="BC295" t="e">
            <v>#N/A</v>
          </cell>
          <cell r="BD295" t="e">
            <v>#N/A</v>
          </cell>
        </row>
        <row r="296">
          <cell r="A296" t="str">
            <v>PM4A12599</v>
          </cell>
          <cell r="B296" t="str">
            <v>S1247048</v>
          </cell>
          <cell r="C296" t="str">
            <v>AMP</v>
          </cell>
          <cell r="D296" t="str">
            <v>AIRBUS DEFENCE &amp; SPACE</v>
          </cell>
          <cell r="E296">
            <v>9875</v>
          </cell>
          <cell r="F296">
            <v>47387</v>
          </cell>
          <cell r="G296" t="str">
            <v>408-1559</v>
          </cell>
          <cell r="H296" t="str">
            <v>V</v>
          </cell>
          <cell r="I296">
            <v>8778</v>
          </cell>
          <cell r="J296" t="str">
            <v>G768</v>
          </cell>
          <cell r="K296">
            <v>0.11899999999999999</v>
          </cell>
          <cell r="L296">
            <v>0.125</v>
          </cell>
          <cell r="M296">
            <v>9532</v>
          </cell>
          <cell r="N296" t="str">
            <v>G950</v>
          </cell>
          <cell r="O296">
            <v>0.04</v>
          </cell>
          <cell r="P296">
            <v>0.06</v>
          </cell>
          <cell r="Q296" t="e">
            <v>#N/A</v>
          </cell>
          <cell r="R296">
            <v>0</v>
          </cell>
          <cell r="S296" t="e">
            <v>#N/A</v>
          </cell>
          <cell r="T296" t="e">
            <v>#N/A</v>
          </cell>
          <cell r="U296" t="e">
            <v>#N/A</v>
          </cell>
          <cell r="V296">
            <v>0</v>
          </cell>
          <cell r="W296" t="e">
            <v>#N/A</v>
          </cell>
          <cell r="X296" t="e">
            <v>#N/A</v>
          </cell>
          <cell r="Y296" t="e">
            <v>#N/A</v>
          </cell>
          <cell r="Z296">
            <v>0</v>
          </cell>
          <cell r="AA296" t="e">
            <v>#N/A</v>
          </cell>
          <cell r="AB296" t="e">
            <v>#N/A</v>
          </cell>
          <cell r="AC296" t="e">
            <v>#N/A</v>
          </cell>
          <cell r="AD296">
            <v>0</v>
          </cell>
          <cell r="AE296" t="e">
            <v>#N/A</v>
          </cell>
          <cell r="AF296" t="e">
            <v>#N/A</v>
          </cell>
          <cell r="AG296" t="e">
            <v>#N/A</v>
          </cell>
          <cell r="AH296">
            <v>0</v>
          </cell>
          <cell r="AI296" t="e">
            <v>#N/A</v>
          </cell>
          <cell r="AJ296" t="e">
            <v>#N/A</v>
          </cell>
          <cell r="AK296" t="e">
            <v>#N/A</v>
          </cell>
          <cell r="AL296">
            <v>0</v>
          </cell>
          <cell r="AM296" t="e">
            <v>#N/A</v>
          </cell>
          <cell r="AN296" t="e">
            <v>#N/A</v>
          </cell>
          <cell r="AO296" t="e">
            <v>#N/A</v>
          </cell>
          <cell r="AP296">
            <v>0</v>
          </cell>
          <cell r="AQ296" t="e">
            <v>#N/A</v>
          </cell>
          <cell r="AR296" t="e">
            <v>#N/A</v>
          </cell>
          <cell r="AS296" t="e">
            <v>#N/A</v>
          </cell>
          <cell r="AT296">
            <v>0</v>
          </cell>
          <cell r="AU296" t="e">
            <v>#N/A</v>
          </cell>
          <cell r="AV296" t="e">
            <v>#N/A</v>
          </cell>
          <cell r="AW296" t="e">
            <v>#N/A</v>
          </cell>
          <cell r="AX296">
            <v>0</v>
          </cell>
          <cell r="AY296" t="e">
            <v>#N/A</v>
          </cell>
          <cell r="AZ296" t="e">
            <v>#N/A</v>
          </cell>
          <cell r="BA296" t="e">
            <v>#N/A</v>
          </cell>
          <cell r="BB296">
            <v>0</v>
          </cell>
          <cell r="BC296" t="e">
            <v>#N/A</v>
          </cell>
          <cell r="BD296" t="e">
            <v>#N/A</v>
          </cell>
        </row>
        <row r="297">
          <cell r="A297" t="str">
            <v>PM4A3594</v>
          </cell>
          <cell r="B297" t="str">
            <v>0610-037</v>
          </cell>
          <cell r="C297" t="str">
            <v>AMP</v>
          </cell>
          <cell r="D297" t="str">
            <v>AIRBUS DEFENCE &amp; SPACE</v>
          </cell>
          <cell r="E297">
            <v>9873</v>
          </cell>
          <cell r="F297" t="str">
            <v>59239-4</v>
          </cell>
          <cell r="G297" t="str">
            <v>408-1261</v>
          </cell>
          <cell r="H297" t="str">
            <v>K</v>
          </cell>
          <cell r="I297">
            <v>8782</v>
          </cell>
          <cell r="J297" t="str">
            <v>G654</v>
          </cell>
          <cell r="K297">
            <v>0.16900000000000001</v>
          </cell>
          <cell r="L297">
            <v>0.17499999999999999</v>
          </cell>
          <cell r="M297">
            <v>9534</v>
          </cell>
          <cell r="N297" t="str">
            <v>G968</v>
          </cell>
          <cell r="O297">
            <v>6.4000000000000001E-2</v>
          </cell>
          <cell r="P297">
            <v>8.4000000000000005E-2</v>
          </cell>
          <cell r="Q297" t="e">
            <v>#N/A</v>
          </cell>
          <cell r="R297">
            <v>0</v>
          </cell>
          <cell r="S297" t="e">
            <v>#N/A</v>
          </cell>
          <cell r="T297" t="e">
            <v>#N/A</v>
          </cell>
          <cell r="U297" t="e">
            <v>#N/A</v>
          </cell>
          <cell r="V297">
            <v>0</v>
          </cell>
          <cell r="W297" t="e">
            <v>#N/A</v>
          </cell>
          <cell r="X297" t="e">
            <v>#N/A</v>
          </cell>
          <cell r="Y297" t="e">
            <v>#N/A</v>
          </cell>
          <cell r="Z297">
            <v>0</v>
          </cell>
          <cell r="AA297" t="e">
            <v>#N/A</v>
          </cell>
          <cell r="AB297" t="e">
            <v>#N/A</v>
          </cell>
          <cell r="AC297" t="e">
            <v>#N/A</v>
          </cell>
          <cell r="AD297">
            <v>0</v>
          </cell>
          <cell r="AE297" t="e">
            <v>#N/A</v>
          </cell>
          <cell r="AF297" t="e">
            <v>#N/A</v>
          </cell>
          <cell r="AG297" t="e">
            <v>#N/A</v>
          </cell>
          <cell r="AH297">
            <v>0</v>
          </cell>
          <cell r="AI297" t="e">
            <v>#N/A</v>
          </cell>
          <cell r="AJ297" t="e">
            <v>#N/A</v>
          </cell>
          <cell r="AK297" t="e">
            <v>#N/A</v>
          </cell>
          <cell r="AL297">
            <v>0</v>
          </cell>
          <cell r="AM297" t="e">
            <v>#N/A</v>
          </cell>
          <cell r="AN297" t="e">
            <v>#N/A</v>
          </cell>
          <cell r="AO297" t="e">
            <v>#N/A</v>
          </cell>
          <cell r="AP297">
            <v>0</v>
          </cell>
          <cell r="AQ297" t="e">
            <v>#N/A</v>
          </cell>
          <cell r="AR297" t="e">
            <v>#N/A</v>
          </cell>
          <cell r="AS297" t="e">
            <v>#N/A</v>
          </cell>
          <cell r="AT297">
            <v>0</v>
          </cell>
          <cell r="AU297" t="e">
            <v>#N/A</v>
          </cell>
          <cell r="AV297" t="e">
            <v>#N/A</v>
          </cell>
          <cell r="AW297" t="e">
            <v>#N/A</v>
          </cell>
          <cell r="AX297">
            <v>0</v>
          </cell>
          <cell r="AY297" t="e">
            <v>#N/A</v>
          </cell>
          <cell r="AZ297" t="e">
            <v>#N/A</v>
          </cell>
          <cell r="BA297" t="e">
            <v>#N/A</v>
          </cell>
          <cell r="BB297">
            <v>0</v>
          </cell>
          <cell r="BC297" t="e">
            <v>#N/A</v>
          </cell>
          <cell r="BD297" t="e">
            <v>#N/A</v>
          </cell>
        </row>
        <row r="298">
          <cell r="A298" t="str">
            <v>PM4A12601</v>
          </cell>
          <cell r="B298" t="str">
            <v>R1237045</v>
          </cell>
          <cell r="C298" t="str">
            <v>AMP</v>
          </cell>
          <cell r="D298" t="str">
            <v>AIRBUS DEFENCE &amp; SPACE</v>
          </cell>
          <cell r="E298">
            <v>9877</v>
          </cell>
          <cell r="F298" t="str">
            <v>59239-4</v>
          </cell>
          <cell r="G298" t="str">
            <v>408-1261</v>
          </cell>
          <cell r="H298" t="str">
            <v>K</v>
          </cell>
          <cell r="I298">
            <v>8782</v>
          </cell>
          <cell r="J298" t="str">
            <v>G654</v>
          </cell>
          <cell r="K298">
            <v>0.16900000000000001</v>
          </cell>
          <cell r="L298">
            <v>0.17499999999999999</v>
          </cell>
          <cell r="M298">
            <v>9534</v>
          </cell>
          <cell r="N298" t="str">
            <v>G968</v>
          </cell>
          <cell r="O298">
            <v>6.4000000000000001E-2</v>
          </cell>
          <cell r="P298">
            <v>8.4000000000000005E-2</v>
          </cell>
          <cell r="Q298" t="e">
            <v>#N/A</v>
          </cell>
          <cell r="R298">
            <v>0</v>
          </cell>
          <cell r="S298" t="e">
            <v>#N/A</v>
          </cell>
          <cell r="T298" t="e">
            <v>#N/A</v>
          </cell>
          <cell r="U298" t="e">
            <v>#N/A</v>
          </cell>
          <cell r="V298">
            <v>0</v>
          </cell>
          <cell r="W298" t="e">
            <v>#N/A</v>
          </cell>
          <cell r="X298" t="e">
            <v>#N/A</v>
          </cell>
          <cell r="Y298" t="e">
            <v>#N/A</v>
          </cell>
          <cell r="Z298">
            <v>0</v>
          </cell>
          <cell r="AA298" t="e">
            <v>#N/A</v>
          </cell>
          <cell r="AB298" t="e">
            <v>#N/A</v>
          </cell>
          <cell r="AC298" t="e">
            <v>#N/A</v>
          </cell>
          <cell r="AD298">
            <v>0</v>
          </cell>
          <cell r="AE298" t="e">
            <v>#N/A</v>
          </cell>
          <cell r="AF298" t="e">
            <v>#N/A</v>
          </cell>
          <cell r="AG298" t="e">
            <v>#N/A</v>
          </cell>
          <cell r="AH298">
            <v>0</v>
          </cell>
          <cell r="AI298" t="e">
            <v>#N/A</v>
          </cell>
          <cell r="AJ298" t="e">
            <v>#N/A</v>
          </cell>
          <cell r="AK298" t="e">
            <v>#N/A</v>
          </cell>
          <cell r="AL298">
            <v>0</v>
          </cell>
          <cell r="AM298" t="e">
            <v>#N/A</v>
          </cell>
          <cell r="AN298" t="e">
            <v>#N/A</v>
          </cell>
          <cell r="AO298" t="e">
            <v>#N/A</v>
          </cell>
          <cell r="AP298">
            <v>0</v>
          </cell>
          <cell r="AQ298" t="e">
            <v>#N/A</v>
          </cell>
          <cell r="AR298" t="e">
            <v>#N/A</v>
          </cell>
          <cell r="AS298" t="e">
            <v>#N/A</v>
          </cell>
          <cell r="AT298">
            <v>0</v>
          </cell>
          <cell r="AU298" t="e">
            <v>#N/A</v>
          </cell>
          <cell r="AV298" t="e">
            <v>#N/A</v>
          </cell>
          <cell r="AW298" t="e">
            <v>#N/A</v>
          </cell>
          <cell r="AX298">
            <v>0</v>
          </cell>
          <cell r="AY298" t="e">
            <v>#N/A</v>
          </cell>
          <cell r="AZ298" t="e">
            <v>#N/A</v>
          </cell>
          <cell r="BA298" t="e">
            <v>#N/A</v>
          </cell>
          <cell r="BB298">
            <v>0</v>
          </cell>
          <cell r="BC298" t="e">
            <v>#N/A</v>
          </cell>
          <cell r="BD298" t="e">
            <v>#N/A</v>
          </cell>
        </row>
        <row r="299">
          <cell r="A299" t="str">
            <v>SM4A08950</v>
          </cell>
          <cell r="B299" t="str">
            <v>NO CONSTA</v>
          </cell>
          <cell r="C299" t="str">
            <v>DMC</v>
          </cell>
          <cell r="D299" t="str">
            <v>AIRBUS DEFENCE &amp; SPACE</v>
          </cell>
          <cell r="E299">
            <v>9923</v>
          </cell>
          <cell r="F299" t="str">
            <v>M22520/1-01</v>
          </cell>
          <cell r="G299" t="str">
            <v>AF8-DS</v>
          </cell>
          <cell r="H299" t="str">
            <v>B</v>
          </cell>
          <cell r="I299">
            <v>8777</v>
          </cell>
          <cell r="J299" t="str">
            <v>G220</v>
          </cell>
          <cell r="K299">
            <v>2.8000000000000001E-2</v>
          </cell>
          <cell r="L299">
            <v>3.3000000000000002E-2</v>
          </cell>
          <cell r="M299">
            <v>8780</v>
          </cell>
          <cell r="N299" t="str">
            <v>G221</v>
          </cell>
          <cell r="O299">
            <v>3.2000000000000001E-2</v>
          </cell>
          <cell r="P299">
            <v>3.6999999999999998E-2</v>
          </cell>
          <cell r="Q299">
            <v>8788</v>
          </cell>
          <cell r="R299" t="str">
            <v>G222</v>
          </cell>
          <cell r="S299">
            <v>3.5999999999999997E-2</v>
          </cell>
          <cell r="T299">
            <v>4.1000000000000002E-2</v>
          </cell>
          <cell r="U299">
            <v>8792</v>
          </cell>
          <cell r="V299" t="str">
            <v>G223</v>
          </cell>
          <cell r="W299">
            <v>3.9E-2</v>
          </cell>
          <cell r="X299">
            <v>4.3999999999999997E-2</v>
          </cell>
          <cell r="Y299">
            <v>8786</v>
          </cell>
          <cell r="Z299" t="str">
            <v>G224</v>
          </cell>
          <cell r="AA299">
            <v>4.4999999999999998E-2</v>
          </cell>
          <cell r="AB299">
            <v>0.05</v>
          </cell>
          <cell r="AC299">
            <v>8784</v>
          </cell>
          <cell r="AD299" t="str">
            <v>G225</v>
          </cell>
          <cell r="AE299">
            <v>5.1999999999999998E-2</v>
          </cell>
          <cell r="AF299">
            <v>5.7000000000000002E-2</v>
          </cell>
          <cell r="AG299">
            <v>8783</v>
          </cell>
          <cell r="AH299" t="str">
            <v>G226</v>
          </cell>
          <cell r="AI299">
            <v>5.8999999999999997E-2</v>
          </cell>
          <cell r="AJ299">
            <v>6.4000000000000001E-2</v>
          </cell>
          <cell r="AK299">
            <v>8776</v>
          </cell>
          <cell r="AL299" t="str">
            <v>G227</v>
          </cell>
          <cell r="AM299">
            <v>6.8000000000000005E-2</v>
          </cell>
          <cell r="AN299">
            <v>7.2999999999999995E-2</v>
          </cell>
          <cell r="AO299" t="e">
            <v>#N/A</v>
          </cell>
          <cell r="AP299">
            <v>0</v>
          </cell>
          <cell r="AQ299" t="e">
            <v>#N/A</v>
          </cell>
          <cell r="AR299" t="e">
            <v>#N/A</v>
          </cell>
          <cell r="AS299" t="e">
            <v>#N/A</v>
          </cell>
          <cell r="AT299">
            <v>0</v>
          </cell>
          <cell r="AU299" t="e">
            <v>#N/A</v>
          </cell>
          <cell r="AV299" t="e">
            <v>#N/A</v>
          </cell>
          <cell r="AW299" t="e">
            <v>#N/A</v>
          </cell>
          <cell r="AX299">
            <v>0</v>
          </cell>
          <cell r="AY299" t="e">
            <v>#N/A</v>
          </cell>
          <cell r="AZ299" t="e">
            <v>#N/A</v>
          </cell>
          <cell r="BA299" t="e">
            <v>#N/A</v>
          </cell>
          <cell r="BB299">
            <v>0</v>
          </cell>
          <cell r="BC299" t="e">
            <v>#N/A</v>
          </cell>
          <cell r="BD299" t="e">
            <v>#N/A</v>
          </cell>
        </row>
        <row r="300">
          <cell r="A300" t="str">
            <v>SM4A08600</v>
          </cell>
          <cell r="B300" t="str">
            <v>NO CONSTA</v>
          </cell>
          <cell r="C300" t="str">
            <v>DMC</v>
          </cell>
          <cell r="D300" t="str">
            <v>AIRBUS DEFENCE &amp; SPACE</v>
          </cell>
          <cell r="E300">
            <v>9924</v>
          </cell>
          <cell r="F300" t="str">
            <v>M22520/1-01</v>
          </cell>
          <cell r="G300" t="str">
            <v>AF8-DS</v>
          </cell>
          <cell r="H300" t="str">
            <v>B</v>
          </cell>
          <cell r="I300">
            <v>8777</v>
          </cell>
          <cell r="J300" t="str">
            <v>G220</v>
          </cell>
          <cell r="K300">
            <v>2.8000000000000001E-2</v>
          </cell>
          <cell r="L300">
            <v>3.3000000000000002E-2</v>
          </cell>
          <cell r="M300">
            <v>8780</v>
          </cell>
          <cell r="N300" t="str">
            <v>G221</v>
          </cell>
          <cell r="O300">
            <v>3.2000000000000001E-2</v>
          </cell>
          <cell r="P300">
            <v>3.6999999999999998E-2</v>
          </cell>
          <cell r="Q300">
            <v>8788</v>
          </cell>
          <cell r="R300" t="str">
            <v>G222</v>
          </cell>
          <cell r="S300">
            <v>3.5999999999999997E-2</v>
          </cell>
          <cell r="T300">
            <v>4.1000000000000002E-2</v>
          </cell>
          <cell r="U300">
            <v>8792</v>
          </cell>
          <cell r="V300" t="str">
            <v>G223</v>
          </cell>
          <cell r="W300">
            <v>3.9E-2</v>
          </cell>
          <cell r="X300">
            <v>4.3999999999999997E-2</v>
          </cell>
          <cell r="Y300">
            <v>8786</v>
          </cell>
          <cell r="Z300" t="str">
            <v>G224</v>
          </cell>
          <cell r="AA300">
            <v>4.4999999999999998E-2</v>
          </cell>
          <cell r="AB300">
            <v>0.05</v>
          </cell>
          <cell r="AC300">
            <v>8784</v>
          </cell>
          <cell r="AD300" t="str">
            <v>G225</v>
          </cell>
          <cell r="AE300">
            <v>5.1999999999999998E-2</v>
          </cell>
          <cell r="AF300">
            <v>5.7000000000000002E-2</v>
          </cell>
          <cell r="AG300">
            <v>8783</v>
          </cell>
          <cell r="AH300" t="str">
            <v>G226</v>
          </cell>
          <cell r="AI300">
            <v>5.8999999999999997E-2</v>
          </cell>
          <cell r="AJ300">
            <v>6.4000000000000001E-2</v>
          </cell>
          <cell r="AK300">
            <v>8776</v>
          </cell>
          <cell r="AL300" t="str">
            <v>G227</v>
          </cell>
          <cell r="AM300">
            <v>6.8000000000000005E-2</v>
          </cell>
          <cell r="AN300">
            <v>7.2999999999999995E-2</v>
          </cell>
          <cell r="AO300" t="e">
            <v>#N/A</v>
          </cell>
          <cell r="AP300">
            <v>0</v>
          </cell>
          <cell r="AQ300" t="e">
            <v>#N/A</v>
          </cell>
          <cell r="AR300" t="e">
            <v>#N/A</v>
          </cell>
          <cell r="AS300" t="e">
            <v>#N/A</v>
          </cell>
          <cell r="AT300">
            <v>0</v>
          </cell>
          <cell r="AU300" t="e">
            <v>#N/A</v>
          </cell>
          <cell r="AV300" t="e">
            <v>#N/A</v>
          </cell>
          <cell r="AW300" t="e">
            <v>#N/A</v>
          </cell>
          <cell r="AX300">
            <v>0</v>
          </cell>
          <cell r="AY300" t="e">
            <v>#N/A</v>
          </cell>
          <cell r="AZ300" t="e">
            <v>#N/A</v>
          </cell>
          <cell r="BA300" t="e">
            <v>#N/A</v>
          </cell>
          <cell r="BB300">
            <v>0</v>
          </cell>
          <cell r="BC300" t="e">
            <v>#N/A</v>
          </cell>
          <cell r="BD300" t="e">
            <v>#N/A</v>
          </cell>
        </row>
        <row r="301">
          <cell r="A301" t="str">
            <v>SM4A08965</v>
          </cell>
          <cell r="B301" t="str">
            <v>NO CONSTA</v>
          </cell>
          <cell r="C301" t="str">
            <v>DMC</v>
          </cell>
          <cell r="D301" t="str">
            <v>AIRBUS DEFENCE &amp; SPACE</v>
          </cell>
          <cell r="E301">
            <v>9922</v>
          </cell>
          <cell r="F301" t="str">
            <v>M22520/1-01</v>
          </cell>
          <cell r="G301" t="str">
            <v>AF8-DS</v>
          </cell>
          <cell r="H301" t="str">
            <v>B</v>
          </cell>
          <cell r="I301">
            <v>8777</v>
          </cell>
          <cell r="J301" t="str">
            <v>G220</v>
          </cell>
          <cell r="K301">
            <v>2.8000000000000001E-2</v>
          </cell>
          <cell r="L301">
            <v>3.3000000000000002E-2</v>
          </cell>
          <cell r="M301">
            <v>8780</v>
          </cell>
          <cell r="N301" t="str">
            <v>G221</v>
          </cell>
          <cell r="O301">
            <v>3.2000000000000001E-2</v>
          </cell>
          <cell r="P301">
            <v>3.6999999999999998E-2</v>
          </cell>
          <cell r="Q301">
            <v>8788</v>
          </cell>
          <cell r="R301" t="str">
            <v>G222</v>
          </cell>
          <cell r="S301">
            <v>3.5999999999999997E-2</v>
          </cell>
          <cell r="T301">
            <v>4.1000000000000002E-2</v>
          </cell>
          <cell r="U301">
            <v>8792</v>
          </cell>
          <cell r="V301" t="str">
            <v>G223</v>
          </cell>
          <cell r="W301">
            <v>3.9E-2</v>
          </cell>
          <cell r="X301">
            <v>4.3999999999999997E-2</v>
          </cell>
          <cell r="Y301">
            <v>8786</v>
          </cell>
          <cell r="Z301" t="str">
            <v>G224</v>
          </cell>
          <cell r="AA301">
            <v>4.4999999999999998E-2</v>
          </cell>
          <cell r="AB301">
            <v>0.05</v>
          </cell>
          <cell r="AC301">
            <v>8784</v>
          </cell>
          <cell r="AD301" t="str">
            <v>G225</v>
          </cell>
          <cell r="AE301">
            <v>5.1999999999999998E-2</v>
          </cell>
          <cell r="AF301">
            <v>5.7000000000000002E-2</v>
          </cell>
          <cell r="AG301">
            <v>8783</v>
          </cell>
          <cell r="AH301" t="str">
            <v>G226</v>
          </cell>
          <cell r="AI301">
            <v>5.8999999999999997E-2</v>
          </cell>
          <cell r="AJ301">
            <v>6.4000000000000001E-2</v>
          </cell>
          <cell r="AK301">
            <v>8776</v>
          </cell>
          <cell r="AL301" t="str">
            <v>G227</v>
          </cell>
          <cell r="AM301">
            <v>6.8000000000000005E-2</v>
          </cell>
          <cell r="AN301">
            <v>7.2999999999999995E-2</v>
          </cell>
          <cell r="AO301" t="e">
            <v>#N/A</v>
          </cell>
          <cell r="AP301">
            <v>0</v>
          </cell>
          <cell r="AQ301" t="e">
            <v>#N/A</v>
          </cell>
          <cell r="AR301" t="e">
            <v>#N/A</v>
          </cell>
          <cell r="AS301" t="e">
            <v>#N/A</v>
          </cell>
          <cell r="AT301">
            <v>0</v>
          </cell>
          <cell r="AU301" t="e">
            <v>#N/A</v>
          </cell>
          <cell r="AV301" t="e">
            <v>#N/A</v>
          </cell>
          <cell r="AW301" t="e">
            <v>#N/A</v>
          </cell>
          <cell r="AX301">
            <v>0</v>
          </cell>
          <cell r="AY301" t="e">
            <v>#N/A</v>
          </cell>
          <cell r="AZ301" t="e">
            <v>#N/A</v>
          </cell>
          <cell r="BA301" t="e">
            <v>#N/A</v>
          </cell>
          <cell r="BB301">
            <v>0</v>
          </cell>
          <cell r="BC301" t="e">
            <v>#N/A</v>
          </cell>
          <cell r="BD301" t="e">
            <v>#N/A</v>
          </cell>
        </row>
        <row r="302">
          <cell r="A302" t="str">
            <v>SM4A08966</v>
          </cell>
          <cell r="B302" t="str">
            <v>NO CONSTA</v>
          </cell>
          <cell r="C302" t="str">
            <v>DMC</v>
          </cell>
          <cell r="D302" t="str">
            <v>AIRBUS DEFENCE &amp; SPACE</v>
          </cell>
          <cell r="E302">
            <v>9921</v>
          </cell>
          <cell r="F302" t="str">
            <v>M22520/1-01</v>
          </cell>
          <cell r="G302" t="str">
            <v>AF8-DS</v>
          </cell>
          <cell r="H302" t="str">
            <v>B</v>
          </cell>
          <cell r="I302">
            <v>8777</v>
          </cell>
          <cell r="J302" t="str">
            <v>G220</v>
          </cell>
          <cell r="K302">
            <v>2.8000000000000001E-2</v>
          </cell>
          <cell r="L302">
            <v>3.3000000000000002E-2</v>
          </cell>
          <cell r="M302">
            <v>8780</v>
          </cell>
          <cell r="N302" t="str">
            <v>G221</v>
          </cell>
          <cell r="O302">
            <v>3.2000000000000001E-2</v>
          </cell>
          <cell r="P302">
            <v>3.6999999999999998E-2</v>
          </cell>
          <cell r="Q302">
            <v>8788</v>
          </cell>
          <cell r="R302" t="str">
            <v>G222</v>
          </cell>
          <cell r="S302">
            <v>3.5999999999999997E-2</v>
          </cell>
          <cell r="T302">
            <v>4.1000000000000002E-2</v>
          </cell>
          <cell r="U302">
            <v>8792</v>
          </cell>
          <cell r="V302" t="str">
            <v>G223</v>
          </cell>
          <cell r="W302">
            <v>3.9E-2</v>
          </cell>
          <cell r="X302">
            <v>4.3999999999999997E-2</v>
          </cell>
          <cell r="Y302">
            <v>8786</v>
          </cell>
          <cell r="Z302" t="str">
            <v>G224</v>
          </cell>
          <cell r="AA302">
            <v>4.4999999999999998E-2</v>
          </cell>
          <cell r="AB302">
            <v>0.05</v>
          </cell>
          <cell r="AC302">
            <v>8784</v>
          </cell>
          <cell r="AD302" t="str">
            <v>G225</v>
          </cell>
          <cell r="AE302">
            <v>5.1999999999999998E-2</v>
          </cell>
          <cell r="AF302">
            <v>5.7000000000000002E-2</v>
          </cell>
          <cell r="AG302">
            <v>8783</v>
          </cell>
          <cell r="AH302" t="str">
            <v>G226</v>
          </cell>
          <cell r="AI302">
            <v>5.8999999999999997E-2</v>
          </cell>
          <cell r="AJ302">
            <v>6.4000000000000001E-2</v>
          </cell>
          <cell r="AK302">
            <v>8776</v>
          </cell>
          <cell r="AL302" t="str">
            <v>G227</v>
          </cell>
          <cell r="AM302">
            <v>6.8000000000000005E-2</v>
          </cell>
          <cell r="AN302">
            <v>7.2999999999999995E-2</v>
          </cell>
          <cell r="AO302" t="e">
            <v>#N/A</v>
          </cell>
          <cell r="AP302">
            <v>0</v>
          </cell>
          <cell r="AQ302" t="e">
            <v>#N/A</v>
          </cell>
          <cell r="AR302" t="e">
            <v>#N/A</v>
          </cell>
          <cell r="AS302" t="e">
            <v>#N/A</v>
          </cell>
          <cell r="AT302">
            <v>0</v>
          </cell>
          <cell r="AU302" t="e">
            <v>#N/A</v>
          </cell>
          <cell r="AV302" t="e">
            <v>#N/A</v>
          </cell>
          <cell r="AW302" t="e">
            <v>#N/A</v>
          </cell>
          <cell r="AX302">
            <v>0</v>
          </cell>
          <cell r="AY302" t="e">
            <v>#N/A</v>
          </cell>
          <cell r="AZ302" t="e">
            <v>#N/A</v>
          </cell>
          <cell r="BA302" t="e">
            <v>#N/A</v>
          </cell>
          <cell r="BB302">
            <v>0</v>
          </cell>
          <cell r="BC302" t="e">
            <v>#N/A</v>
          </cell>
          <cell r="BD302" t="e">
            <v>#N/A</v>
          </cell>
        </row>
        <row r="303">
          <cell r="A303" t="str">
            <v>SM4A08984</v>
          </cell>
          <cell r="B303" t="str">
            <v>NO CONSTA</v>
          </cell>
          <cell r="C303" t="str">
            <v>DMC</v>
          </cell>
          <cell r="D303" t="str">
            <v>AIRBUS DEFENCE &amp; SPACE</v>
          </cell>
          <cell r="E303">
            <v>9919</v>
          </cell>
          <cell r="F303" t="str">
            <v>M22520/1-01</v>
          </cell>
          <cell r="G303" t="str">
            <v>AF8-DS</v>
          </cell>
          <cell r="H303" t="str">
            <v>B</v>
          </cell>
          <cell r="I303">
            <v>8777</v>
          </cell>
          <cell r="J303" t="str">
            <v>G220</v>
          </cell>
          <cell r="K303">
            <v>2.8000000000000001E-2</v>
          </cell>
          <cell r="L303">
            <v>3.3000000000000002E-2</v>
          </cell>
          <cell r="M303">
            <v>8780</v>
          </cell>
          <cell r="N303" t="str">
            <v>G221</v>
          </cell>
          <cell r="O303">
            <v>3.2000000000000001E-2</v>
          </cell>
          <cell r="P303">
            <v>3.6999999999999998E-2</v>
          </cell>
          <cell r="Q303">
            <v>8788</v>
          </cell>
          <cell r="R303" t="str">
            <v>G222</v>
          </cell>
          <cell r="S303">
            <v>3.5999999999999997E-2</v>
          </cell>
          <cell r="T303">
            <v>4.1000000000000002E-2</v>
          </cell>
          <cell r="U303">
            <v>8792</v>
          </cell>
          <cell r="V303" t="str">
            <v>G223</v>
          </cell>
          <cell r="W303">
            <v>3.9E-2</v>
          </cell>
          <cell r="X303">
            <v>4.3999999999999997E-2</v>
          </cell>
          <cell r="Y303">
            <v>8786</v>
          </cell>
          <cell r="Z303" t="str">
            <v>G224</v>
          </cell>
          <cell r="AA303">
            <v>4.4999999999999998E-2</v>
          </cell>
          <cell r="AB303">
            <v>0.05</v>
          </cell>
          <cell r="AC303">
            <v>8784</v>
          </cell>
          <cell r="AD303" t="str">
            <v>G225</v>
          </cell>
          <cell r="AE303">
            <v>5.1999999999999998E-2</v>
          </cell>
          <cell r="AF303">
            <v>5.7000000000000002E-2</v>
          </cell>
          <cell r="AG303">
            <v>8783</v>
          </cell>
          <cell r="AH303" t="str">
            <v>G226</v>
          </cell>
          <cell r="AI303">
            <v>5.8999999999999997E-2</v>
          </cell>
          <cell r="AJ303">
            <v>6.4000000000000001E-2</v>
          </cell>
          <cell r="AK303">
            <v>8776</v>
          </cell>
          <cell r="AL303" t="str">
            <v>G227</v>
          </cell>
          <cell r="AM303">
            <v>6.8000000000000005E-2</v>
          </cell>
          <cell r="AN303">
            <v>7.2999999999999995E-2</v>
          </cell>
          <cell r="AO303" t="e">
            <v>#N/A</v>
          </cell>
          <cell r="AP303">
            <v>0</v>
          </cell>
          <cell r="AQ303" t="e">
            <v>#N/A</v>
          </cell>
          <cell r="AR303" t="e">
            <v>#N/A</v>
          </cell>
          <cell r="AS303" t="e">
            <v>#N/A</v>
          </cell>
          <cell r="AT303">
            <v>0</v>
          </cell>
          <cell r="AU303" t="e">
            <v>#N/A</v>
          </cell>
          <cell r="AV303" t="e">
            <v>#N/A</v>
          </cell>
          <cell r="AW303" t="e">
            <v>#N/A</v>
          </cell>
          <cell r="AX303">
            <v>0</v>
          </cell>
          <cell r="AY303" t="e">
            <v>#N/A</v>
          </cell>
          <cell r="AZ303" t="e">
            <v>#N/A</v>
          </cell>
          <cell r="BA303" t="e">
            <v>#N/A</v>
          </cell>
          <cell r="BB303">
            <v>0</v>
          </cell>
          <cell r="BC303" t="e">
            <v>#N/A</v>
          </cell>
          <cell r="BD303" t="e">
            <v>#N/A</v>
          </cell>
        </row>
        <row r="304">
          <cell r="A304" t="str">
            <v>SM4A08983</v>
          </cell>
          <cell r="B304" t="str">
            <v>NO CONSTA</v>
          </cell>
          <cell r="C304" t="str">
            <v>DMC</v>
          </cell>
          <cell r="D304" t="str">
            <v>AIRBUS DEFENCE &amp; SPACE</v>
          </cell>
          <cell r="E304">
            <v>9918</v>
          </cell>
          <cell r="F304" t="str">
            <v>M22520/1-01</v>
          </cell>
          <cell r="G304" t="str">
            <v>AF8-DS</v>
          </cell>
          <cell r="H304" t="str">
            <v>B</v>
          </cell>
          <cell r="I304">
            <v>8777</v>
          </cell>
          <cell r="J304" t="str">
            <v>G220</v>
          </cell>
          <cell r="K304">
            <v>2.8000000000000001E-2</v>
          </cell>
          <cell r="L304">
            <v>3.3000000000000002E-2</v>
          </cell>
          <cell r="M304">
            <v>8780</v>
          </cell>
          <cell r="N304" t="str">
            <v>G221</v>
          </cell>
          <cell r="O304">
            <v>3.2000000000000001E-2</v>
          </cell>
          <cell r="P304">
            <v>3.6999999999999998E-2</v>
          </cell>
          <cell r="Q304">
            <v>8788</v>
          </cell>
          <cell r="R304" t="str">
            <v>G222</v>
          </cell>
          <cell r="S304">
            <v>3.5999999999999997E-2</v>
          </cell>
          <cell r="T304">
            <v>4.1000000000000002E-2</v>
          </cell>
          <cell r="U304">
            <v>8792</v>
          </cell>
          <cell r="V304" t="str">
            <v>G223</v>
          </cell>
          <cell r="W304">
            <v>3.9E-2</v>
          </cell>
          <cell r="X304">
            <v>4.3999999999999997E-2</v>
          </cell>
          <cell r="Y304">
            <v>8786</v>
          </cell>
          <cell r="Z304" t="str">
            <v>G224</v>
          </cell>
          <cell r="AA304">
            <v>4.4999999999999998E-2</v>
          </cell>
          <cell r="AB304">
            <v>0.05</v>
          </cell>
          <cell r="AC304">
            <v>8784</v>
          </cell>
          <cell r="AD304" t="str">
            <v>G225</v>
          </cell>
          <cell r="AE304">
            <v>5.1999999999999998E-2</v>
          </cell>
          <cell r="AF304">
            <v>5.7000000000000002E-2</v>
          </cell>
          <cell r="AG304">
            <v>8783</v>
          </cell>
          <cell r="AH304" t="str">
            <v>G226</v>
          </cell>
          <cell r="AI304">
            <v>5.8999999999999997E-2</v>
          </cell>
          <cell r="AJ304">
            <v>6.4000000000000001E-2</v>
          </cell>
          <cell r="AK304">
            <v>8776</v>
          </cell>
          <cell r="AL304" t="str">
            <v>G227</v>
          </cell>
          <cell r="AM304">
            <v>6.8000000000000005E-2</v>
          </cell>
          <cell r="AN304">
            <v>7.2999999999999995E-2</v>
          </cell>
          <cell r="AO304" t="e">
            <v>#N/A</v>
          </cell>
          <cell r="AP304">
            <v>0</v>
          </cell>
          <cell r="AQ304" t="e">
            <v>#N/A</v>
          </cell>
          <cell r="AR304" t="e">
            <v>#N/A</v>
          </cell>
          <cell r="AS304" t="e">
            <v>#N/A</v>
          </cell>
          <cell r="AT304">
            <v>0</v>
          </cell>
          <cell r="AU304" t="e">
            <v>#N/A</v>
          </cell>
          <cell r="AV304" t="e">
            <v>#N/A</v>
          </cell>
          <cell r="AW304" t="e">
            <v>#N/A</v>
          </cell>
          <cell r="AX304">
            <v>0</v>
          </cell>
          <cell r="AY304" t="e">
            <v>#N/A</v>
          </cell>
          <cell r="AZ304" t="e">
            <v>#N/A</v>
          </cell>
          <cell r="BA304" t="e">
            <v>#N/A</v>
          </cell>
          <cell r="BB304">
            <v>0</v>
          </cell>
          <cell r="BC304" t="e">
            <v>#N/A</v>
          </cell>
          <cell r="BD304" t="e">
            <v>#N/A</v>
          </cell>
        </row>
        <row r="305">
          <cell r="A305" t="str">
            <v>SM4A08985</v>
          </cell>
          <cell r="B305" t="str">
            <v>NO CONSTA</v>
          </cell>
          <cell r="C305" t="str">
            <v>DMC</v>
          </cell>
          <cell r="D305" t="str">
            <v>AIRBUS DEFENCE &amp; SPACE</v>
          </cell>
          <cell r="E305">
            <v>9920</v>
          </cell>
          <cell r="F305" t="str">
            <v>M22520/1-01</v>
          </cell>
          <cell r="G305" t="str">
            <v>AF8-DS</v>
          </cell>
          <cell r="H305" t="str">
            <v>B</v>
          </cell>
          <cell r="I305">
            <v>8777</v>
          </cell>
          <cell r="J305" t="str">
            <v>G220</v>
          </cell>
          <cell r="K305">
            <v>2.8000000000000001E-2</v>
          </cell>
          <cell r="L305">
            <v>3.3000000000000002E-2</v>
          </cell>
          <cell r="M305">
            <v>8780</v>
          </cell>
          <cell r="N305" t="str">
            <v>G221</v>
          </cell>
          <cell r="O305">
            <v>3.2000000000000001E-2</v>
          </cell>
          <cell r="P305">
            <v>3.6999999999999998E-2</v>
          </cell>
          <cell r="Q305">
            <v>8788</v>
          </cell>
          <cell r="R305" t="str">
            <v>G222</v>
          </cell>
          <cell r="S305">
            <v>3.5999999999999997E-2</v>
          </cell>
          <cell r="T305">
            <v>4.1000000000000002E-2</v>
          </cell>
          <cell r="U305">
            <v>8792</v>
          </cell>
          <cell r="V305" t="str">
            <v>G223</v>
          </cell>
          <cell r="W305">
            <v>3.9E-2</v>
          </cell>
          <cell r="X305">
            <v>4.3999999999999997E-2</v>
          </cell>
          <cell r="Y305">
            <v>8786</v>
          </cell>
          <cell r="Z305" t="str">
            <v>G224</v>
          </cell>
          <cell r="AA305">
            <v>4.4999999999999998E-2</v>
          </cell>
          <cell r="AB305">
            <v>0.05</v>
          </cell>
          <cell r="AC305">
            <v>8784</v>
          </cell>
          <cell r="AD305" t="str">
            <v>G225</v>
          </cell>
          <cell r="AE305">
            <v>5.1999999999999998E-2</v>
          </cell>
          <cell r="AF305">
            <v>5.7000000000000002E-2</v>
          </cell>
          <cell r="AG305">
            <v>8783</v>
          </cell>
          <cell r="AH305" t="str">
            <v>G226</v>
          </cell>
          <cell r="AI305">
            <v>5.8999999999999997E-2</v>
          </cell>
          <cell r="AJ305">
            <v>6.4000000000000001E-2</v>
          </cell>
          <cell r="AK305">
            <v>8776</v>
          </cell>
          <cell r="AL305" t="str">
            <v>G227</v>
          </cell>
          <cell r="AM305">
            <v>6.8000000000000005E-2</v>
          </cell>
          <cell r="AN305">
            <v>7.2999999999999995E-2</v>
          </cell>
          <cell r="AO305" t="e">
            <v>#N/A</v>
          </cell>
          <cell r="AP305">
            <v>0</v>
          </cell>
          <cell r="AQ305" t="e">
            <v>#N/A</v>
          </cell>
          <cell r="AR305" t="e">
            <v>#N/A</v>
          </cell>
          <cell r="AS305" t="e">
            <v>#N/A</v>
          </cell>
          <cell r="AT305">
            <v>0</v>
          </cell>
          <cell r="AU305" t="e">
            <v>#N/A</v>
          </cell>
          <cell r="AV305" t="e">
            <v>#N/A</v>
          </cell>
          <cell r="AW305" t="e">
            <v>#N/A</v>
          </cell>
          <cell r="AX305">
            <v>0</v>
          </cell>
          <cell r="AY305" t="e">
            <v>#N/A</v>
          </cell>
          <cell r="AZ305" t="e">
            <v>#N/A</v>
          </cell>
          <cell r="BA305" t="e">
            <v>#N/A</v>
          </cell>
          <cell r="BB305">
            <v>0</v>
          </cell>
          <cell r="BC305" t="e">
            <v>#N/A</v>
          </cell>
          <cell r="BD305" t="e">
            <v>#N/A</v>
          </cell>
        </row>
        <row r="306">
          <cell r="A306" t="str">
            <v>SM4A08948</v>
          </cell>
          <cell r="B306" t="str">
            <v>NO CONSTA</v>
          </cell>
          <cell r="C306" t="str">
            <v>AMP</v>
          </cell>
          <cell r="D306" t="str">
            <v>AIRBUS DEFENCE &amp; SPACE</v>
          </cell>
          <cell r="E306">
            <v>9914</v>
          </cell>
          <cell r="F306">
            <v>47387</v>
          </cell>
          <cell r="G306" t="str">
            <v>408-1559</v>
          </cell>
          <cell r="H306" t="str">
            <v>V</v>
          </cell>
          <cell r="I306">
            <v>8778</v>
          </cell>
          <cell r="J306" t="str">
            <v>G768</v>
          </cell>
          <cell r="K306">
            <v>0.11899999999999999</v>
          </cell>
          <cell r="L306">
            <v>0.125</v>
          </cell>
          <cell r="M306">
            <v>9532</v>
          </cell>
          <cell r="N306" t="str">
            <v>G950</v>
          </cell>
          <cell r="O306">
            <v>0.04</v>
          </cell>
          <cell r="P306">
            <v>0.06</v>
          </cell>
          <cell r="Q306" t="e">
            <v>#N/A</v>
          </cell>
          <cell r="R306">
            <v>0</v>
          </cell>
          <cell r="S306" t="e">
            <v>#N/A</v>
          </cell>
          <cell r="T306" t="e">
            <v>#N/A</v>
          </cell>
          <cell r="U306" t="e">
            <v>#N/A</v>
          </cell>
          <cell r="V306">
            <v>0</v>
          </cell>
          <cell r="W306" t="e">
            <v>#N/A</v>
          </cell>
          <cell r="X306" t="e">
            <v>#N/A</v>
          </cell>
          <cell r="Y306" t="e">
            <v>#N/A</v>
          </cell>
          <cell r="Z306">
            <v>0</v>
          </cell>
          <cell r="AA306" t="e">
            <v>#N/A</v>
          </cell>
          <cell r="AB306" t="e">
            <v>#N/A</v>
          </cell>
          <cell r="AC306" t="e">
            <v>#N/A</v>
          </cell>
          <cell r="AD306">
            <v>0</v>
          </cell>
          <cell r="AE306" t="e">
            <v>#N/A</v>
          </cell>
          <cell r="AF306" t="e">
            <v>#N/A</v>
          </cell>
          <cell r="AG306" t="e">
            <v>#N/A</v>
          </cell>
          <cell r="AH306">
            <v>0</v>
          </cell>
          <cell r="AI306" t="e">
            <v>#N/A</v>
          </cell>
          <cell r="AJ306" t="e">
            <v>#N/A</v>
          </cell>
          <cell r="AK306" t="e">
            <v>#N/A</v>
          </cell>
          <cell r="AL306">
            <v>0</v>
          </cell>
          <cell r="AM306" t="e">
            <v>#N/A</v>
          </cell>
          <cell r="AN306" t="e">
            <v>#N/A</v>
          </cell>
          <cell r="AO306" t="e">
            <v>#N/A</v>
          </cell>
          <cell r="AP306">
            <v>0</v>
          </cell>
          <cell r="AQ306" t="e">
            <v>#N/A</v>
          </cell>
          <cell r="AR306" t="e">
            <v>#N/A</v>
          </cell>
          <cell r="AS306" t="e">
            <v>#N/A</v>
          </cell>
          <cell r="AT306">
            <v>0</v>
          </cell>
          <cell r="AU306" t="e">
            <v>#N/A</v>
          </cell>
          <cell r="AV306" t="e">
            <v>#N/A</v>
          </cell>
          <cell r="AW306" t="e">
            <v>#N/A</v>
          </cell>
          <cell r="AX306">
            <v>0</v>
          </cell>
          <cell r="AY306" t="e">
            <v>#N/A</v>
          </cell>
          <cell r="AZ306" t="e">
            <v>#N/A</v>
          </cell>
          <cell r="BA306" t="e">
            <v>#N/A</v>
          </cell>
          <cell r="BB306">
            <v>0</v>
          </cell>
          <cell r="BC306" t="e">
            <v>#N/A</v>
          </cell>
          <cell r="BD306" t="e">
            <v>#N/A</v>
          </cell>
        </row>
        <row r="307">
          <cell r="A307" t="str">
            <v>SM4A08647</v>
          </cell>
          <cell r="B307" t="str">
            <v>NO CONSTA</v>
          </cell>
          <cell r="C307" t="str">
            <v>AMP</v>
          </cell>
          <cell r="D307" t="str">
            <v>AIRBUS DEFENCE &amp; SPACE</v>
          </cell>
          <cell r="E307">
            <v>9916</v>
          </cell>
          <cell r="F307">
            <v>47387</v>
          </cell>
          <cell r="G307" t="str">
            <v>408-1559</v>
          </cell>
          <cell r="H307" t="str">
            <v>V</v>
          </cell>
          <cell r="I307">
            <v>8778</v>
          </cell>
          <cell r="J307" t="str">
            <v>G768</v>
          </cell>
          <cell r="K307">
            <v>0.11899999999999999</v>
          </cell>
          <cell r="L307">
            <v>0.125</v>
          </cell>
          <cell r="M307">
            <v>9532</v>
          </cell>
          <cell r="N307" t="str">
            <v>G950</v>
          </cell>
          <cell r="O307">
            <v>0.04</v>
          </cell>
          <cell r="P307">
            <v>0.06</v>
          </cell>
          <cell r="Q307" t="e">
            <v>#N/A</v>
          </cell>
          <cell r="R307">
            <v>0</v>
          </cell>
          <cell r="S307" t="e">
            <v>#N/A</v>
          </cell>
          <cell r="T307" t="e">
            <v>#N/A</v>
          </cell>
          <cell r="U307" t="e">
            <v>#N/A</v>
          </cell>
          <cell r="V307">
            <v>0</v>
          </cell>
          <cell r="W307" t="e">
            <v>#N/A</v>
          </cell>
          <cell r="X307" t="e">
            <v>#N/A</v>
          </cell>
          <cell r="Y307" t="e">
            <v>#N/A</v>
          </cell>
          <cell r="Z307">
            <v>0</v>
          </cell>
          <cell r="AA307" t="e">
            <v>#N/A</v>
          </cell>
          <cell r="AB307" t="e">
            <v>#N/A</v>
          </cell>
          <cell r="AC307" t="e">
            <v>#N/A</v>
          </cell>
          <cell r="AD307">
            <v>0</v>
          </cell>
          <cell r="AE307" t="e">
            <v>#N/A</v>
          </cell>
          <cell r="AF307" t="e">
            <v>#N/A</v>
          </cell>
          <cell r="AG307" t="e">
            <v>#N/A</v>
          </cell>
          <cell r="AH307">
            <v>0</v>
          </cell>
          <cell r="AI307" t="e">
            <v>#N/A</v>
          </cell>
          <cell r="AJ307" t="e">
            <v>#N/A</v>
          </cell>
          <cell r="AK307" t="e">
            <v>#N/A</v>
          </cell>
          <cell r="AL307">
            <v>0</v>
          </cell>
          <cell r="AM307" t="e">
            <v>#N/A</v>
          </cell>
          <cell r="AN307" t="e">
            <v>#N/A</v>
          </cell>
          <cell r="AO307" t="e">
            <v>#N/A</v>
          </cell>
          <cell r="AP307">
            <v>0</v>
          </cell>
          <cell r="AQ307" t="e">
            <v>#N/A</v>
          </cell>
          <cell r="AR307" t="e">
            <v>#N/A</v>
          </cell>
          <cell r="AS307" t="e">
            <v>#N/A</v>
          </cell>
          <cell r="AT307">
            <v>0</v>
          </cell>
          <cell r="AU307" t="e">
            <v>#N/A</v>
          </cell>
          <cell r="AV307" t="e">
            <v>#N/A</v>
          </cell>
          <cell r="AW307" t="e">
            <v>#N/A</v>
          </cell>
          <cell r="AX307">
            <v>0</v>
          </cell>
          <cell r="AY307" t="e">
            <v>#N/A</v>
          </cell>
          <cell r="AZ307" t="e">
            <v>#N/A</v>
          </cell>
          <cell r="BA307" t="e">
            <v>#N/A</v>
          </cell>
          <cell r="BB307">
            <v>0</v>
          </cell>
          <cell r="BC307" t="e">
            <v>#N/A</v>
          </cell>
          <cell r="BD307" t="e">
            <v>#N/A</v>
          </cell>
        </row>
        <row r="308">
          <cell r="A308" t="str">
            <v>SM4A08645</v>
          </cell>
          <cell r="B308" t="str">
            <v>NO CONSTA</v>
          </cell>
          <cell r="C308" t="str">
            <v>AMP</v>
          </cell>
          <cell r="D308" t="str">
            <v>AIRBUS DEFENCE &amp; SPACE</v>
          </cell>
          <cell r="E308">
            <v>9915</v>
          </cell>
          <cell r="F308">
            <v>47387</v>
          </cell>
          <cell r="G308" t="str">
            <v>408-1559</v>
          </cell>
          <cell r="H308" t="str">
            <v>V</v>
          </cell>
          <cell r="I308">
            <v>8778</v>
          </cell>
          <cell r="J308" t="str">
            <v>G768</v>
          </cell>
          <cell r="K308">
            <v>0.11899999999999999</v>
          </cell>
          <cell r="L308">
            <v>0.125</v>
          </cell>
          <cell r="M308">
            <v>9532</v>
          </cell>
          <cell r="N308" t="str">
            <v>G950</v>
          </cell>
          <cell r="O308">
            <v>0.04</v>
          </cell>
          <cell r="P308">
            <v>0.06</v>
          </cell>
          <cell r="Q308" t="e">
            <v>#N/A</v>
          </cell>
          <cell r="R308">
            <v>0</v>
          </cell>
          <cell r="S308" t="e">
            <v>#N/A</v>
          </cell>
          <cell r="T308" t="e">
            <v>#N/A</v>
          </cell>
          <cell r="U308" t="e">
            <v>#N/A</v>
          </cell>
          <cell r="V308">
            <v>0</v>
          </cell>
          <cell r="W308" t="e">
            <v>#N/A</v>
          </cell>
          <cell r="X308" t="e">
            <v>#N/A</v>
          </cell>
          <cell r="Y308" t="e">
            <v>#N/A</v>
          </cell>
          <cell r="Z308">
            <v>0</v>
          </cell>
          <cell r="AA308" t="e">
            <v>#N/A</v>
          </cell>
          <cell r="AB308" t="e">
            <v>#N/A</v>
          </cell>
          <cell r="AC308" t="e">
            <v>#N/A</v>
          </cell>
          <cell r="AD308">
            <v>0</v>
          </cell>
          <cell r="AE308" t="e">
            <v>#N/A</v>
          </cell>
          <cell r="AF308" t="e">
            <v>#N/A</v>
          </cell>
          <cell r="AG308" t="e">
            <v>#N/A</v>
          </cell>
          <cell r="AH308">
            <v>0</v>
          </cell>
          <cell r="AI308" t="e">
            <v>#N/A</v>
          </cell>
          <cell r="AJ308" t="e">
            <v>#N/A</v>
          </cell>
          <cell r="AK308" t="e">
            <v>#N/A</v>
          </cell>
          <cell r="AL308">
            <v>0</v>
          </cell>
          <cell r="AM308" t="e">
            <v>#N/A</v>
          </cell>
          <cell r="AN308" t="e">
            <v>#N/A</v>
          </cell>
          <cell r="AO308" t="e">
            <v>#N/A</v>
          </cell>
          <cell r="AP308">
            <v>0</v>
          </cell>
          <cell r="AQ308" t="e">
            <v>#N/A</v>
          </cell>
          <cell r="AR308" t="e">
            <v>#N/A</v>
          </cell>
          <cell r="AS308" t="e">
            <v>#N/A</v>
          </cell>
          <cell r="AT308">
            <v>0</v>
          </cell>
          <cell r="AU308" t="e">
            <v>#N/A</v>
          </cell>
          <cell r="AV308" t="e">
            <v>#N/A</v>
          </cell>
          <cell r="AW308" t="e">
            <v>#N/A</v>
          </cell>
          <cell r="AX308">
            <v>0</v>
          </cell>
          <cell r="AY308" t="e">
            <v>#N/A</v>
          </cell>
          <cell r="AZ308" t="e">
            <v>#N/A</v>
          </cell>
          <cell r="BA308" t="e">
            <v>#N/A</v>
          </cell>
          <cell r="BB308">
            <v>0</v>
          </cell>
          <cell r="BC308" t="e">
            <v>#N/A</v>
          </cell>
          <cell r="BD308" t="e">
            <v>#N/A</v>
          </cell>
        </row>
        <row r="309">
          <cell r="A309" t="str">
            <v>SM4A08646</v>
          </cell>
          <cell r="B309" t="str">
            <v>NO CONSTA</v>
          </cell>
          <cell r="C309" t="str">
            <v>AMP</v>
          </cell>
          <cell r="D309" t="str">
            <v>AIRBUS DEFENCE &amp; SPACE</v>
          </cell>
          <cell r="E309">
            <v>9913</v>
          </cell>
          <cell r="F309">
            <v>47387</v>
          </cell>
          <cell r="G309" t="str">
            <v>408-1559</v>
          </cell>
          <cell r="H309" t="str">
            <v>V</v>
          </cell>
          <cell r="I309">
            <v>8778</v>
          </cell>
          <cell r="J309" t="str">
            <v>G768</v>
          </cell>
          <cell r="K309">
            <v>0.11899999999999999</v>
          </cell>
          <cell r="L309">
            <v>0.125</v>
          </cell>
          <cell r="M309">
            <v>9532</v>
          </cell>
          <cell r="N309" t="str">
            <v>G950</v>
          </cell>
          <cell r="O309">
            <v>0.04</v>
          </cell>
          <cell r="P309">
            <v>0.06</v>
          </cell>
          <cell r="Q309" t="e">
            <v>#N/A</v>
          </cell>
          <cell r="R309">
            <v>0</v>
          </cell>
          <cell r="S309" t="e">
            <v>#N/A</v>
          </cell>
          <cell r="T309" t="e">
            <v>#N/A</v>
          </cell>
          <cell r="U309" t="e">
            <v>#N/A</v>
          </cell>
          <cell r="V309">
            <v>0</v>
          </cell>
          <cell r="W309" t="e">
            <v>#N/A</v>
          </cell>
          <cell r="X309" t="e">
            <v>#N/A</v>
          </cell>
          <cell r="Y309" t="e">
            <v>#N/A</v>
          </cell>
          <cell r="Z309">
            <v>0</v>
          </cell>
          <cell r="AA309" t="e">
            <v>#N/A</v>
          </cell>
          <cell r="AB309" t="e">
            <v>#N/A</v>
          </cell>
          <cell r="AC309" t="e">
            <v>#N/A</v>
          </cell>
          <cell r="AD309">
            <v>0</v>
          </cell>
          <cell r="AE309" t="e">
            <v>#N/A</v>
          </cell>
          <cell r="AF309" t="e">
            <v>#N/A</v>
          </cell>
          <cell r="AG309" t="e">
            <v>#N/A</v>
          </cell>
          <cell r="AH309">
            <v>0</v>
          </cell>
          <cell r="AI309" t="e">
            <v>#N/A</v>
          </cell>
          <cell r="AJ309" t="e">
            <v>#N/A</v>
          </cell>
          <cell r="AK309" t="e">
            <v>#N/A</v>
          </cell>
          <cell r="AL309">
            <v>0</v>
          </cell>
          <cell r="AM309" t="e">
            <v>#N/A</v>
          </cell>
          <cell r="AN309" t="e">
            <v>#N/A</v>
          </cell>
          <cell r="AO309" t="e">
            <v>#N/A</v>
          </cell>
          <cell r="AP309">
            <v>0</v>
          </cell>
          <cell r="AQ309" t="e">
            <v>#N/A</v>
          </cell>
          <cell r="AR309" t="e">
            <v>#N/A</v>
          </cell>
          <cell r="AS309" t="e">
            <v>#N/A</v>
          </cell>
          <cell r="AT309">
            <v>0</v>
          </cell>
          <cell r="AU309" t="e">
            <v>#N/A</v>
          </cell>
          <cell r="AV309" t="e">
            <v>#N/A</v>
          </cell>
          <cell r="AW309" t="e">
            <v>#N/A</v>
          </cell>
          <cell r="AX309">
            <v>0</v>
          </cell>
          <cell r="AY309" t="e">
            <v>#N/A</v>
          </cell>
          <cell r="AZ309" t="e">
            <v>#N/A</v>
          </cell>
          <cell r="BA309" t="e">
            <v>#N/A</v>
          </cell>
          <cell r="BB309">
            <v>0</v>
          </cell>
          <cell r="BC309" t="e">
            <v>#N/A</v>
          </cell>
          <cell r="BD309" t="e">
            <v>#N/A</v>
          </cell>
        </row>
        <row r="310">
          <cell r="A310" t="str">
            <v>SM4A08949</v>
          </cell>
          <cell r="B310" t="str">
            <v>NO CONSTA</v>
          </cell>
          <cell r="C310" t="str">
            <v>AMP</v>
          </cell>
          <cell r="D310" t="str">
            <v>AIRBUS DEFENCE &amp; SPACE</v>
          </cell>
          <cell r="E310">
            <v>9912</v>
          </cell>
          <cell r="F310">
            <v>47386</v>
          </cell>
          <cell r="G310" t="str">
            <v>408-1559</v>
          </cell>
          <cell r="H310" t="str">
            <v>V</v>
          </cell>
          <cell r="I310">
            <v>8779</v>
          </cell>
          <cell r="J310" t="str">
            <v>G767</v>
          </cell>
          <cell r="K310">
            <v>0.109</v>
          </cell>
          <cell r="L310">
            <v>0.115</v>
          </cell>
          <cell r="M310">
            <v>8790</v>
          </cell>
          <cell r="N310" t="str">
            <v>G218</v>
          </cell>
          <cell r="O310">
            <v>0.03</v>
          </cell>
          <cell r="P310">
            <v>3.5000000000000003E-2</v>
          </cell>
          <cell r="Q310">
            <v>8786</v>
          </cell>
          <cell r="R310" t="str">
            <v>G224</v>
          </cell>
          <cell r="S310">
            <v>4.4999999999999998E-2</v>
          </cell>
          <cell r="T310">
            <v>0.05</v>
          </cell>
          <cell r="U310" t="e">
            <v>#N/A</v>
          </cell>
          <cell r="V310">
            <v>0</v>
          </cell>
          <cell r="W310" t="e">
            <v>#N/A</v>
          </cell>
          <cell r="X310" t="e">
            <v>#N/A</v>
          </cell>
          <cell r="Y310" t="e">
            <v>#N/A</v>
          </cell>
          <cell r="Z310">
            <v>0</v>
          </cell>
          <cell r="AA310" t="e">
            <v>#N/A</v>
          </cell>
          <cell r="AB310" t="e">
            <v>#N/A</v>
          </cell>
          <cell r="AC310" t="e">
            <v>#N/A</v>
          </cell>
          <cell r="AD310">
            <v>0</v>
          </cell>
          <cell r="AE310" t="e">
            <v>#N/A</v>
          </cell>
          <cell r="AF310" t="e">
            <v>#N/A</v>
          </cell>
          <cell r="AG310" t="e">
            <v>#N/A</v>
          </cell>
          <cell r="AH310">
            <v>0</v>
          </cell>
          <cell r="AI310" t="e">
            <v>#N/A</v>
          </cell>
          <cell r="AJ310" t="e">
            <v>#N/A</v>
          </cell>
          <cell r="AK310" t="e">
            <v>#N/A</v>
          </cell>
          <cell r="AL310">
            <v>0</v>
          </cell>
          <cell r="AM310" t="e">
            <v>#N/A</v>
          </cell>
          <cell r="AN310" t="e">
            <v>#N/A</v>
          </cell>
          <cell r="AO310" t="e">
            <v>#N/A</v>
          </cell>
          <cell r="AP310">
            <v>0</v>
          </cell>
          <cell r="AQ310" t="e">
            <v>#N/A</v>
          </cell>
          <cell r="AR310" t="e">
            <v>#N/A</v>
          </cell>
          <cell r="AS310" t="e">
            <v>#N/A</v>
          </cell>
          <cell r="AT310">
            <v>0</v>
          </cell>
          <cell r="AU310" t="e">
            <v>#N/A</v>
          </cell>
          <cell r="AV310" t="e">
            <v>#N/A</v>
          </cell>
          <cell r="AW310" t="e">
            <v>#N/A</v>
          </cell>
          <cell r="AX310">
            <v>0</v>
          </cell>
          <cell r="AY310" t="e">
            <v>#N/A</v>
          </cell>
          <cell r="AZ310" t="e">
            <v>#N/A</v>
          </cell>
          <cell r="BA310" t="e">
            <v>#N/A</v>
          </cell>
          <cell r="BB310">
            <v>0</v>
          </cell>
          <cell r="BC310" t="e">
            <v>#N/A</v>
          </cell>
          <cell r="BD310" t="e">
            <v>#N/A</v>
          </cell>
        </row>
        <row r="311">
          <cell r="A311" t="str">
            <v>SM4A08925</v>
          </cell>
          <cell r="B311" t="str">
            <v>NO CONSTA</v>
          </cell>
          <cell r="C311" t="str">
            <v>AMP</v>
          </cell>
          <cell r="D311" t="str">
            <v>AIRBUS DEFENCE &amp; SPACE</v>
          </cell>
          <cell r="E311">
            <v>9917</v>
          </cell>
          <cell r="F311" t="str">
            <v>69151-1</v>
          </cell>
          <cell r="G311" t="str">
            <v>408-1559</v>
          </cell>
          <cell r="H311" t="str">
            <v>V</v>
          </cell>
          <cell r="I311">
            <v>8779</v>
          </cell>
          <cell r="J311" t="str">
            <v>G767</v>
          </cell>
          <cell r="K311">
            <v>0.109</v>
          </cell>
          <cell r="L311">
            <v>0.115</v>
          </cell>
          <cell r="M311">
            <v>8790</v>
          </cell>
          <cell r="N311" t="str">
            <v>G218</v>
          </cell>
          <cell r="O311">
            <v>0.03</v>
          </cell>
          <cell r="P311">
            <v>3.5000000000000003E-2</v>
          </cell>
          <cell r="Q311">
            <v>8786</v>
          </cell>
          <cell r="R311" t="str">
            <v>G224</v>
          </cell>
          <cell r="S311">
            <v>4.4999999999999998E-2</v>
          </cell>
          <cell r="T311">
            <v>0.05</v>
          </cell>
          <cell r="U311" t="e">
            <v>#N/A</v>
          </cell>
          <cell r="V311">
            <v>0</v>
          </cell>
          <cell r="W311" t="e">
            <v>#N/A</v>
          </cell>
          <cell r="X311" t="e">
            <v>#N/A</v>
          </cell>
          <cell r="Y311" t="e">
            <v>#N/A</v>
          </cell>
          <cell r="Z311">
            <v>0</v>
          </cell>
          <cell r="AA311" t="e">
            <v>#N/A</v>
          </cell>
          <cell r="AB311" t="e">
            <v>#N/A</v>
          </cell>
          <cell r="AC311" t="e">
            <v>#N/A</v>
          </cell>
          <cell r="AD311">
            <v>0</v>
          </cell>
          <cell r="AE311" t="e">
            <v>#N/A</v>
          </cell>
          <cell r="AF311" t="e">
            <v>#N/A</v>
          </cell>
          <cell r="AG311" t="e">
            <v>#N/A</v>
          </cell>
          <cell r="AH311">
            <v>0</v>
          </cell>
          <cell r="AI311" t="e">
            <v>#N/A</v>
          </cell>
          <cell r="AJ311" t="e">
            <v>#N/A</v>
          </cell>
          <cell r="AK311" t="e">
            <v>#N/A</v>
          </cell>
          <cell r="AL311">
            <v>0</v>
          </cell>
          <cell r="AM311" t="e">
            <v>#N/A</v>
          </cell>
          <cell r="AN311" t="e">
            <v>#N/A</v>
          </cell>
          <cell r="AO311" t="e">
            <v>#N/A</v>
          </cell>
          <cell r="AP311">
            <v>0</v>
          </cell>
          <cell r="AQ311" t="e">
            <v>#N/A</v>
          </cell>
          <cell r="AR311" t="e">
            <v>#N/A</v>
          </cell>
          <cell r="AS311" t="e">
            <v>#N/A</v>
          </cell>
          <cell r="AT311">
            <v>0</v>
          </cell>
          <cell r="AU311" t="e">
            <v>#N/A</v>
          </cell>
          <cell r="AV311" t="e">
            <v>#N/A</v>
          </cell>
          <cell r="AW311" t="e">
            <v>#N/A</v>
          </cell>
          <cell r="AX311">
            <v>0</v>
          </cell>
          <cell r="AY311" t="e">
            <v>#N/A</v>
          </cell>
          <cell r="AZ311" t="e">
            <v>#N/A</v>
          </cell>
          <cell r="BA311" t="e">
            <v>#N/A</v>
          </cell>
          <cell r="BB311">
            <v>0</v>
          </cell>
          <cell r="BC311" t="e">
            <v>#N/A</v>
          </cell>
          <cell r="BD311" t="e">
            <v>#N/A</v>
          </cell>
        </row>
        <row r="312">
          <cell r="A312" t="str">
            <v>KM469172</v>
          </cell>
          <cell r="B312" t="str">
            <v>0806</v>
          </cell>
          <cell r="C312" t="str">
            <v>RAYCHEM</v>
          </cell>
          <cell r="D312" t="str">
            <v>AIRBUS DEFENCE &amp; SPACE</v>
          </cell>
          <cell r="E312">
            <v>9908</v>
          </cell>
          <cell r="F312" t="str">
            <v>AD1377S</v>
          </cell>
          <cell r="G312" t="str">
            <v>C-AD-1377-6</v>
          </cell>
          <cell r="H312" t="str">
            <v>K2</v>
          </cell>
          <cell r="I312">
            <v>8781</v>
          </cell>
          <cell r="J312" t="str">
            <v>G411-1</v>
          </cell>
          <cell r="K312">
            <v>2.5000000000000001E-2</v>
          </cell>
          <cell r="L312">
            <v>3.5000000000000003E-2</v>
          </cell>
          <cell r="M312">
            <v>8781</v>
          </cell>
          <cell r="N312" t="str">
            <v>G411-2</v>
          </cell>
          <cell r="O312">
            <v>4.2000000000000003E-2</v>
          </cell>
          <cell r="P312">
            <v>5.1999999999999998E-2</v>
          </cell>
          <cell r="Q312">
            <v>8781</v>
          </cell>
          <cell r="R312" t="str">
            <v>G411-3</v>
          </cell>
          <cell r="S312">
            <v>6.2E-2</v>
          </cell>
          <cell r="T312">
            <v>7.1999999999999995E-2</v>
          </cell>
          <cell r="U312" t="e">
            <v>#N/A</v>
          </cell>
          <cell r="V312">
            <v>0</v>
          </cell>
          <cell r="W312" t="e">
            <v>#N/A</v>
          </cell>
          <cell r="X312" t="e">
            <v>#N/A</v>
          </cell>
          <cell r="Y312" t="e">
            <v>#N/A</v>
          </cell>
          <cell r="Z312">
            <v>0</v>
          </cell>
          <cell r="AA312" t="e">
            <v>#N/A</v>
          </cell>
          <cell r="AB312" t="e">
            <v>#N/A</v>
          </cell>
          <cell r="AC312" t="e">
            <v>#N/A</v>
          </cell>
          <cell r="AD312">
            <v>0</v>
          </cell>
          <cell r="AE312" t="e">
            <v>#N/A</v>
          </cell>
          <cell r="AF312" t="e">
            <v>#N/A</v>
          </cell>
          <cell r="AG312" t="e">
            <v>#N/A</v>
          </cell>
          <cell r="AH312">
            <v>0</v>
          </cell>
          <cell r="AI312" t="e">
            <v>#N/A</v>
          </cell>
          <cell r="AJ312" t="e">
            <v>#N/A</v>
          </cell>
          <cell r="AK312" t="e">
            <v>#N/A</v>
          </cell>
          <cell r="AL312">
            <v>0</v>
          </cell>
          <cell r="AM312" t="e">
            <v>#N/A</v>
          </cell>
          <cell r="AN312" t="e">
            <v>#N/A</v>
          </cell>
          <cell r="AO312" t="e">
            <v>#N/A</v>
          </cell>
          <cell r="AP312">
            <v>0</v>
          </cell>
          <cell r="AQ312" t="e">
            <v>#N/A</v>
          </cell>
          <cell r="AR312" t="e">
            <v>#N/A</v>
          </cell>
          <cell r="AS312" t="e">
            <v>#N/A</v>
          </cell>
          <cell r="AT312">
            <v>0</v>
          </cell>
          <cell r="AU312" t="e">
            <v>#N/A</v>
          </cell>
          <cell r="AV312" t="e">
            <v>#N/A</v>
          </cell>
          <cell r="AW312" t="e">
            <v>#N/A</v>
          </cell>
          <cell r="AX312">
            <v>0</v>
          </cell>
          <cell r="AY312" t="e">
            <v>#N/A</v>
          </cell>
          <cell r="AZ312" t="e">
            <v>#N/A</v>
          </cell>
          <cell r="BA312" t="e">
            <v>#N/A</v>
          </cell>
          <cell r="BB312">
            <v>0</v>
          </cell>
          <cell r="BC312" t="e">
            <v>#N/A</v>
          </cell>
          <cell r="BD312" t="e">
            <v>#N/A</v>
          </cell>
        </row>
        <row r="313">
          <cell r="A313" t="str">
            <v>KM4F02689</v>
          </cell>
          <cell r="B313" t="str">
            <v>9416525_0000…</v>
          </cell>
          <cell r="C313" t="str">
            <v>DMC</v>
          </cell>
          <cell r="D313" t="str">
            <v>AIRBUS DEFENCE &amp; SPACE</v>
          </cell>
          <cell r="E313">
            <v>9907</v>
          </cell>
          <cell r="F313" t="str">
            <v>M22520/37-01</v>
          </cell>
          <cell r="G313" t="str">
            <v>GMT232-DS</v>
          </cell>
          <cell r="H313" t="str">
            <v>F</v>
          </cell>
          <cell r="I313">
            <v>8781</v>
          </cell>
          <cell r="J313" t="str">
            <v>G411-1</v>
          </cell>
          <cell r="K313">
            <v>2.5000000000000001E-2</v>
          </cell>
          <cell r="L313">
            <v>3.5000000000000003E-2</v>
          </cell>
          <cell r="M313">
            <v>8781</v>
          </cell>
          <cell r="N313" t="str">
            <v>G411-2</v>
          </cell>
          <cell r="O313">
            <v>4.2000000000000003E-2</v>
          </cell>
          <cell r="P313">
            <v>5.1999999999999998E-2</v>
          </cell>
          <cell r="Q313">
            <v>8781</v>
          </cell>
          <cell r="R313" t="str">
            <v>G411-3</v>
          </cell>
          <cell r="S313">
            <v>6.2E-2</v>
          </cell>
          <cell r="T313">
            <v>7.1999999999999995E-2</v>
          </cell>
          <cell r="U313" t="e">
            <v>#N/A</v>
          </cell>
          <cell r="V313">
            <v>0</v>
          </cell>
          <cell r="W313" t="e">
            <v>#N/A</v>
          </cell>
          <cell r="X313" t="e">
            <v>#N/A</v>
          </cell>
          <cell r="Y313" t="e">
            <v>#N/A</v>
          </cell>
          <cell r="Z313">
            <v>0</v>
          </cell>
          <cell r="AA313" t="e">
            <v>#N/A</v>
          </cell>
          <cell r="AB313" t="e">
            <v>#N/A</v>
          </cell>
          <cell r="AC313" t="e">
            <v>#N/A</v>
          </cell>
          <cell r="AD313">
            <v>0</v>
          </cell>
          <cell r="AE313" t="e">
            <v>#N/A</v>
          </cell>
          <cell r="AF313" t="e">
            <v>#N/A</v>
          </cell>
          <cell r="AG313" t="e">
            <v>#N/A</v>
          </cell>
          <cell r="AH313">
            <v>0</v>
          </cell>
          <cell r="AI313" t="e">
            <v>#N/A</v>
          </cell>
          <cell r="AJ313" t="e">
            <v>#N/A</v>
          </cell>
          <cell r="AK313" t="e">
            <v>#N/A</v>
          </cell>
          <cell r="AL313">
            <v>0</v>
          </cell>
          <cell r="AM313" t="e">
            <v>#N/A</v>
          </cell>
          <cell r="AN313" t="e">
            <v>#N/A</v>
          </cell>
          <cell r="AO313" t="e">
            <v>#N/A</v>
          </cell>
          <cell r="AP313">
            <v>0</v>
          </cell>
          <cell r="AQ313" t="e">
            <v>#N/A</v>
          </cell>
          <cell r="AR313" t="e">
            <v>#N/A</v>
          </cell>
          <cell r="AS313" t="e">
            <v>#N/A</v>
          </cell>
          <cell r="AT313">
            <v>0</v>
          </cell>
          <cell r="AU313" t="e">
            <v>#N/A</v>
          </cell>
          <cell r="AV313" t="e">
            <v>#N/A</v>
          </cell>
          <cell r="AW313" t="e">
            <v>#N/A</v>
          </cell>
          <cell r="AX313">
            <v>0</v>
          </cell>
          <cell r="AY313" t="e">
            <v>#N/A</v>
          </cell>
          <cell r="AZ313" t="e">
            <v>#N/A</v>
          </cell>
          <cell r="BA313" t="e">
            <v>#N/A</v>
          </cell>
          <cell r="BB313">
            <v>0</v>
          </cell>
          <cell r="BC313" t="e">
            <v>#N/A</v>
          </cell>
          <cell r="BD313" t="e">
            <v>#N/A</v>
          </cell>
        </row>
        <row r="314">
          <cell r="A314" t="str">
            <v>PM4A15298</v>
          </cell>
          <cell r="B314" t="str">
            <v>NO CONSTA</v>
          </cell>
          <cell r="C314" t="str">
            <v>DMC</v>
          </cell>
          <cell r="D314" t="str">
            <v>AIRBUS DEFENCE &amp; SPACE</v>
          </cell>
          <cell r="E314">
            <v>9941</v>
          </cell>
          <cell r="F314" t="str">
            <v>M22520/1-01</v>
          </cell>
          <cell r="G314" t="str">
            <v>AF8-DS</v>
          </cell>
          <cell r="H314" t="str">
            <v>B</v>
          </cell>
          <cell r="I314">
            <v>8777</v>
          </cell>
          <cell r="J314" t="str">
            <v>G220</v>
          </cell>
          <cell r="K314">
            <v>2.8000000000000001E-2</v>
          </cell>
          <cell r="L314">
            <v>3.3000000000000002E-2</v>
          </cell>
          <cell r="M314">
            <v>8780</v>
          </cell>
          <cell r="N314" t="str">
            <v>G221</v>
          </cell>
          <cell r="O314">
            <v>3.2000000000000001E-2</v>
          </cell>
          <cell r="P314">
            <v>3.6999999999999998E-2</v>
          </cell>
          <cell r="Q314">
            <v>8788</v>
          </cell>
          <cell r="R314" t="str">
            <v>G222</v>
          </cell>
          <cell r="S314">
            <v>3.5999999999999997E-2</v>
          </cell>
          <cell r="T314">
            <v>4.1000000000000002E-2</v>
          </cell>
          <cell r="U314">
            <v>8792</v>
          </cell>
          <cell r="V314" t="str">
            <v>G223</v>
          </cell>
          <cell r="W314">
            <v>3.9E-2</v>
          </cell>
          <cell r="X314">
            <v>4.3999999999999997E-2</v>
          </cell>
          <cell r="Y314">
            <v>8786</v>
          </cell>
          <cell r="Z314" t="str">
            <v>G224</v>
          </cell>
          <cell r="AA314">
            <v>4.4999999999999998E-2</v>
          </cell>
          <cell r="AB314">
            <v>0.05</v>
          </cell>
          <cell r="AC314">
            <v>8784</v>
          </cell>
          <cell r="AD314" t="str">
            <v>G225</v>
          </cell>
          <cell r="AE314">
            <v>5.1999999999999998E-2</v>
          </cell>
          <cell r="AF314">
            <v>5.7000000000000002E-2</v>
          </cell>
          <cell r="AG314">
            <v>8783</v>
          </cell>
          <cell r="AH314" t="str">
            <v>G226</v>
          </cell>
          <cell r="AI314">
            <v>5.8999999999999997E-2</v>
          </cell>
          <cell r="AJ314">
            <v>6.4000000000000001E-2</v>
          </cell>
          <cell r="AK314">
            <v>8776</v>
          </cell>
          <cell r="AL314" t="str">
            <v>G227</v>
          </cell>
          <cell r="AM314">
            <v>6.8000000000000005E-2</v>
          </cell>
          <cell r="AN314">
            <v>7.2999999999999995E-2</v>
          </cell>
          <cell r="AO314" t="e">
            <v>#N/A</v>
          </cell>
          <cell r="AP314">
            <v>0</v>
          </cell>
          <cell r="AQ314" t="e">
            <v>#N/A</v>
          </cell>
          <cell r="AR314" t="e">
            <v>#N/A</v>
          </cell>
          <cell r="AS314" t="e">
            <v>#N/A</v>
          </cell>
          <cell r="AT314">
            <v>0</v>
          </cell>
          <cell r="AU314" t="e">
            <v>#N/A</v>
          </cell>
          <cell r="AV314" t="e">
            <v>#N/A</v>
          </cell>
          <cell r="AW314" t="e">
            <v>#N/A</v>
          </cell>
          <cell r="AX314">
            <v>0</v>
          </cell>
          <cell r="AY314" t="e">
            <v>#N/A</v>
          </cell>
          <cell r="AZ314" t="e">
            <v>#N/A</v>
          </cell>
          <cell r="BA314" t="e">
            <v>#N/A</v>
          </cell>
          <cell r="BB314">
            <v>0</v>
          </cell>
          <cell r="BC314" t="e">
            <v>#N/A</v>
          </cell>
          <cell r="BD314" t="e">
            <v>#N/A</v>
          </cell>
        </row>
        <row r="315">
          <cell r="A315" t="str">
            <v>PM4A12064</v>
          </cell>
          <cell r="B315" t="str">
            <v>NO CONSTA</v>
          </cell>
          <cell r="C315" t="str">
            <v>DMC</v>
          </cell>
          <cell r="D315" t="str">
            <v>AIRBUS DEFENCE &amp; SPACE</v>
          </cell>
          <cell r="E315">
            <v>9942</v>
          </cell>
          <cell r="F315" t="str">
            <v>M22520/2-01</v>
          </cell>
          <cell r="G315" t="str">
            <v>AFM8-DS</v>
          </cell>
          <cell r="H315" t="str">
            <v>C</v>
          </cell>
          <cell r="I315">
            <v>8789</v>
          </cell>
          <cell r="J315" t="str">
            <v>G213</v>
          </cell>
          <cell r="K315">
            <v>1.2999999999999999E-2</v>
          </cell>
          <cell r="L315">
            <v>1.7999999999999999E-2</v>
          </cell>
          <cell r="M315">
            <v>8791</v>
          </cell>
          <cell r="N315" t="str">
            <v>G214</v>
          </cell>
          <cell r="O315">
            <v>1.6E-2</v>
          </cell>
          <cell r="P315">
            <v>2.1000000000000001E-2</v>
          </cell>
          <cell r="Q315">
            <v>8775</v>
          </cell>
          <cell r="R315" t="str">
            <v>G215</v>
          </cell>
          <cell r="S315">
            <v>1.9E-2</v>
          </cell>
          <cell r="T315">
            <v>2.4E-2</v>
          </cell>
          <cell r="U315">
            <v>8793</v>
          </cell>
          <cell r="V315" t="str">
            <v>G216</v>
          </cell>
          <cell r="W315">
            <v>2.1999999999999999E-2</v>
          </cell>
          <cell r="X315">
            <v>2.7E-2</v>
          </cell>
          <cell r="Y315">
            <v>8785</v>
          </cell>
          <cell r="Z315" t="str">
            <v>G217</v>
          </cell>
          <cell r="AA315">
            <v>2.5999999999999999E-2</v>
          </cell>
          <cell r="AB315">
            <v>3.1E-2</v>
          </cell>
          <cell r="AC315">
            <v>8790</v>
          </cell>
          <cell r="AD315" t="str">
            <v>G218</v>
          </cell>
          <cell r="AE315">
            <v>0.03</v>
          </cell>
          <cell r="AF315">
            <v>3.5000000000000003E-2</v>
          </cell>
          <cell r="AG315">
            <v>8787</v>
          </cell>
          <cell r="AH315" t="str">
            <v>G219</v>
          </cell>
          <cell r="AI315">
            <v>3.4000000000000002E-2</v>
          </cell>
          <cell r="AJ315">
            <v>3.9E-2</v>
          </cell>
          <cell r="AK315">
            <v>8792</v>
          </cell>
          <cell r="AL315" t="str">
            <v>G223</v>
          </cell>
          <cell r="AM315">
            <v>3.9E-2</v>
          </cell>
          <cell r="AN315">
            <v>4.3999999999999997E-2</v>
          </cell>
          <cell r="AO315" t="e">
            <v>#N/A</v>
          </cell>
          <cell r="AP315">
            <v>0</v>
          </cell>
          <cell r="AQ315" t="e">
            <v>#N/A</v>
          </cell>
          <cell r="AR315" t="e">
            <v>#N/A</v>
          </cell>
          <cell r="AS315" t="e">
            <v>#N/A</v>
          </cell>
          <cell r="AT315">
            <v>0</v>
          </cell>
          <cell r="AU315" t="e">
            <v>#N/A</v>
          </cell>
          <cell r="AV315" t="e">
            <v>#N/A</v>
          </cell>
          <cell r="AW315" t="e">
            <v>#N/A</v>
          </cell>
          <cell r="AX315">
            <v>0</v>
          </cell>
          <cell r="AY315" t="e">
            <v>#N/A</v>
          </cell>
          <cell r="AZ315" t="e">
            <v>#N/A</v>
          </cell>
          <cell r="BA315" t="e">
            <v>#N/A</v>
          </cell>
          <cell r="BB315">
            <v>0</v>
          </cell>
          <cell r="BC315" t="e">
            <v>#N/A</v>
          </cell>
          <cell r="BD315" t="e">
            <v>#N/A</v>
          </cell>
        </row>
        <row r="316">
          <cell r="A316" t="str">
            <v>PM4A9480</v>
          </cell>
          <cell r="B316" t="str">
            <v>V1102044</v>
          </cell>
          <cell r="C316" t="str">
            <v>DELTA</v>
          </cell>
          <cell r="D316" t="str">
            <v>AIRBUS DEFENCE &amp; SPACE</v>
          </cell>
          <cell r="E316">
            <v>9937</v>
          </cell>
          <cell r="F316">
            <v>47386</v>
          </cell>
          <cell r="G316" t="str">
            <v>408-1559</v>
          </cell>
          <cell r="H316" t="str">
            <v>V</v>
          </cell>
          <cell r="I316">
            <v>8779</v>
          </cell>
          <cell r="J316" t="str">
            <v>G767</v>
          </cell>
          <cell r="K316">
            <v>0.109</v>
          </cell>
          <cell r="L316">
            <v>0.115</v>
          </cell>
          <cell r="M316">
            <v>8790</v>
          </cell>
          <cell r="N316" t="str">
            <v>G218</v>
          </cell>
          <cell r="O316">
            <v>0.03</v>
          </cell>
          <cell r="P316">
            <v>3.5000000000000003E-2</v>
          </cell>
          <cell r="Q316">
            <v>8786</v>
          </cell>
          <cell r="R316" t="str">
            <v>G224</v>
          </cell>
          <cell r="S316">
            <v>4.4999999999999998E-2</v>
          </cell>
          <cell r="T316">
            <v>0.05</v>
          </cell>
          <cell r="U316" t="e">
            <v>#N/A</v>
          </cell>
          <cell r="V316">
            <v>0</v>
          </cell>
          <cell r="W316" t="e">
            <v>#N/A</v>
          </cell>
          <cell r="X316" t="e">
            <v>#N/A</v>
          </cell>
          <cell r="Y316" t="e">
            <v>#N/A</v>
          </cell>
          <cell r="Z316">
            <v>0</v>
          </cell>
          <cell r="AA316" t="e">
            <v>#N/A</v>
          </cell>
          <cell r="AB316" t="e">
            <v>#N/A</v>
          </cell>
          <cell r="AC316" t="e">
            <v>#N/A</v>
          </cell>
          <cell r="AD316">
            <v>0</v>
          </cell>
          <cell r="AE316" t="e">
            <v>#N/A</v>
          </cell>
          <cell r="AF316" t="e">
            <v>#N/A</v>
          </cell>
          <cell r="AG316" t="e">
            <v>#N/A</v>
          </cell>
          <cell r="AH316">
            <v>0</v>
          </cell>
          <cell r="AI316" t="e">
            <v>#N/A</v>
          </cell>
          <cell r="AJ316" t="e">
            <v>#N/A</v>
          </cell>
          <cell r="AK316" t="e">
            <v>#N/A</v>
          </cell>
          <cell r="AL316">
            <v>0</v>
          </cell>
          <cell r="AM316" t="e">
            <v>#N/A</v>
          </cell>
          <cell r="AN316" t="e">
            <v>#N/A</v>
          </cell>
          <cell r="AO316" t="e">
            <v>#N/A</v>
          </cell>
          <cell r="AP316">
            <v>0</v>
          </cell>
          <cell r="AQ316" t="e">
            <v>#N/A</v>
          </cell>
          <cell r="AR316" t="e">
            <v>#N/A</v>
          </cell>
          <cell r="AS316" t="e">
            <v>#N/A</v>
          </cell>
          <cell r="AT316">
            <v>0</v>
          </cell>
          <cell r="AU316" t="e">
            <v>#N/A</v>
          </cell>
          <cell r="AV316" t="e">
            <v>#N/A</v>
          </cell>
          <cell r="AW316" t="e">
            <v>#N/A</v>
          </cell>
          <cell r="AX316">
            <v>0</v>
          </cell>
          <cell r="AY316" t="e">
            <v>#N/A</v>
          </cell>
          <cell r="AZ316" t="e">
            <v>#N/A</v>
          </cell>
          <cell r="BA316" t="e">
            <v>#N/A</v>
          </cell>
          <cell r="BB316">
            <v>0</v>
          </cell>
          <cell r="BC316" t="e">
            <v>#N/A</v>
          </cell>
          <cell r="BD316" t="e">
            <v>#N/A</v>
          </cell>
        </row>
        <row r="317">
          <cell r="A317" t="str">
            <v>PM469181</v>
          </cell>
          <cell r="B317" t="str">
            <v>NO CONSTA</v>
          </cell>
          <cell r="C317" t="str">
            <v>AMP</v>
          </cell>
          <cell r="D317" t="str">
            <v>AIRBUS DEFENCE &amp; SPACE</v>
          </cell>
          <cell r="E317">
            <v>9939</v>
          </cell>
          <cell r="F317">
            <v>47386</v>
          </cell>
          <cell r="G317" t="str">
            <v>408-1559</v>
          </cell>
          <cell r="H317" t="str">
            <v>V</v>
          </cell>
          <cell r="I317">
            <v>8779</v>
          </cell>
          <cell r="J317" t="str">
            <v>G767</v>
          </cell>
          <cell r="K317">
            <v>0.109</v>
          </cell>
          <cell r="L317">
            <v>0.115</v>
          </cell>
          <cell r="M317">
            <v>8790</v>
          </cell>
          <cell r="N317" t="str">
            <v>G218</v>
          </cell>
          <cell r="O317">
            <v>0.03</v>
          </cell>
          <cell r="P317">
            <v>3.5000000000000003E-2</v>
          </cell>
          <cell r="Q317">
            <v>8786</v>
          </cell>
          <cell r="R317" t="str">
            <v>G224</v>
          </cell>
          <cell r="S317">
            <v>4.4999999999999998E-2</v>
          </cell>
          <cell r="T317">
            <v>0.05</v>
          </cell>
          <cell r="U317" t="e">
            <v>#N/A</v>
          </cell>
          <cell r="V317">
            <v>0</v>
          </cell>
          <cell r="W317" t="e">
            <v>#N/A</v>
          </cell>
          <cell r="X317" t="e">
            <v>#N/A</v>
          </cell>
          <cell r="Y317" t="e">
            <v>#N/A</v>
          </cell>
          <cell r="Z317">
            <v>0</v>
          </cell>
          <cell r="AA317" t="e">
            <v>#N/A</v>
          </cell>
          <cell r="AB317" t="e">
            <v>#N/A</v>
          </cell>
          <cell r="AC317" t="e">
            <v>#N/A</v>
          </cell>
          <cell r="AD317">
            <v>0</v>
          </cell>
          <cell r="AE317" t="e">
            <v>#N/A</v>
          </cell>
          <cell r="AF317" t="e">
            <v>#N/A</v>
          </cell>
          <cell r="AG317" t="e">
            <v>#N/A</v>
          </cell>
          <cell r="AH317">
            <v>0</v>
          </cell>
          <cell r="AI317" t="e">
            <v>#N/A</v>
          </cell>
          <cell r="AJ317" t="e">
            <v>#N/A</v>
          </cell>
          <cell r="AK317" t="e">
            <v>#N/A</v>
          </cell>
          <cell r="AL317">
            <v>0</v>
          </cell>
          <cell r="AM317" t="e">
            <v>#N/A</v>
          </cell>
          <cell r="AN317" t="e">
            <v>#N/A</v>
          </cell>
          <cell r="AO317" t="e">
            <v>#N/A</v>
          </cell>
          <cell r="AP317">
            <v>0</v>
          </cell>
          <cell r="AQ317" t="e">
            <v>#N/A</v>
          </cell>
          <cell r="AR317" t="e">
            <v>#N/A</v>
          </cell>
          <cell r="AS317" t="e">
            <v>#N/A</v>
          </cell>
          <cell r="AT317">
            <v>0</v>
          </cell>
          <cell r="AU317" t="e">
            <v>#N/A</v>
          </cell>
          <cell r="AV317" t="e">
            <v>#N/A</v>
          </cell>
          <cell r="AW317" t="e">
            <v>#N/A</v>
          </cell>
          <cell r="AX317">
            <v>0</v>
          </cell>
          <cell r="AY317" t="e">
            <v>#N/A</v>
          </cell>
          <cell r="AZ317" t="e">
            <v>#N/A</v>
          </cell>
          <cell r="BA317" t="e">
            <v>#N/A</v>
          </cell>
          <cell r="BB317">
            <v>0</v>
          </cell>
          <cell r="BC317" t="e">
            <v>#N/A</v>
          </cell>
          <cell r="BD317" t="e">
            <v>#N/A</v>
          </cell>
        </row>
        <row r="318">
          <cell r="A318" t="str">
            <v>PM4A3624</v>
          </cell>
          <cell r="B318">
            <v>614020</v>
          </cell>
          <cell r="C318" t="str">
            <v>TYCO</v>
          </cell>
          <cell r="D318" t="str">
            <v>AIRBUS DEFENCE &amp; SPACE</v>
          </cell>
          <cell r="E318">
            <v>9940</v>
          </cell>
          <cell r="F318">
            <v>47386</v>
          </cell>
          <cell r="G318" t="str">
            <v>408-1559</v>
          </cell>
          <cell r="H318" t="str">
            <v>V</v>
          </cell>
          <cell r="I318">
            <v>8779</v>
          </cell>
          <cell r="J318" t="str">
            <v>G767</v>
          </cell>
          <cell r="K318">
            <v>0.109</v>
          </cell>
          <cell r="L318">
            <v>0.115</v>
          </cell>
          <cell r="M318">
            <v>8790</v>
          </cell>
          <cell r="N318" t="str">
            <v>G218</v>
          </cell>
          <cell r="O318">
            <v>0.03</v>
          </cell>
          <cell r="P318">
            <v>3.5000000000000003E-2</v>
          </cell>
          <cell r="Q318">
            <v>8786</v>
          </cell>
          <cell r="R318" t="str">
            <v>G224</v>
          </cell>
          <cell r="S318">
            <v>4.4999999999999998E-2</v>
          </cell>
          <cell r="T318">
            <v>0.05</v>
          </cell>
          <cell r="U318" t="e">
            <v>#N/A</v>
          </cell>
          <cell r="V318">
            <v>0</v>
          </cell>
          <cell r="W318" t="e">
            <v>#N/A</v>
          </cell>
          <cell r="X318" t="e">
            <v>#N/A</v>
          </cell>
          <cell r="Y318" t="e">
            <v>#N/A</v>
          </cell>
          <cell r="Z318">
            <v>0</v>
          </cell>
          <cell r="AA318" t="e">
            <v>#N/A</v>
          </cell>
          <cell r="AB318" t="e">
            <v>#N/A</v>
          </cell>
          <cell r="AC318" t="e">
            <v>#N/A</v>
          </cell>
          <cell r="AD318">
            <v>0</v>
          </cell>
          <cell r="AE318" t="e">
            <v>#N/A</v>
          </cell>
          <cell r="AF318" t="e">
            <v>#N/A</v>
          </cell>
          <cell r="AG318" t="e">
            <v>#N/A</v>
          </cell>
          <cell r="AH318">
            <v>0</v>
          </cell>
          <cell r="AI318" t="e">
            <v>#N/A</v>
          </cell>
          <cell r="AJ318" t="e">
            <v>#N/A</v>
          </cell>
          <cell r="AK318" t="e">
            <v>#N/A</v>
          </cell>
          <cell r="AL318">
            <v>0</v>
          </cell>
          <cell r="AM318" t="e">
            <v>#N/A</v>
          </cell>
          <cell r="AN318" t="e">
            <v>#N/A</v>
          </cell>
          <cell r="AO318" t="e">
            <v>#N/A</v>
          </cell>
          <cell r="AP318">
            <v>0</v>
          </cell>
          <cell r="AQ318" t="e">
            <v>#N/A</v>
          </cell>
          <cell r="AR318" t="e">
            <v>#N/A</v>
          </cell>
          <cell r="AS318" t="e">
            <v>#N/A</v>
          </cell>
          <cell r="AT318">
            <v>0</v>
          </cell>
          <cell r="AU318" t="e">
            <v>#N/A</v>
          </cell>
          <cell r="AV318" t="e">
            <v>#N/A</v>
          </cell>
          <cell r="AW318" t="e">
            <v>#N/A</v>
          </cell>
          <cell r="AX318">
            <v>0</v>
          </cell>
          <cell r="AY318" t="e">
            <v>#N/A</v>
          </cell>
          <cell r="AZ318" t="e">
            <v>#N/A</v>
          </cell>
          <cell r="BA318" t="e">
            <v>#N/A</v>
          </cell>
          <cell r="BB318">
            <v>0</v>
          </cell>
          <cell r="BC318" t="e">
            <v>#N/A</v>
          </cell>
          <cell r="BD318" t="e">
            <v>#N/A</v>
          </cell>
        </row>
        <row r="319">
          <cell r="A319" t="str">
            <v>PM4A3540</v>
          </cell>
          <cell r="B319" t="str">
            <v>NO CONSTA</v>
          </cell>
          <cell r="C319" t="str">
            <v>DMC</v>
          </cell>
          <cell r="D319" t="str">
            <v>AIRBUS DEFENCE &amp; SPACE</v>
          </cell>
          <cell r="E319">
            <v>9936</v>
          </cell>
          <cell r="F319" t="str">
            <v>M22520/37-01</v>
          </cell>
          <cell r="G319" t="str">
            <v>GMT232-DS</v>
          </cell>
          <cell r="H319" t="str">
            <v>F</v>
          </cell>
          <cell r="I319">
            <v>8781</v>
          </cell>
          <cell r="J319" t="str">
            <v>G411-1</v>
          </cell>
          <cell r="K319">
            <v>2.5000000000000001E-2</v>
          </cell>
          <cell r="L319">
            <v>3.5000000000000003E-2</v>
          </cell>
          <cell r="M319">
            <v>8781</v>
          </cell>
          <cell r="N319" t="str">
            <v>G411-2</v>
          </cell>
          <cell r="O319">
            <v>4.2000000000000003E-2</v>
          </cell>
          <cell r="P319">
            <v>5.1999999999999998E-2</v>
          </cell>
          <cell r="Q319">
            <v>8781</v>
          </cell>
          <cell r="R319" t="str">
            <v>G411-3</v>
          </cell>
          <cell r="S319">
            <v>6.2E-2</v>
          </cell>
          <cell r="T319">
            <v>7.1999999999999995E-2</v>
          </cell>
          <cell r="U319" t="e">
            <v>#N/A</v>
          </cell>
          <cell r="V319">
            <v>0</v>
          </cell>
          <cell r="W319" t="e">
            <v>#N/A</v>
          </cell>
          <cell r="X319" t="e">
            <v>#N/A</v>
          </cell>
          <cell r="Y319" t="e">
            <v>#N/A</v>
          </cell>
          <cell r="Z319">
            <v>0</v>
          </cell>
          <cell r="AA319" t="e">
            <v>#N/A</v>
          </cell>
          <cell r="AB319" t="e">
            <v>#N/A</v>
          </cell>
          <cell r="AC319" t="e">
            <v>#N/A</v>
          </cell>
          <cell r="AD319">
            <v>0</v>
          </cell>
          <cell r="AE319" t="e">
            <v>#N/A</v>
          </cell>
          <cell r="AF319" t="e">
            <v>#N/A</v>
          </cell>
          <cell r="AG319" t="e">
            <v>#N/A</v>
          </cell>
          <cell r="AH319">
            <v>0</v>
          </cell>
          <cell r="AI319" t="e">
            <v>#N/A</v>
          </cell>
          <cell r="AJ319" t="e">
            <v>#N/A</v>
          </cell>
          <cell r="AK319" t="e">
            <v>#N/A</v>
          </cell>
          <cell r="AL319">
            <v>0</v>
          </cell>
          <cell r="AM319" t="e">
            <v>#N/A</v>
          </cell>
          <cell r="AN319" t="e">
            <v>#N/A</v>
          </cell>
          <cell r="AO319" t="e">
            <v>#N/A</v>
          </cell>
          <cell r="AP319">
            <v>0</v>
          </cell>
          <cell r="AQ319" t="e">
            <v>#N/A</v>
          </cell>
          <cell r="AR319" t="e">
            <v>#N/A</v>
          </cell>
          <cell r="AS319" t="e">
            <v>#N/A</v>
          </cell>
          <cell r="AT319">
            <v>0</v>
          </cell>
          <cell r="AU319" t="e">
            <v>#N/A</v>
          </cell>
          <cell r="AV319" t="e">
            <v>#N/A</v>
          </cell>
          <cell r="AW319" t="e">
            <v>#N/A</v>
          </cell>
          <cell r="AX319">
            <v>0</v>
          </cell>
          <cell r="AY319" t="e">
            <v>#N/A</v>
          </cell>
          <cell r="AZ319" t="e">
            <v>#N/A</v>
          </cell>
          <cell r="BA319" t="e">
            <v>#N/A</v>
          </cell>
          <cell r="BB319">
            <v>0</v>
          </cell>
          <cell r="BC319" t="e">
            <v>#N/A</v>
          </cell>
          <cell r="BD319" t="e">
            <v>#N/A</v>
          </cell>
        </row>
        <row r="320">
          <cell r="A320" t="str">
            <v>PM4A13946</v>
          </cell>
          <cell r="B320" t="str">
            <v>NO CONSTA</v>
          </cell>
          <cell r="C320" t="str">
            <v>DMC</v>
          </cell>
          <cell r="D320" t="str">
            <v>AIRBUS DEFENCE &amp; SPACE</v>
          </cell>
          <cell r="E320">
            <v>9943</v>
          </cell>
          <cell r="F320" t="str">
            <v>M22520/37-01</v>
          </cell>
          <cell r="G320" t="str">
            <v>GMT232-DS</v>
          </cell>
          <cell r="H320" t="str">
            <v>F</v>
          </cell>
          <cell r="I320">
            <v>8781</v>
          </cell>
          <cell r="J320" t="str">
            <v>G411-1</v>
          </cell>
          <cell r="K320">
            <v>2.5000000000000001E-2</v>
          </cell>
          <cell r="L320">
            <v>3.5000000000000003E-2</v>
          </cell>
          <cell r="M320">
            <v>8781</v>
          </cell>
          <cell r="N320" t="str">
            <v>G411-2</v>
          </cell>
          <cell r="O320">
            <v>4.2000000000000003E-2</v>
          </cell>
          <cell r="P320">
            <v>5.1999999999999998E-2</v>
          </cell>
          <cell r="Q320">
            <v>8781</v>
          </cell>
          <cell r="R320" t="str">
            <v>G411-3</v>
          </cell>
          <cell r="S320">
            <v>6.2E-2</v>
          </cell>
          <cell r="T320">
            <v>7.1999999999999995E-2</v>
          </cell>
          <cell r="U320" t="e">
            <v>#N/A</v>
          </cell>
          <cell r="V320">
            <v>0</v>
          </cell>
          <cell r="W320" t="e">
            <v>#N/A</v>
          </cell>
          <cell r="X320" t="e">
            <v>#N/A</v>
          </cell>
          <cell r="Y320" t="e">
            <v>#N/A</v>
          </cell>
          <cell r="Z320">
            <v>0</v>
          </cell>
          <cell r="AA320" t="e">
            <v>#N/A</v>
          </cell>
          <cell r="AB320" t="e">
            <v>#N/A</v>
          </cell>
          <cell r="AC320" t="e">
            <v>#N/A</v>
          </cell>
          <cell r="AD320">
            <v>0</v>
          </cell>
          <cell r="AE320" t="e">
            <v>#N/A</v>
          </cell>
          <cell r="AF320" t="e">
            <v>#N/A</v>
          </cell>
          <cell r="AG320" t="e">
            <v>#N/A</v>
          </cell>
          <cell r="AH320">
            <v>0</v>
          </cell>
          <cell r="AI320" t="e">
            <v>#N/A</v>
          </cell>
          <cell r="AJ320" t="e">
            <v>#N/A</v>
          </cell>
          <cell r="AK320" t="e">
            <v>#N/A</v>
          </cell>
          <cell r="AL320">
            <v>0</v>
          </cell>
          <cell r="AM320" t="e">
            <v>#N/A</v>
          </cell>
          <cell r="AN320" t="e">
            <v>#N/A</v>
          </cell>
          <cell r="AO320" t="e">
            <v>#N/A</v>
          </cell>
          <cell r="AP320">
            <v>0</v>
          </cell>
          <cell r="AQ320" t="e">
            <v>#N/A</v>
          </cell>
          <cell r="AR320" t="e">
            <v>#N/A</v>
          </cell>
          <cell r="AS320" t="e">
            <v>#N/A</v>
          </cell>
          <cell r="AT320">
            <v>0</v>
          </cell>
          <cell r="AU320" t="e">
            <v>#N/A</v>
          </cell>
          <cell r="AV320" t="e">
            <v>#N/A</v>
          </cell>
          <cell r="AW320" t="e">
            <v>#N/A</v>
          </cell>
          <cell r="AX320">
            <v>0</v>
          </cell>
          <cell r="AY320" t="e">
            <v>#N/A</v>
          </cell>
          <cell r="AZ320" t="e">
            <v>#N/A</v>
          </cell>
          <cell r="BA320" t="e">
            <v>#N/A</v>
          </cell>
          <cell r="BB320">
            <v>0</v>
          </cell>
          <cell r="BC320" t="e">
            <v>#N/A</v>
          </cell>
          <cell r="BD320" t="e">
            <v>#N/A</v>
          </cell>
        </row>
        <row r="321">
          <cell r="A321" t="str">
            <v>SM4A08969</v>
          </cell>
          <cell r="B321">
            <v>1351003</v>
          </cell>
          <cell r="C321" t="str">
            <v>DMC</v>
          </cell>
          <cell r="D321" t="str">
            <v>AIRBUS DEFENCE &amp; SPACE</v>
          </cell>
          <cell r="E321">
            <v>9952</v>
          </cell>
          <cell r="F321" t="str">
            <v>M22520/1-01</v>
          </cell>
          <cell r="G321" t="str">
            <v>AF8-DS</v>
          </cell>
          <cell r="H321" t="str">
            <v>B</v>
          </cell>
          <cell r="I321">
            <v>8777</v>
          </cell>
          <cell r="J321" t="str">
            <v>G220</v>
          </cell>
          <cell r="K321">
            <v>2.8000000000000001E-2</v>
          </cell>
          <cell r="L321">
            <v>3.3000000000000002E-2</v>
          </cell>
          <cell r="M321">
            <v>8780</v>
          </cell>
          <cell r="N321" t="str">
            <v>G221</v>
          </cell>
          <cell r="O321">
            <v>3.2000000000000001E-2</v>
          </cell>
          <cell r="P321">
            <v>3.6999999999999998E-2</v>
          </cell>
          <cell r="Q321">
            <v>8788</v>
          </cell>
          <cell r="R321" t="str">
            <v>G222</v>
          </cell>
          <cell r="S321">
            <v>3.5999999999999997E-2</v>
          </cell>
          <cell r="T321">
            <v>4.1000000000000002E-2</v>
          </cell>
          <cell r="U321">
            <v>8792</v>
          </cell>
          <cell r="V321" t="str">
            <v>G223</v>
          </cell>
          <cell r="W321">
            <v>3.9E-2</v>
          </cell>
          <cell r="X321">
            <v>4.3999999999999997E-2</v>
          </cell>
          <cell r="Y321">
            <v>8786</v>
          </cell>
          <cell r="Z321" t="str">
            <v>G224</v>
          </cell>
          <cell r="AA321">
            <v>4.4999999999999998E-2</v>
          </cell>
          <cell r="AB321">
            <v>0.05</v>
          </cell>
          <cell r="AC321">
            <v>8784</v>
          </cell>
          <cell r="AD321" t="str">
            <v>G225</v>
          </cell>
          <cell r="AE321">
            <v>5.1999999999999998E-2</v>
          </cell>
          <cell r="AF321">
            <v>5.7000000000000002E-2</v>
          </cell>
          <cell r="AG321">
            <v>8783</v>
          </cell>
          <cell r="AH321" t="str">
            <v>G226</v>
          </cell>
          <cell r="AI321">
            <v>5.8999999999999997E-2</v>
          </cell>
          <cell r="AJ321">
            <v>6.4000000000000001E-2</v>
          </cell>
          <cell r="AK321">
            <v>8776</v>
          </cell>
          <cell r="AL321" t="str">
            <v>G227</v>
          </cell>
          <cell r="AM321">
            <v>6.8000000000000005E-2</v>
          </cell>
          <cell r="AN321">
            <v>7.2999999999999995E-2</v>
          </cell>
          <cell r="AO321" t="e">
            <v>#N/A</v>
          </cell>
          <cell r="AP321">
            <v>0</v>
          </cell>
          <cell r="AQ321" t="e">
            <v>#N/A</v>
          </cell>
          <cell r="AR321" t="e">
            <v>#N/A</v>
          </cell>
          <cell r="AS321" t="e">
            <v>#N/A</v>
          </cell>
          <cell r="AT321">
            <v>0</v>
          </cell>
          <cell r="AU321" t="e">
            <v>#N/A</v>
          </cell>
          <cell r="AV321" t="e">
            <v>#N/A</v>
          </cell>
          <cell r="AW321" t="e">
            <v>#N/A</v>
          </cell>
          <cell r="AX321">
            <v>0</v>
          </cell>
          <cell r="AY321" t="e">
            <v>#N/A</v>
          </cell>
          <cell r="AZ321" t="e">
            <v>#N/A</v>
          </cell>
          <cell r="BA321" t="e">
            <v>#N/A</v>
          </cell>
          <cell r="BB321">
            <v>0</v>
          </cell>
          <cell r="BC321" t="e">
            <v>#N/A</v>
          </cell>
          <cell r="BD321" t="e">
            <v>#N/A</v>
          </cell>
        </row>
        <row r="322">
          <cell r="A322" t="str">
            <v>SM4A6560</v>
          </cell>
          <cell r="B322" t="str">
            <v>NO CONSTA</v>
          </cell>
          <cell r="C322" t="str">
            <v>DMC</v>
          </cell>
          <cell r="D322" t="str">
            <v>AIRBUS DEFENCE &amp; SPACE</v>
          </cell>
          <cell r="E322">
            <v>9953</v>
          </cell>
          <cell r="F322" t="str">
            <v>M22520/1-01</v>
          </cell>
          <cell r="G322" t="str">
            <v>AF8-DS</v>
          </cell>
          <cell r="H322" t="str">
            <v>B</v>
          </cell>
          <cell r="I322">
            <v>8777</v>
          </cell>
          <cell r="J322" t="str">
            <v>G220</v>
          </cell>
          <cell r="K322">
            <v>2.8000000000000001E-2</v>
          </cell>
          <cell r="L322">
            <v>3.3000000000000002E-2</v>
          </cell>
          <cell r="M322">
            <v>8780</v>
          </cell>
          <cell r="N322" t="str">
            <v>G221</v>
          </cell>
          <cell r="O322">
            <v>3.2000000000000001E-2</v>
          </cell>
          <cell r="P322">
            <v>3.6999999999999998E-2</v>
          </cell>
          <cell r="Q322">
            <v>8788</v>
          </cell>
          <cell r="R322" t="str">
            <v>G222</v>
          </cell>
          <cell r="S322">
            <v>3.5999999999999997E-2</v>
          </cell>
          <cell r="T322">
            <v>4.1000000000000002E-2</v>
          </cell>
          <cell r="U322">
            <v>8792</v>
          </cell>
          <cell r="V322" t="str">
            <v>G223</v>
          </cell>
          <cell r="W322">
            <v>3.9E-2</v>
          </cell>
          <cell r="X322">
            <v>4.3999999999999997E-2</v>
          </cell>
          <cell r="Y322">
            <v>8786</v>
          </cell>
          <cell r="Z322" t="str">
            <v>G224</v>
          </cell>
          <cell r="AA322">
            <v>4.4999999999999998E-2</v>
          </cell>
          <cell r="AB322">
            <v>0.05</v>
          </cell>
          <cell r="AC322">
            <v>8784</v>
          </cell>
          <cell r="AD322" t="str">
            <v>G225</v>
          </cell>
          <cell r="AE322">
            <v>5.1999999999999998E-2</v>
          </cell>
          <cell r="AF322">
            <v>5.7000000000000002E-2</v>
          </cell>
          <cell r="AG322">
            <v>8783</v>
          </cell>
          <cell r="AH322" t="str">
            <v>G226</v>
          </cell>
          <cell r="AI322">
            <v>5.8999999999999997E-2</v>
          </cell>
          <cell r="AJ322">
            <v>6.4000000000000001E-2</v>
          </cell>
          <cell r="AK322">
            <v>8776</v>
          </cell>
          <cell r="AL322" t="str">
            <v>G227</v>
          </cell>
          <cell r="AM322">
            <v>6.8000000000000005E-2</v>
          </cell>
          <cell r="AN322">
            <v>7.2999999999999995E-2</v>
          </cell>
          <cell r="AO322" t="e">
            <v>#N/A</v>
          </cell>
          <cell r="AP322">
            <v>0</v>
          </cell>
          <cell r="AQ322" t="e">
            <v>#N/A</v>
          </cell>
          <cell r="AR322" t="e">
            <v>#N/A</v>
          </cell>
          <cell r="AS322" t="e">
            <v>#N/A</v>
          </cell>
          <cell r="AT322">
            <v>0</v>
          </cell>
          <cell r="AU322" t="e">
            <v>#N/A</v>
          </cell>
          <cell r="AV322" t="e">
            <v>#N/A</v>
          </cell>
          <cell r="AW322" t="e">
            <v>#N/A</v>
          </cell>
          <cell r="AX322">
            <v>0</v>
          </cell>
          <cell r="AY322" t="e">
            <v>#N/A</v>
          </cell>
          <cell r="AZ322" t="e">
            <v>#N/A</v>
          </cell>
          <cell r="BA322" t="e">
            <v>#N/A</v>
          </cell>
          <cell r="BB322">
            <v>0</v>
          </cell>
          <cell r="BC322" t="e">
            <v>#N/A</v>
          </cell>
          <cell r="BD322" t="e">
            <v>#N/A</v>
          </cell>
        </row>
        <row r="323">
          <cell r="A323" t="str">
            <v>SM4A08996</v>
          </cell>
          <cell r="B323" t="str">
            <v>NO CONSTA</v>
          </cell>
          <cell r="C323" t="str">
            <v>DMC</v>
          </cell>
          <cell r="D323" t="str">
            <v>AIRBUS DEFENCE &amp; SPACE</v>
          </cell>
          <cell r="E323">
            <v>9955</v>
          </cell>
          <cell r="F323" t="str">
            <v>M22520/37-01</v>
          </cell>
          <cell r="G323" t="str">
            <v>GMT232-DS</v>
          </cell>
          <cell r="H323" t="str">
            <v>F</v>
          </cell>
          <cell r="I323">
            <v>8781</v>
          </cell>
          <cell r="J323" t="str">
            <v>G411-1</v>
          </cell>
          <cell r="K323">
            <v>2.5000000000000001E-2</v>
          </cell>
          <cell r="L323">
            <v>3.5000000000000003E-2</v>
          </cell>
          <cell r="M323">
            <v>8781</v>
          </cell>
          <cell r="N323" t="str">
            <v>G411-2</v>
          </cell>
          <cell r="O323">
            <v>4.2000000000000003E-2</v>
          </cell>
          <cell r="P323">
            <v>5.1999999999999998E-2</v>
          </cell>
          <cell r="Q323">
            <v>8781</v>
          </cell>
          <cell r="R323" t="str">
            <v>G411-3</v>
          </cell>
          <cell r="S323">
            <v>6.2E-2</v>
          </cell>
          <cell r="T323">
            <v>7.1999999999999995E-2</v>
          </cell>
          <cell r="U323" t="e">
            <v>#N/A</v>
          </cell>
          <cell r="V323">
            <v>0</v>
          </cell>
          <cell r="W323" t="e">
            <v>#N/A</v>
          </cell>
          <cell r="X323" t="e">
            <v>#N/A</v>
          </cell>
          <cell r="Y323" t="e">
            <v>#N/A</v>
          </cell>
          <cell r="Z323">
            <v>0</v>
          </cell>
          <cell r="AA323" t="e">
            <v>#N/A</v>
          </cell>
          <cell r="AB323" t="e">
            <v>#N/A</v>
          </cell>
          <cell r="AC323" t="e">
            <v>#N/A</v>
          </cell>
          <cell r="AD323">
            <v>0</v>
          </cell>
          <cell r="AE323" t="e">
            <v>#N/A</v>
          </cell>
          <cell r="AF323" t="e">
            <v>#N/A</v>
          </cell>
          <cell r="AG323" t="e">
            <v>#N/A</v>
          </cell>
          <cell r="AH323">
            <v>0</v>
          </cell>
          <cell r="AI323" t="e">
            <v>#N/A</v>
          </cell>
          <cell r="AJ323" t="e">
            <v>#N/A</v>
          </cell>
          <cell r="AK323" t="e">
            <v>#N/A</v>
          </cell>
          <cell r="AL323">
            <v>0</v>
          </cell>
          <cell r="AM323" t="e">
            <v>#N/A</v>
          </cell>
          <cell r="AN323" t="e">
            <v>#N/A</v>
          </cell>
          <cell r="AO323" t="e">
            <v>#N/A</v>
          </cell>
          <cell r="AP323">
            <v>0</v>
          </cell>
          <cell r="AQ323" t="e">
            <v>#N/A</v>
          </cell>
          <cell r="AR323" t="e">
            <v>#N/A</v>
          </cell>
          <cell r="AS323" t="e">
            <v>#N/A</v>
          </cell>
          <cell r="AT323">
            <v>0</v>
          </cell>
          <cell r="AU323" t="e">
            <v>#N/A</v>
          </cell>
          <cell r="AV323" t="e">
            <v>#N/A</v>
          </cell>
          <cell r="AW323" t="e">
            <v>#N/A</v>
          </cell>
          <cell r="AX323">
            <v>0</v>
          </cell>
          <cell r="AY323" t="e">
            <v>#N/A</v>
          </cell>
          <cell r="AZ323" t="e">
            <v>#N/A</v>
          </cell>
          <cell r="BA323" t="e">
            <v>#N/A</v>
          </cell>
          <cell r="BB323">
            <v>0</v>
          </cell>
          <cell r="BC323" t="e">
            <v>#N/A</v>
          </cell>
          <cell r="BD323" t="e">
            <v>#N/A</v>
          </cell>
        </row>
        <row r="324">
          <cell r="A324" t="str">
            <v>SM4A08999</v>
          </cell>
          <cell r="B324" t="str">
            <v>NO CONSTA</v>
          </cell>
          <cell r="C324" t="str">
            <v>DMC</v>
          </cell>
          <cell r="D324" t="str">
            <v>AIRBUS DEFENCE &amp; SPACE</v>
          </cell>
          <cell r="E324">
            <v>9954</v>
          </cell>
          <cell r="F324" t="str">
            <v>M22520/37-01</v>
          </cell>
          <cell r="G324" t="str">
            <v>GMT232-DS</v>
          </cell>
          <cell r="H324" t="str">
            <v>F</v>
          </cell>
          <cell r="I324">
            <v>8781</v>
          </cell>
          <cell r="J324" t="str">
            <v>G411-1</v>
          </cell>
          <cell r="K324">
            <v>2.5000000000000001E-2</v>
          </cell>
          <cell r="L324">
            <v>3.5000000000000003E-2</v>
          </cell>
          <cell r="M324">
            <v>8781</v>
          </cell>
          <cell r="N324" t="str">
            <v>G411-2</v>
          </cell>
          <cell r="O324">
            <v>4.2000000000000003E-2</v>
          </cell>
          <cell r="P324">
            <v>5.1999999999999998E-2</v>
          </cell>
          <cell r="Q324">
            <v>8781</v>
          </cell>
          <cell r="R324" t="str">
            <v>G411-3</v>
          </cell>
          <cell r="S324">
            <v>6.2E-2</v>
          </cell>
          <cell r="T324">
            <v>7.1999999999999995E-2</v>
          </cell>
          <cell r="U324" t="e">
            <v>#N/A</v>
          </cell>
          <cell r="V324">
            <v>0</v>
          </cell>
          <cell r="W324" t="e">
            <v>#N/A</v>
          </cell>
          <cell r="X324" t="e">
            <v>#N/A</v>
          </cell>
          <cell r="Y324" t="e">
            <v>#N/A</v>
          </cell>
          <cell r="Z324">
            <v>0</v>
          </cell>
          <cell r="AA324" t="e">
            <v>#N/A</v>
          </cell>
          <cell r="AB324" t="e">
            <v>#N/A</v>
          </cell>
          <cell r="AC324" t="e">
            <v>#N/A</v>
          </cell>
          <cell r="AD324">
            <v>0</v>
          </cell>
          <cell r="AE324" t="e">
            <v>#N/A</v>
          </cell>
          <cell r="AF324" t="e">
            <v>#N/A</v>
          </cell>
          <cell r="AG324" t="e">
            <v>#N/A</v>
          </cell>
          <cell r="AH324">
            <v>0</v>
          </cell>
          <cell r="AI324" t="e">
            <v>#N/A</v>
          </cell>
          <cell r="AJ324" t="e">
            <v>#N/A</v>
          </cell>
          <cell r="AK324" t="e">
            <v>#N/A</v>
          </cell>
          <cell r="AL324">
            <v>0</v>
          </cell>
          <cell r="AM324" t="e">
            <v>#N/A</v>
          </cell>
          <cell r="AN324" t="e">
            <v>#N/A</v>
          </cell>
          <cell r="AO324" t="e">
            <v>#N/A</v>
          </cell>
          <cell r="AP324">
            <v>0</v>
          </cell>
          <cell r="AQ324" t="e">
            <v>#N/A</v>
          </cell>
          <cell r="AR324" t="e">
            <v>#N/A</v>
          </cell>
          <cell r="AS324" t="e">
            <v>#N/A</v>
          </cell>
          <cell r="AT324">
            <v>0</v>
          </cell>
          <cell r="AU324" t="e">
            <v>#N/A</v>
          </cell>
          <cell r="AV324" t="e">
            <v>#N/A</v>
          </cell>
          <cell r="AW324" t="e">
            <v>#N/A</v>
          </cell>
          <cell r="AX324">
            <v>0</v>
          </cell>
          <cell r="AY324" t="e">
            <v>#N/A</v>
          </cell>
          <cell r="AZ324" t="e">
            <v>#N/A</v>
          </cell>
          <cell r="BA324" t="e">
            <v>#N/A</v>
          </cell>
          <cell r="BB324">
            <v>0</v>
          </cell>
          <cell r="BC324" t="e">
            <v>#N/A</v>
          </cell>
          <cell r="BD324" t="e">
            <v>#N/A</v>
          </cell>
        </row>
        <row r="325">
          <cell r="A325" t="str">
            <v>SM4A08924</v>
          </cell>
          <cell r="B325">
            <v>1348006</v>
          </cell>
          <cell r="C325" t="str">
            <v>AMP</v>
          </cell>
          <cell r="D325" t="str">
            <v>AIRBUS DEFENCE &amp; SPACE</v>
          </cell>
          <cell r="E325">
            <v>9950</v>
          </cell>
          <cell r="F325" t="str">
            <v>69151-1</v>
          </cell>
          <cell r="G325" t="str">
            <v>408-1559</v>
          </cell>
          <cell r="H325" t="str">
            <v>V</v>
          </cell>
          <cell r="I325">
            <v>8779</v>
          </cell>
          <cell r="J325" t="str">
            <v>G767</v>
          </cell>
          <cell r="K325">
            <v>0.109</v>
          </cell>
          <cell r="L325">
            <v>0.115</v>
          </cell>
          <cell r="M325">
            <v>8790</v>
          </cell>
          <cell r="N325" t="str">
            <v>G218</v>
          </cell>
          <cell r="O325">
            <v>0.03</v>
          </cell>
          <cell r="P325">
            <v>3.5000000000000003E-2</v>
          </cell>
          <cell r="Q325">
            <v>8786</v>
          </cell>
          <cell r="R325" t="str">
            <v>G224</v>
          </cell>
          <cell r="S325">
            <v>4.4999999999999998E-2</v>
          </cell>
          <cell r="T325">
            <v>0.05</v>
          </cell>
          <cell r="U325" t="e">
            <v>#N/A</v>
          </cell>
          <cell r="V325">
            <v>0</v>
          </cell>
          <cell r="W325" t="e">
            <v>#N/A</v>
          </cell>
          <cell r="X325" t="e">
            <v>#N/A</v>
          </cell>
          <cell r="Y325" t="e">
            <v>#N/A</v>
          </cell>
          <cell r="Z325">
            <v>0</v>
          </cell>
          <cell r="AA325" t="e">
            <v>#N/A</v>
          </cell>
          <cell r="AB325" t="e">
            <v>#N/A</v>
          </cell>
          <cell r="AC325" t="e">
            <v>#N/A</v>
          </cell>
          <cell r="AD325">
            <v>0</v>
          </cell>
          <cell r="AE325" t="e">
            <v>#N/A</v>
          </cell>
          <cell r="AF325" t="e">
            <v>#N/A</v>
          </cell>
          <cell r="AG325" t="e">
            <v>#N/A</v>
          </cell>
          <cell r="AH325">
            <v>0</v>
          </cell>
          <cell r="AI325" t="e">
            <v>#N/A</v>
          </cell>
          <cell r="AJ325" t="e">
            <v>#N/A</v>
          </cell>
          <cell r="AK325" t="e">
            <v>#N/A</v>
          </cell>
          <cell r="AL325">
            <v>0</v>
          </cell>
          <cell r="AM325" t="e">
            <v>#N/A</v>
          </cell>
          <cell r="AN325" t="e">
            <v>#N/A</v>
          </cell>
          <cell r="AO325" t="e">
            <v>#N/A</v>
          </cell>
          <cell r="AP325">
            <v>0</v>
          </cell>
          <cell r="AQ325" t="e">
            <v>#N/A</v>
          </cell>
          <cell r="AR325" t="e">
            <v>#N/A</v>
          </cell>
          <cell r="AS325" t="e">
            <v>#N/A</v>
          </cell>
          <cell r="AT325">
            <v>0</v>
          </cell>
          <cell r="AU325" t="e">
            <v>#N/A</v>
          </cell>
          <cell r="AV325" t="e">
            <v>#N/A</v>
          </cell>
          <cell r="AW325" t="e">
            <v>#N/A</v>
          </cell>
          <cell r="AX325">
            <v>0</v>
          </cell>
          <cell r="AY325" t="e">
            <v>#N/A</v>
          </cell>
          <cell r="AZ325" t="e">
            <v>#N/A</v>
          </cell>
          <cell r="BA325" t="e">
            <v>#N/A</v>
          </cell>
          <cell r="BB325">
            <v>0</v>
          </cell>
          <cell r="BC325" t="e">
            <v>#N/A</v>
          </cell>
          <cell r="BD325" t="e">
            <v>#N/A</v>
          </cell>
        </row>
        <row r="326">
          <cell r="A326" t="str">
            <v>SM4A08926</v>
          </cell>
          <cell r="B326">
            <v>1351003</v>
          </cell>
          <cell r="C326" t="str">
            <v>AMP</v>
          </cell>
          <cell r="D326" t="str">
            <v>AIRBUS DEFENCE &amp; SPACE</v>
          </cell>
          <cell r="E326">
            <v>9951</v>
          </cell>
          <cell r="F326" t="str">
            <v>69151-1</v>
          </cell>
          <cell r="G326" t="str">
            <v>408-1559</v>
          </cell>
          <cell r="H326" t="str">
            <v>V</v>
          </cell>
          <cell r="I326">
            <v>8779</v>
          </cell>
          <cell r="J326" t="str">
            <v>G767</v>
          </cell>
          <cell r="K326">
            <v>0.109</v>
          </cell>
          <cell r="L326">
            <v>0.115</v>
          </cell>
          <cell r="M326">
            <v>8790</v>
          </cell>
          <cell r="N326" t="str">
            <v>G218</v>
          </cell>
          <cell r="O326">
            <v>0.03</v>
          </cell>
          <cell r="P326">
            <v>3.5000000000000003E-2</v>
          </cell>
          <cell r="Q326">
            <v>8786</v>
          </cell>
          <cell r="R326" t="str">
            <v>G224</v>
          </cell>
          <cell r="S326">
            <v>4.4999999999999998E-2</v>
          </cell>
          <cell r="T326">
            <v>0.05</v>
          </cell>
          <cell r="U326" t="e">
            <v>#N/A</v>
          </cell>
          <cell r="V326">
            <v>0</v>
          </cell>
          <cell r="W326" t="e">
            <v>#N/A</v>
          </cell>
          <cell r="X326" t="e">
            <v>#N/A</v>
          </cell>
          <cell r="Y326" t="e">
            <v>#N/A</v>
          </cell>
          <cell r="Z326">
            <v>0</v>
          </cell>
          <cell r="AA326" t="e">
            <v>#N/A</v>
          </cell>
          <cell r="AB326" t="e">
            <v>#N/A</v>
          </cell>
          <cell r="AC326" t="e">
            <v>#N/A</v>
          </cell>
          <cell r="AD326">
            <v>0</v>
          </cell>
          <cell r="AE326" t="e">
            <v>#N/A</v>
          </cell>
          <cell r="AF326" t="e">
            <v>#N/A</v>
          </cell>
          <cell r="AG326" t="e">
            <v>#N/A</v>
          </cell>
          <cell r="AH326">
            <v>0</v>
          </cell>
          <cell r="AI326" t="e">
            <v>#N/A</v>
          </cell>
          <cell r="AJ326" t="e">
            <v>#N/A</v>
          </cell>
          <cell r="AK326" t="e">
            <v>#N/A</v>
          </cell>
          <cell r="AL326">
            <v>0</v>
          </cell>
          <cell r="AM326" t="e">
            <v>#N/A</v>
          </cell>
          <cell r="AN326" t="e">
            <v>#N/A</v>
          </cell>
          <cell r="AO326" t="e">
            <v>#N/A</v>
          </cell>
          <cell r="AP326">
            <v>0</v>
          </cell>
          <cell r="AQ326" t="e">
            <v>#N/A</v>
          </cell>
          <cell r="AR326" t="e">
            <v>#N/A</v>
          </cell>
          <cell r="AS326" t="e">
            <v>#N/A</v>
          </cell>
          <cell r="AT326">
            <v>0</v>
          </cell>
          <cell r="AU326" t="e">
            <v>#N/A</v>
          </cell>
          <cell r="AV326" t="e">
            <v>#N/A</v>
          </cell>
          <cell r="AW326" t="e">
            <v>#N/A</v>
          </cell>
          <cell r="AX326">
            <v>0</v>
          </cell>
          <cell r="AY326" t="e">
            <v>#N/A</v>
          </cell>
          <cell r="AZ326" t="e">
            <v>#N/A</v>
          </cell>
          <cell r="BA326" t="e">
            <v>#N/A</v>
          </cell>
          <cell r="BB326">
            <v>0</v>
          </cell>
          <cell r="BC326" t="e">
            <v>#N/A</v>
          </cell>
          <cell r="BD326" t="e">
            <v>#N/A</v>
          </cell>
        </row>
        <row r="327">
          <cell r="A327" t="str">
            <v>SM4A08998</v>
          </cell>
          <cell r="B327" t="str">
            <v>0450022</v>
          </cell>
          <cell r="C327" t="str">
            <v>AMP</v>
          </cell>
          <cell r="D327" t="str">
            <v>AIRBUS DEFENCE &amp; SPACE</v>
          </cell>
          <cell r="E327">
            <v>9949</v>
          </cell>
          <cell r="F327" t="str">
            <v>69151-1</v>
          </cell>
          <cell r="G327" t="str">
            <v>408-1559</v>
          </cell>
          <cell r="H327" t="str">
            <v>V</v>
          </cell>
          <cell r="I327">
            <v>8779</v>
          </cell>
          <cell r="J327" t="str">
            <v>G767</v>
          </cell>
          <cell r="K327">
            <v>0.109</v>
          </cell>
          <cell r="L327">
            <v>0.115</v>
          </cell>
          <cell r="M327">
            <v>8790</v>
          </cell>
          <cell r="N327" t="str">
            <v>G218</v>
          </cell>
          <cell r="O327">
            <v>0.03</v>
          </cell>
          <cell r="P327">
            <v>3.5000000000000003E-2</v>
          </cell>
          <cell r="Q327">
            <v>8786</v>
          </cell>
          <cell r="R327" t="str">
            <v>G224</v>
          </cell>
          <cell r="S327">
            <v>4.4999999999999998E-2</v>
          </cell>
          <cell r="T327">
            <v>0.05</v>
          </cell>
          <cell r="U327" t="e">
            <v>#N/A</v>
          </cell>
          <cell r="V327">
            <v>0</v>
          </cell>
          <cell r="W327" t="e">
            <v>#N/A</v>
          </cell>
          <cell r="X327" t="e">
            <v>#N/A</v>
          </cell>
          <cell r="Y327" t="e">
            <v>#N/A</v>
          </cell>
          <cell r="Z327">
            <v>0</v>
          </cell>
          <cell r="AA327" t="e">
            <v>#N/A</v>
          </cell>
          <cell r="AB327" t="e">
            <v>#N/A</v>
          </cell>
          <cell r="AC327" t="e">
            <v>#N/A</v>
          </cell>
          <cell r="AD327">
            <v>0</v>
          </cell>
          <cell r="AE327" t="e">
            <v>#N/A</v>
          </cell>
          <cell r="AF327" t="e">
            <v>#N/A</v>
          </cell>
          <cell r="AG327" t="e">
            <v>#N/A</v>
          </cell>
          <cell r="AH327">
            <v>0</v>
          </cell>
          <cell r="AI327" t="e">
            <v>#N/A</v>
          </cell>
          <cell r="AJ327" t="e">
            <v>#N/A</v>
          </cell>
          <cell r="AK327" t="e">
            <v>#N/A</v>
          </cell>
          <cell r="AL327">
            <v>0</v>
          </cell>
          <cell r="AM327" t="e">
            <v>#N/A</v>
          </cell>
          <cell r="AN327" t="e">
            <v>#N/A</v>
          </cell>
          <cell r="AO327" t="e">
            <v>#N/A</v>
          </cell>
          <cell r="AP327">
            <v>0</v>
          </cell>
          <cell r="AQ327" t="e">
            <v>#N/A</v>
          </cell>
          <cell r="AR327" t="e">
            <v>#N/A</v>
          </cell>
          <cell r="AS327" t="e">
            <v>#N/A</v>
          </cell>
          <cell r="AT327">
            <v>0</v>
          </cell>
          <cell r="AU327" t="e">
            <v>#N/A</v>
          </cell>
          <cell r="AV327" t="e">
            <v>#N/A</v>
          </cell>
          <cell r="AW327" t="e">
            <v>#N/A</v>
          </cell>
          <cell r="AX327">
            <v>0</v>
          </cell>
          <cell r="AY327" t="e">
            <v>#N/A</v>
          </cell>
          <cell r="AZ327" t="e">
            <v>#N/A</v>
          </cell>
          <cell r="BA327" t="e">
            <v>#N/A</v>
          </cell>
          <cell r="BB327">
            <v>0</v>
          </cell>
          <cell r="BC327" t="e">
            <v>#N/A</v>
          </cell>
          <cell r="BD327" t="e">
            <v>#N/A</v>
          </cell>
        </row>
        <row r="328">
          <cell r="A328" t="str">
            <v>SM4A08995</v>
          </cell>
          <cell r="B328" t="str">
            <v>0610-025</v>
          </cell>
          <cell r="C328" t="str">
            <v>AMP</v>
          </cell>
          <cell r="D328" t="str">
            <v>AIRBUS DEFENCE &amp; SPACE</v>
          </cell>
          <cell r="E328">
            <v>9948</v>
          </cell>
          <cell r="F328" t="str">
            <v>59239-4</v>
          </cell>
          <cell r="G328" t="str">
            <v>408-1261</v>
          </cell>
          <cell r="H328" t="str">
            <v>K</v>
          </cell>
          <cell r="I328">
            <v>8782</v>
          </cell>
          <cell r="J328" t="str">
            <v>G654</v>
          </cell>
          <cell r="K328">
            <v>0.16900000000000001</v>
          </cell>
          <cell r="L328">
            <v>0.17499999999999999</v>
          </cell>
          <cell r="M328">
            <v>9534</v>
          </cell>
          <cell r="N328" t="str">
            <v>G968</v>
          </cell>
          <cell r="O328">
            <v>6.4000000000000001E-2</v>
          </cell>
          <cell r="P328">
            <v>8.4000000000000005E-2</v>
          </cell>
          <cell r="Q328" t="e">
            <v>#N/A</v>
          </cell>
          <cell r="R328">
            <v>0</v>
          </cell>
          <cell r="S328" t="e">
            <v>#N/A</v>
          </cell>
          <cell r="T328" t="e">
            <v>#N/A</v>
          </cell>
          <cell r="U328" t="e">
            <v>#N/A</v>
          </cell>
          <cell r="V328">
            <v>0</v>
          </cell>
          <cell r="W328" t="e">
            <v>#N/A</v>
          </cell>
          <cell r="X328" t="e">
            <v>#N/A</v>
          </cell>
          <cell r="Y328" t="e">
            <v>#N/A</v>
          </cell>
          <cell r="Z328">
            <v>0</v>
          </cell>
          <cell r="AA328" t="e">
            <v>#N/A</v>
          </cell>
          <cell r="AB328" t="e">
            <v>#N/A</v>
          </cell>
          <cell r="AC328" t="e">
            <v>#N/A</v>
          </cell>
          <cell r="AD328">
            <v>0</v>
          </cell>
          <cell r="AE328" t="e">
            <v>#N/A</v>
          </cell>
          <cell r="AF328" t="e">
            <v>#N/A</v>
          </cell>
          <cell r="AG328" t="e">
            <v>#N/A</v>
          </cell>
          <cell r="AH328">
            <v>0</v>
          </cell>
          <cell r="AI328" t="e">
            <v>#N/A</v>
          </cell>
          <cell r="AJ328" t="e">
            <v>#N/A</v>
          </cell>
          <cell r="AK328" t="e">
            <v>#N/A</v>
          </cell>
          <cell r="AL328">
            <v>0</v>
          </cell>
          <cell r="AM328" t="e">
            <v>#N/A</v>
          </cell>
          <cell r="AN328" t="e">
            <v>#N/A</v>
          </cell>
          <cell r="AO328" t="e">
            <v>#N/A</v>
          </cell>
          <cell r="AP328">
            <v>0</v>
          </cell>
          <cell r="AQ328" t="e">
            <v>#N/A</v>
          </cell>
          <cell r="AR328" t="e">
            <v>#N/A</v>
          </cell>
          <cell r="AS328" t="e">
            <v>#N/A</v>
          </cell>
          <cell r="AT328">
            <v>0</v>
          </cell>
          <cell r="AU328" t="e">
            <v>#N/A</v>
          </cell>
          <cell r="AV328" t="e">
            <v>#N/A</v>
          </cell>
          <cell r="AW328" t="e">
            <v>#N/A</v>
          </cell>
          <cell r="AX328">
            <v>0</v>
          </cell>
          <cell r="AY328" t="e">
            <v>#N/A</v>
          </cell>
          <cell r="AZ328" t="e">
            <v>#N/A</v>
          </cell>
          <cell r="BA328" t="e">
            <v>#N/A</v>
          </cell>
          <cell r="BB328">
            <v>0</v>
          </cell>
          <cell r="BC328" t="e">
            <v>#N/A</v>
          </cell>
          <cell r="BD328" t="e">
            <v>#N/A</v>
          </cell>
        </row>
        <row r="329">
          <cell r="A329" t="str">
            <v>PM4A7300</v>
          </cell>
          <cell r="B329" t="str">
            <v>NO CONSTA</v>
          </cell>
          <cell r="C329" t="str">
            <v>DMC</v>
          </cell>
          <cell r="D329" t="str">
            <v>AIRBUS DEFENCE &amp; SPACE</v>
          </cell>
          <cell r="E329">
            <v>10025</v>
          </cell>
          <cell r="F329" t="str">
            <v>M22520/1-01</v>
          </cell>
          <cell r="G329" t="str">
            <v>AF8-DS</v>
          </cell>
          <cell r="H329" t="str">
            <v>B</v>
          </cell>
          <cell r="I329">
            <v>8777</v>
          </cell>
          <cell r="J329" t="str">
            <v>G220</v>
          </cell>
          <cell r="K329">
            <v>2.8000000000000001E-2</v>
          </cell>
          <cell r="L329">
            <v>3.3000000000000002E-2</v>
          </cell>
          <cell r="M329">
            <v>8780</v>
          </cell>
          <cell r="N329" t="str">
            <v>G221</v>
          </cell>
          <cell r="O329">
            <v>3.2000000000000001E-2</v>
          </cell>
          <cell r="P329">
            <v>3.6999999999999998E-2</v>
          </cell>
          <cell r="Q329">
            <v>8788</v>
          </cell>
          <cell r="R329" t="str">
            <v>G222</v>
          </cell>
          <cell r="S329">
            <v>3.5999999999999997E-2</v>
          </cell>
          <cell r="T329">
            <v>4.1000000000000002E-2</v>
          </cell>
          <cell r="U329">
            <v>8792</v>
          </cell>
          <cell r="V329" t="str">
            <v>G223</v>
          </cell>
          <cell r="W329">
            <v>3.9E-2</v>
          </cell>
          <cell r="X329">
            <v>4.3999999999999997E-2</v>
          </cell>
          <cell r="Y329">
            <v>8786</v>
          </cell>
          <cell r="Z329" t="str">
            <v>G224</v>
          </cell>
          <cell r="AA329">
            <v>4.4999999999999998E-2</v>
          </cell>
          <cell r="AB329">
            <v>0.05</v>
          </cell>
          <cell r="AC329">
            <v>8784</v>
          </cell>
          <cell r="AD329" t="str">
            <v>G225</v>
          </cell>
          <cell r="AE329">
            <v>5.1999999999999998E-2</v>
          </cell>
          <cell r="AF329">
            <v>5.7000000000000002E-2</v>
          </cell>
          <cell r="AG329">
            <v>8783</v>
          </cell>
          <cell r="AH329" t="str">
            <v>G226</v>
          </cell>
          <cell r="AI329">
            <v>5.8999999999999997E-2</v>
          </cell>
          <cell r="AJ329">
            <v>6.4000000000000001E-2</v>
          </cell>
          <cell r="AK329">
            <v>8776</v>
          </cell>
          <cell r="AL329" t="str">
            <v>G227</v>
          </cell>
          <cell r="AM329">
            <v>6.8000000000000005E-2</v>
          </cell>
          <cell r="AN329">
            <v>7.2999999999999995E-2</v>
          </cell>
          <cell r="AO329" t="e">
            <v>#N/A</v>
          </cell>
          <cell r="AP329">
            <v>0</v>
          </cell>
          <cell r="AQ329" t="e">
            <v>#N/A</v>
          </cell>
          <cell r="AR329" t="e">
            <v>#N/A</v>
          </cell>
          <cell r="AS329" t="e">
            <v>#N/A</v>
          </cell>
          <cell r="AT329">
            <v>0</v>
          </cell>
          <cell r="AU329" t="e">
            <v>#N/A</v>
          </cell>
          <cell r="AV329" t="e">
            <v>#N/A</v>
          </cell>
          <cell r="AW329" t="e">
            <v>#N/A</v>
          </cell>
          <cell r="AX329">
            <v>0</v>
          </cell>
          <cell r="AY329" t="e">
            <v>#N/A</v>
          </cell>
          <cell r="AZ329" t="e">
            <v>#N/A</v>
          </cell>
          <cell r="BA329" t="e">
            <v>#N/A</v>
          </cell>
          <cell r="BB329">
            <v>0</v>
          </cell>
          <cell r="BC329" t="e">
            <v>#N/A</v>
          </cell>
          <cell r="BD329" t="e">
            <v>#N/A</v>
          </cell>
        </row>
        <row r="330">
          <cell r="A330" t="str">
            <v>PM4A15315</v>
          </cell>
          <cell r="B330" t="str">
            <v>NO CONSTA</v>
          </cell>
          <cell r="C330" t="str">
            <v>DMC</v>
          </cell>
          <cell r="D330" t="str">
            <v>AIRBUS DEFENCE &amp; SPACE</v>
          </cell>
          <cell r="E330">
            <v>10013</v>
          </cell>
          <cell r="F330" t="str">
            <v>M22520/1-01</v>
          </cell>
          <cell r="G330" t="str">
            <v>AF8-DS</v>
          </cell>
          <cell r="H330" t="str">
            <v>B</v>
          </cell>
          <cell r="I330">
            <v>8777</v>
          </cell>
          <cell r="J330" t="str">
            <v>G220</v>
          </cell>
          <cell r="K330">
            <v>2.8000000000000001E-2</v>
          </cell>
          <cell r="L330">
            <v>3.3000000000000002E-2</v>
          </cell>
          <cell r="M330">
            <v>8780</v>
          </cell>
          <cell r="N330" t="str">
            <v>G221</v>
          </cell>
          <cell r="O330">
            <v>3.2000000000000001E-2</v>
          </cell>
          <cell r="P330">
            <v>3.6999999999999998E-2</v>
          </cell>
          <cell r="Q330">
            <v>8788</v>
          </cell>
          <cell r="R330" t="str">
            <v>G222</v>
          </cell>
          <cell r="S330">
            <v>3.5999999999999997E-2</v>
          </cell>
          <cell r="T330">
            <v>4.1000000000000002E-2</v>
          </cell>
          <cell r="U330">
            <v>8792</v>
          </cell>
          <cell r="V330" t="str">
            <v>G223</v>
          </cell>
          <cell r="W330">
            <v>3.9E-2</v>
          </cell>
          <cell r="X330">
            <v>4.3999999999999997E-2</v>
          </cell>
          <cell r="Y330">
            <v>8786</v>
          </cell>
          <cell r="Z330" t="str">
            <v>G224</v>
          </cell>
          <cell r="AA330">
            <v>4.4999999999999998E-2</v>
          </cell>
          <cell r="AB330">
            <v>0.05</v>
          </cell>
          <cell r="AC330">
            <v>8784</v>
          </cell>
          <cell r="AD330" t="str">
            <v>G225</v>
          </cell>
          <cell r="AE330">
            <v>5.1999999999999998E-2</v>
          </cell>
          <cell r="AF330">
            <v>5.7000000000000002E-2</v>
          </cell>
          <cell r="AG330">
            <v>8783</v>
          </cell>
          <cell r="AH330" t="str">
            <v>G226</v>
          </cell>
          <cell r="AI330">
            <v>5.8999999999999997E-2</v>
          </cell>
          <cell r="AJ330">
            <v>6.4000000000000001E-2</v>
          </cell>
          <cell r="AK330">
            <v>8776</v>
          </cell>
          <cell r="AL330" t="str">
            <v>G227</v>
          </cell>
          <cell r="AM330">
            <v>6.8000000000000005E-2</v>
          </cell>
          <cell r="AN330">
            <v>7.2999999999999995E-2</v>
          </cell>
          <cell r="AO330" t="e">
            <v>#N/A</v>
          </cell>
          <cell r="AP330">
            <v>0</v>
          </cell>
          <cell r="AQ330" t="e">
            <v>#N/A</v>
          </cell>
          <cell r="AR330" t="e">
            <v>#N/A</v>
          </cell>
          <cell r="AS330" t="e">
            <v>#N/A</v>
          </cell>
          <cell r="AT330">
            <v>0</v>
          </cell>
          <cell r="AU330" t="e">
            <v>#N/A</v>
          </cell>
          <cell r="AV330" t="e">
            <v>#N/A</v>
          </cell>
          <cell r="AW330" t="e">
            <v>#N/A</v>
          </cell>
          <cell r="AX330">
            <v>0</v>
          </cell>
          <cell r="AY330" t="e">
            <v>#N/A</v>
          </cell>
          <cell r="AZ330" t="e">
            <v>#N/A</v>
          </cell>
          <cell r="BA330" t="e">
            <v>#N/A</v>
          </cell>
          <cell r="BB330">
            <v>0</v>
          </cell>
          <cell r="BC330" t="e">
            <v>#N/A</v>
          </cell>
          <cell r="BD330" t="e">
            <v>#N/A</v>
          </cell>
        </row>
        <row r="331">
          <cell r="A331" t="str">
            <v>PM4A2589</v>
          </cell>
          <cell r="B331" t="str">
            <v>NO CONSTA</v>
          </cell>
          <cell r="C331" t="str">
            <v>RAYCHEM</v>
          </cell>
          <cell r="D331" t="str">
            <v>AIRBUS DEFENCE &amp; SPACE</v>
          </cell>
          <cell r="E331">
            <v>10017</v>
          </cell>
          <cell r="F331" t="str">
            <v>AD1377S</v>
          </cell>
          <cell r="G331" t="str">
            <v>C-AD-1377-6</v>
          </cell>
          <cell r="H331" t="str">
            <v>K2</v>
          </cell>
          <cell r="I331">
            <v>8781</v>
          </cell>
          <cell r="J331" t="str">
            <v>G411-1</v>
          </cell>
          <cell r="K331">
            <v>2.5000000000000001E-2</v>
          </cell>
          <cell r="L331">
            <v>3.5000000000000003E-2</v>
          </cell>
          <cell r="M331">
            <v>8781</v>
          </cell>
          <cell r="N331" t="str">
            <v>G411-2</v>
          </cell>
          <cell r="O331">
            <v>4.2000000000000003E-2</v>
          </cell>
          <cell r="P331">
            <v>5.1999999999999998E-2</v>
          </cell>
          <cell r="Q331">
            <v>8781</v>
          </cell>
          <cell r="R331" t="str">
            <v>G411-3</v>
          </cell>
          <cell r="S331">
            <v>6.2E-2</v>
          </cell>
          <cell r="T331">
            <v>7.1999999999999995E-2</v>
          </cell>
          <cell r="U331" t="e">
            <v>#N/A</v>
          </cell>
          <cell r="V331">
            <v>0</v>
          </cell>
          <cell r="W331" t="e">
            <v>#N/A</v>
          </cell>
          <cell r="X331" t="e">
            <v>#N/A</v>
          </cell>
          <cell r="Y331" t="e">
            <v>#N/A</v>
          </cell>
          <cell r="Z331">
            <v>0</v>
          </cell>
          <cell r="AA331" t="e">
            <v>#N/A</v>
          </cell>
          <cell r="AB331" t="e">
            <v>#N/A</v>
          </cell>
          <cell r="AC331" t="e">
            <v>#N/A</v>
          </cell>
          <cell r="AD331">
            <v>0</v>
          </cell>
          <cell r="AE331" t="e">
            <v>#N/A</v>
          </cell>
          <cell r="AF331" t="e">
            <v>#N/A</v>
          </cell>
          <cell r="AG331" t="e">
            <v>#N/A</v>
          </cell>
          <cell r="AH331">
            <v>0</v>
          </cell>
          <cell r="AI331" t="e">
            <v>#N/A</v>
          </cell>
          <cell r="AJ331" t="e">
            <v>#N/A</v>
          </cell>
          <cell r="AK331" t="e">
            <v>#N/A</v>
          </cell>
          <cell r="AL331">
            <v>0</v>
          </cell>
          <cell r="AM331" t="e">
            <v>#N/A</v>
          </cell>
          <cell r="AN331" t="e">
            <v>#N/A</v>
          </cell>
          <cell r="AO331" t="e">
            <v>#N/A</v>
          </cell>
          <cell r="AP331">
            <v>0</v>
          </cell>
          <cell r="AQ331" t="e">
            <v>#N/A</v>
          </cell>
          <cell r="AR331" t="e">
            <v>#N/A</v>
          </cell>
          <cell r="AS331" t="e">
            <v>#N/A</v>
          </cell>
          <cell r="AT331">
            <v>0</v>
          </cell>
          <cell r="AU331" t="e">
            <v>#N/A</v>
          </cell>
          <cell r="AV331" t="e">
            <v>#N/A</v>
          </cell>
          <cell r="AW331" t="e">
            <v>#N/A</v>
          </cell>
          <cell r="AX331">
            <v>0</v>
          </cell>
          <cell r="AY331" t="e">
            <v>#N/A</v>
          </cell>
          <cell r="AZ331" t="e">
            <v>#N/A</v>
          </cell>
          <cell r="BA331" t="e">
            <v>#N/A</v>
          </cell>
          <cell r="BB331">
            <v>0</v>
          </cell>
          <cell r="BC331" t="e">
            <v>#N/A</v>
          </cell>
          <cell r="BD331" t="e">
            <v>#N/A</v>
          </cell>
        </row>
        <row r="332">
          <cell r="A332" t="str">
            <v>PM4A3571</v>
          </cell>
          <cell r="B332" t="str">
            <v>0610-044</v>
          </cell>
          <cell r="C332" t="str">
            <v>TYCO</v>
          </cell>
          <cell r="D332" t="str">
            <v>AIRBUS DEFENCE &amp; SPACE</v>
          </cell>
          <cell r="E332">
            <v>10015</v>
          </cell>
          <cell r="F332" t="str">
            <v>59239-4</v>
          </cell>
          <cell r="G332" t="str">
            <v>408-1261</v>
          </cell>
          <cell r="H332" t="str">
            <v>K</v>
          </cell>
          <cell r="I332">
            <v>8782</v>
          </cell>
          <cell r="J332" t="str">
            <v>G654</v>
          </cell>
          <cell r="K332">
            <v>0.16900000000000001</v>
          </cell>
          <cell r="L332">
            <v>0.17499999999999999</v>
          </cell>
          <cell r="M332">
            <v>9534</v>
          </cell>
          <cell r="N332" t="str">
            <v>G968</v>
          </cell>
          <cell r="O332">
            <v>6.4000000000000001E-2</v>
          </cell>
          <cell r="P332">
            <v>8.4000000000000005E-2</v>
          </cell>
          <cell r="Q332" t="e">
            <v>#N/A</v>
          </cell>
          <cell r="R332">
            <v>0</v>
          </cell>
          <cell r="S332" t="e">
            <v>#N/A</v>
          </cell>
          <cell r="T332" t="e">
            <v>#N/A</v>
          </cell>
          <cell r="U332" t="e">
            <v>#N/A</v>
          </cell>
          <cell r="V332">
            <v>0</v>
          </cell>
          <cell r="W332" t="e">
            <v>#N/A</v>
          </cell>
          <cell r="X332" t="e">
            <v>#N/A</v>
          </cell>
          <cell r="Y332" t="e">
            <v>#N/A</v>
          </cell>
          <cell r="Z332">
            <v>0</v>
          </cell>
          <cell r="AA332" t="e">
            <v>#N/A</v>
          </cell>
          <cell r="AB332" t="e">
            <v>#N/A</v>
          </cell>
          <cell r="AC332" t="e">
            <v>#N/A</v>
          </cell>
          <cell r="AD332">
            <v>0</v>
          </cell>
          <cell r="AE332" t="e">
            <v>#N/A</v>
          </cell>
          <cell r="AF332" t="e">
            <v>#N/A</v>
          </cell>
          <cell r="AG332" t="e">
            <v>#N/A</v>
          </cell>
          <cell r="AH332">
            <v>0</v>
          </cell>
          <cell r="AI332" t="e">
            <v>#N/A</v>
          </cell>
          <cell r="AJ332" t="e">
            <v>#N/A</v>
          </cell>
          <cell r="AK332" t="e">
            <v>#N/A</v>
          </cell>
          <cell r="AL332">
            <v>0</v>
          </cell>
          <cell r="AM332" t="e">
            <v>#N/A</v>
          </cell>
          <cell r="AN332" t="e">
            <v>#N/A</v>
          </cell>
          <cell r="AO332" t="e">
            <v>#N/A</v>
          </cell>
          <cell r="AP332">
            <v>0</v>
          </cell>
          <cell r="AQ332" t="e">
            <v>#N/A</v>
          </cell>
          <cell r="AR332" t="e">
            <v>#N/A</v>
          </cell>
          <cell r="AS332" t="e">
            <v>#N/A</v>
          </cell>
          <cell r="AT332">
            <v>0</v>
          </cell>
          <cell r="AU332" t="e">
            <v>#N/A</v>
          </cell>
          <cell r="AV332" t="e">
            <v>#N/A</v>
          </cell>
          <cell r="AW332" t="e">
            <v>#N/A</v>
          </cell>
          <cell r="AX332">
            <v>0</v>
          </cell>
          <cell r="AY332" t="e">
            <v>#N/A</v>
          </cell>
          <cell r="AZ332" t="e">
            <v>#N/A</v>
          </cell>
          <cell r="BA332" t="e">
            <v>#N/A</v>
          </cell>
          <cell r="BB332">
            <v>0</v>
          </cell>
          <cell r="BC332" t="e">
            <v>#N/A</v>
          </cell>
          <cell r="BD332" t="e">
            <v>#N/A</v>
          </cell>
        </row>
        <row r="333">
          <cell r="A333" t="str">
            <v>PM4A3575</v>
          </cell>
          <cell r="B333" t="str">
            <v>0610-040</v>
          </cell>
          <cell r="C333" t="str">
            <v>TYCO</v>
          </cell>
          <cell r="D333" t="str">
            <v>AIRBUS DEFENCE &amp; SPACE</v>
          </cell>
          <cell r="E333">
            <v>10016</v>
          </cell>
          <cell r="F333" t="str">
            <v>59239-4</v>
          </cell>
          <cell r="G333" t="str">
            <v>408-1261</v>
          </cell>
          <cell r="H333" t="str">
            <v>K</v>
          </cell>
          <cell r="I333">
            <v>8782</v>
          </cell>
          <cell r="J333" t="str">
            <v>G654</v>
          </cell>
          <cell r="K333">
            <v>0.16900000000000001</v>
          </cell>
          <cell r="L333">
            <v>0.17499999999999999</v>
          </cell>
          <cell r="M333">
            <v>9534</v>
          </cell>
          <cell r="N333" t="str">
            <v>G968</v>
          </cell>
          <cell r="O333">
            <v>6.4000000000000001E-2</v>
          </cell>
          <cell r="P333">
            <v>8.4000000000000005E-2</v>
          </cell>
          <cell r="Q333" t="e">
            <v>#N/A</v>
          </cell>
          <cell r="R333">
            <v>0</v>
          </cell>
          <cell r="S333" t="e">
            <v>#N/A</v>
          </cell>
          <cell r="T333" t="e">
            <v>#N/A</v>
          </cell>
          <cell r="U333" t="e">
            <v>#N/A</v>
          </cell>
          <cell r="V333">
            <v>0</v>
          </cell>
          <cell r="W333" t="e">
            <v>#N/A</v>
          </cell>
          <cell r="X333" t="e">
            <v>#N/A</v>
          </cell>
          <cell r="Y333" t="e">
            <v>#N/A</v>
          </cell>
          <cell r="Z333">
            <v>0</v>
          </cell>
          <cell r="AA333" t="e">
            <v>#N/A</v>
          </cell>
          <cell r="AB333" t="e">
            <v>#N/A</v>
          </cell>
          <cell r="AC333" t="e">
            <v>#N/A</v>
          </cell>
          <cell r="AD333">
            <v>0</v>
          </cell>
          <cell r="AE333" t="e">
            <v>#N/A</v>
          </cell>
          <cell r="AF333" t="e">
            <v>#N/A</v>
          </cell>
          <cell r="AG333" t="e">
            <v>#N/A</v>
          </cell>
          <cell r="AH333">
            <v>0</v>
          </cell>
          <cell r="AI333" t="e">
            <v>#N/A</v>
          </cell>
          <cell r="AJ333" t="e">
            <v>#N/A</v>
          </cell>
          <cell r="AK333" t="e">
            <v>#N/A</v>
          </cell>
          <cell r="AL333">
            <v>0</v>
          </cell>
          <cell r="AM333" t="e">
            <v>#N/A</v>
          </cell>
          <cell r="AN333" t="e">
            <v>#N/A</v>
          </cell>
          <cell r="AO333" t="e">
            <v>#N/A</v>
          </cell>
          <cell r="AP333">
            <v>0</v>
          </cell>
          <cell r="AQ333" t="e">
            <v>#N/A</v>
          </cell>
          <cell r="AR333" t="e">
            <v>#N/A</v>
          </cell>
          <cell r="AS333" t="e">
            <v>#N/A</v>
          </cell>
          <cell r="AT333">
            <v>0</v>
          </cell>
          <cell r="AU333" t="e">
            <v>#N/A</v>
          </cell>
          <cell r="AV333" t="e">
            <v>#N/A</v>
          </cell>
          <cell r="AW333" t="e">
            <v>#N/A</v>
          </cell>
          <cell r="AX333">
            <v>0</v>
          </cell>
          <cell r="AY333" t="e">
            <v>#N/A</v>
          </cell>
          <cell r="AZ333" t="e">
            <v>#N/A</v>
          </cell>
          <cell r="BA333" t="e">
            <v>#N/A</v>
          </cell>
          <cell r="BB333">
            <v>0</v>
          </cell>
          <cell r="BC333" t="e">
            <v>#N/A</v>
          </cell>
          <cell r="BD333" t="e">
            <v>#N/A</v>
          </cell>
        </row>
        <row r="334">
          <cell r="A334" t="str">
            <v>PM4A3590</v>
          </cell>
          <cell r="B334" t="str">
            <v>0610-007</v>
          </cell>
          <cell r="C334" t="str">
            <v>TYCO</v>
          </cell>
          <cell r="D334" t="str">
            <v>AIRBUS DEFENCE &amp; SPACE</v>
          </cell>
          <cell r="E334">
            <v>10018</v>
          </cell>
          <cell r="F334" t="str">
            <v>59239-4</v>
          </cell>
          <cell r="G334" t="str">
            <v>408-1261</v>
          </cell>
          <cell r="H334" t="str">
            <v>K</v>
          </cell>
          <cell r="I334">
            <v>8782</v>
          </cell>
          <cell r="J334" t="str">
            <v>G654</v>
          </cell>
          <cell r="K334">
            <v>0.16900000000000001</v>
          </cell>
          <cell r="L334">
            <v>0.17499999999999999</v>
          </cell>
          <cell r="M334">
            <v>9534</v>
          </cell>
          <cell r="N334" t="str">
            <v>G968</v>
          </cell>
          <cell r="O334">
            <v>6.4000000000000001E-2</v>
          </cell>
          <cell r="P334">
            <v>8.4000000000000005E-2</v>
          </cell>
          <cell r="Q334" t="e">
            <v>#N/A</v>
          </cell>
          <cell r="R334">
            <v>0</v>
          </cell>
          <cell r="S334" t="e">
            <v>#N/A</v>
          </cell>
          <cell r="T334" t="e">
            <v>#N/A</v>
          </cell>
          <cell r="U334" t="e">
            <v>#N/A</v>
          </cell>
          <cell r="V334">
            <v>0</v>
          </cell>
          <cell r="W334" t="e">
            <v>#N/A</v>
          </cell>
          <cell r="X334" t="e">
            <v>#N/A</v>
          </cell>
          <cell r="Y334" t="e">
            <v>#N/A</v>
          </cell>
          <cell r="Z334">
            <v>0</v>
          </cell>
          <cell r="AA334" t="e">
            <v>#N/A</v>
          </cell>
          <cell r="AB334" t="e">
            <v>#N/A</v>
          </cell>
          <cell r="AC334" t="e">
            <v>#N/A</v>
          </cell>
          <cell r="AD334">
            <v>0</v>
          </cell>
          <cell r="AE334" t="e">
            <v>#N/A</v>
          </cell>
          <cell r="AF334" t="e">
            <v>#N/A</v>
          </cell>
          <cell r="AG334" t="e">
            <v>#N/A</v>
          </cell>
          <cell r="AH334">
            <v>0</v>
          </cell>
          <cell r="AI334" t="e">
            <v>#N/A</v>
          </cell>
          <cell r="AJ334" t="e">
            <v>#N/A</v>
          </cell>
          <cell r="AK334" t="e">
            <v>#N/A</v>
          </cell>
          <cell r="AL334">
            <v>0</v>
          </cell>
          <cell r="AM334" t="e">
            <v>#N/A</v>
          </cell>
          <cell r="AN334" t="e">
            <v>#N/A</v>
          </cell>
          <cell r="AO334" t="e">
            <v>#N/A</v>
          </cell>
          <cell r="AP334">
            <v>0</v>
          </cell>
          <cell r="AQ334" t="e">
            <v>#N/A</v>
          </cell>
          <cell r="AR334" t="e">
            <v>#N/A</v>
          </cell>
          <cell r="AS334" t="e">
            <v>#N/A</v>
          </cell>
          <cell r="AT334">
            <v>0</v>
          </cell>
          <cell r="AU334" t="e">
            <v>#N/A</v>
          </cell>
          <cell r="AV334" t="e">
            <v>#N/A</v>
          </cell>
          <cell r="AW334" t="e">
            <v>#N/A</v>
          </cell>
          <cell r="AX334">
            <v>0</v>
          </cell>
          <cell r="AY334" t="e">
            <v>#N/A</v>
          </cell>
          <cell r="AZ334" t="e">
            <v>#N/A</v>
          </cell>
          <cell r="BA334" t="e">
            <v>#N/A</v>
          </cell>
          <cell r="BB334">
            <v>0</v>
          </cell>
          <cell r="BC334" t="e">
            <v>#N/A</v>
          </cell>
          <cell r="BD334" t="e">
            <v>#N/A</v>
          </cell>
        </row>
        <row r="335">
          <cell r="A335" t="str">
            <v>PM4A9269</v>
          </cell>
          <cell r="B335" t="str">
            <v>S1050023</v>
          </cell>
          <cell r="C335" t="str">
            <v>TYCO</v>
          </cell>
          <cell r="D335" t="str">
            <v>AIRBUS DEFENCE &amp; SPACE</v>
          </cell>
          <cell r="E335">
            <v>10022</v>
          </cell>
          <cell r="F335">
            <v>47387</v>
          </cell>
          <cell r="G335" t="str">
            <v>408-1559</v>
          </cell>
          <cell r="H335" t="str">
            <v>V</v>
          </cell>
          <cell r="I335">
            <v>8778</v>
          </cell>
          <cell r="J335" t="str">
            <v>G768</v>
          </cell>
          <cell r="K335">
            <v>0.11899999999999999</v>
          </cell>
          <cell r="L335">
            <v>0.125</v>
          </cell>
          <cell r="M335">
            <v>9532</v>
          </cell>
          <cell r="N335" t="str">
            <v>G950</v>
          </cell>
          <cell r="O335">
            <v>0.04</v>
          </cell>
          <cell r="P335">
            <v>0.06</v>
          </cell>
          <cell r="Q335" t="e">
            <v>#N/A</v>
          </cell>
          <cell r="R335">
            <v>0</v>
          </cell>
          <cell r="S335" t="e">
            <v>#N/A</v>
          </cell>
          <cell r="T335" t="e">
            <v>#N/A</v>
          </cell>
          <cell r="U335" t="e">
            <v>#N/A</v>
          </cell>
          <cell r="V335">
            <v>0</v>
          </cell>
          <cell r="W335" t="e">
            <v>#N/A</v>
          </cell>
          <cell r="X335" t="e">
            <v>#N/A</v>
          </cell>
          <cell r="Y335" t="e">
            <v>#N/A</v>
          </cell>
          <cell r="Z335">
            <v>0</v>
          </cell>
          <cell r="AA335" t="e">
            <v>#N/A</v>
          </cell>
          <cell r="AB335" t="e">
            <v>#N/A</v>
          </cell>
          <cell r="AC335" t="e">
            <v>#N/A</v>
          </cell>
          <cell r="AD335">
            <v>0</v>
          </cell>
          <cell r="AE335" t="e">
            <v>#N/A</v>
          </cell>
          <cell r="AF335" t="e">
            <v>#N/A</v>
          </cell>
          <cell r="AG335" t="e">
            <v>#N/A</v>
          </cell>
          <cell r="AH335">
            <v>0</v>
          </cell>
          <cell r="AI335" t="e">
            <v>#N/A</v>
          </cell>
          <cell r="AJ335" t="e">
            <v>#N/A</v>
          </cell>
          <cell r="AK335" t="e">
            <v>#N/A</v>
          </cell>
          <cell r="AL335">
            <v>0</v>
          </cell>
          <cell r="AM335" t="e">
            <v>#N/A</v>
          </cell>
          <cell r="AN335" t="e">
            <v>#N/A</v>
          </cell>
          <cell r="AO335" t="e">
            <v>#N/A</v>
          </cell>
          <cell r="AP335">
            <v>0</v>
          </cell>
          <cell r="AQ335" t="e">
            <v>#N/A</v>
          </cell>
          <cell r="AR335" t="e">
            <v>#N/A</v>
          </cell>
          <cell r="AS335" t="e">
            <v>#N/A</v>
          </cell>
          <cell r="AT335">
            <v>0</v>
          </cell>
          <cell r="AU335" t="e">
            <v>#N/A</v>
          </cell>
          <cell r="AV335" t="e">
            <v>#N/A</v>
          </cell>
          <cell r="AW335" t="e">
            <v>#N/A</v>
          </cell>
          <cell r="AX335">
            <v>0</v>
          </cell>
          <cell r="AY335" t="e">
            <v>#N/A</v>
          </cell>
          <cell r="AZ335" t="e">
            <v>#N/A</v>
          </cell>
          <cell r="BA335" t="e">
            <v>#N/A</v>
          </cell>
          <cell r="BB335">
            <v>0</v>
          </cell>
          <cell r="BC335" t="e">
            <v>#N/A</v>
          </cell>
          <cell r="BD335" t="e">
            <v>#N/A</v>
          </cell>
        </row>
        <row r="336">
          <cell r="A336" t="str">
            <v>PM4A9343</v>
          </cell>
          <cell r="B336" t="str">
            <v>V1102021</v>
          </cell>
          <cell r="C336" t="str">
            <v>AMP</v>
          </cell>
          <cell r="D336" t="str">
            <v>AIRBUS DEFENCE &amp; SPACE</v>
          </cell>
          <cell r="E336">
            <v>10019</v>
          </cell>
          <cell r="F336">
            <v>47386</v>
          </cell>
          <cell r="G336" t="str">
            <v>408-1559</v>
          </cell>
          <cell r="H336" t="str">
            <v>V</v>
          </cell>
          <cell r="I336">
            <v>8779</v>
          </cell>
          <cell r="J336" t="str">
            <v>G767</v>
          </cell>
          <cell r="K336">
            <v>0.109</v>
          </cell>
          <cell r="L336">
            <v>0.115</v>
          </cell>
          <cell r="M336">
            <v>8790</v>
          </cell>
          <cell r="N336" t="str">
            <v>G218</v>
          </cell>
          <cell r="O336">
            <v>0.03</v>
          </cell>
          <cell r="P336">
            <v>3.5000000000000003E-2</v>
          </cell>
          <cell r="Q336">
            <v>8786</v>
          </cell>
          <cell r="R336" t="str">
            <v>G224</v>
          </cell>
          <cell r="S336">
            <v>4.4999999999999998E-2</v>
          </cell>
          <cell r="T336">
            <v>0.05</v>
          </cell>
          <cell r="U336" t="e">
            <v>#N/A</v>
          </cell>
          <cell r="V336">
            <v>0</v>
          </cell>
          <cell r="W336" t="e">
            <v>#N/A</v>
          </cell>
          <cell r="X336" t="e">
            <v>#N/A</v>
          </cell>
          <cell r="Y336" t="e">
            <v>#N/A</v>
          </cell>
          <cell r="Z336">
            <v>0</v>
          </cell>
          <cell r="AA336" t="e">
            <v>#N/A</v>
          </cell>
          <cell r="AB336" t="e">
            <v>#N/A</v>
          </cell>
          <cell r="AC336" t="e">
            <v>#N/A</v>
          </cell>
          <cell r="AD336">
            <v>0</v>
          </cell>
          <cell r="AE336" t="e">
            <v>#N/A</v>
          </cell>
          <cell r="AF336" t="e">
            <v>#N/A</v>
          </cell>
          <cell r="AG336" t="e">
            <v>#N/A</v>
          </cell>
          <cell r="AH336">
            <v>0</v>
          </cell>
          <cell r="AI336" t="e">
            <v>#N/A</v>
          </cell>
          <cell r="AJ336" t="e">
            <v>#N/A</v>
          </cell>
          <cell r="AK336" t="e">
            <v>#N/A</v>
          </cell>
          <cell r="AL336">
            <v>0</v>
          </cell>
          <cell r="AM336" t="e">
            <v>#N/A</v>
          </cell>
          <cell r="AN336" t="e">
            <v>#N/A</v>
          </cell>
          <cell r="AO336" t="e">
            <v>#N/A</v>
          </cell>
          <cell r="AP336">
            <v>0</v>
          </cell>
          <cell r="AQ336" t="e">
            <v>#N/A</v>
          </cell>
          <cell r="AR336" t="e">
            <v>#N/A</v>
          </cell>
          <cell r="AS336" t="e">
            <v>#N/A</v>
          </cell>
          <cell r="AT336">
            <v>0</v>
          </cell>
          <cell r="AU336" t="e">
            <v>#N/A</v>
          </cell>
          <cell r="AV336" t="e">
            <v>#N/A</v>
          </cell>
          <cell r="AW336" t="e">
            <v>#N/A</v>
          </cell>
          <cell r="AX336">
            <v>0</v>
          </cell>
          <cell r="AY336" t="e">
            <v>#N/A</v>
          </cell>
          <cell r="AZ336" t="e">
            <v>#N/A</v>
          </cell>
          <cell r="BA336" t="e">
            <v>#N/A</v>
          </cell>
          <cell r="BB336">
            <v>0</v>
          </cell>
          <cell r="BC336" t="e">
            <v>#N/A</v>
          </cell>
          <cell r="BD336" t="e">
            <v>#N/A</v>
          </cell>
        </row>
        <row r="337">
          <cell r="A337" t="str">
            <v>PM4A9481</v>
          </cell>
          <cell r="B337" t="str">
            <v>V1102033</v>
          </cell>
          <cell r="C337" t="str">
            <v>AMP</v>
          </cell>
          <cell r="D337" t="str">
            <v>AIRBUS DEFENCE &amp; SPACE</v>
          </cell>
          <cell r="E337">
            <v>10023</v>
          </cell>
          <cell r="F337">
            <v>47386</v>
          </cell>
          <cell r="G337" t="str">
            <v>408-1559</v>
          </cell>
          <cell r="H337" t="str">
            <v>V</v>
          </cell>
          <cell r="I337">
            <v>8779</v>
          </cell>
          <cell r="J337" t="str">
            <v>G767</v>
          </cell>
          <cell r="K337">
            <v>0.109</v>
          </cell>
          <cell r="L337">
            <v>0.115</v>
          </cell>
          <cell r="M337">
            <v>8790</v>
          </cell>
          <cell r="N337" t="str">
            <v>G218</v>
          </cell>
          <cell r="O337">
            <v>0.03</v>
          </cell>
          <cell r="P337">
            <v>3.5000000000000003E-2</v>
          </cell>
          <cell r="Q337">
            <v>8786</v>
          </cell>
          <cell r="R337" t="str">
            <v>G224</v>
          </cell>
          <cell r="S337">
            <v>4.4999999999999998E-2</v>
          </cell>
          <cell r="T337">
            <v>0.05</v>
          </cell>
          <cell r="U337" t="e">
            <v>#N/A</v>
          </cell>
          <cell r="V337">
            <v>0</v>
          </cell>
          <cell r="W337" t="e">
            <v>#N/A</v>
          </cell>
          <cell r="X337" t="e">
            <v>#N/A</v>
          </cell>
          <cell r="Y337" t="e">
            <v>#N/A</v>
          </cell>
          <cell r="Z337">
            <v>0</v>
          </cell>
          <cell r="AA337" t="e">
            <v>#N/A</v>
          </cell>
          <cell r="AB337" t="e">
            <v>#N/A</v>
          </cell>
          <cell r="AC337" t="e">
            <v>#N/A</v>
          </cell>
          <cell r="AD337">
            <v>0</v>
          </cell>
          <cell r="AE337" t="e">
            <v>#N/A</v>
          </cell>
          <cell r="AF337" t="e">
            <v>#N/A</v>
          </cell>
          <cell r="AG337" t="e">
            <v>#N/A</v>
          </cell>
          <cell r="AH337">
            <v>0</v>
          </cell>
          <cell r="AI337" t="e">
            <v>#N/A</v>
          </cell>
          <cell r="AJ337" t="e">
            <v>#N/A</v>
          </cell>
          <cell r="AK337" t="e">
            <v>#N/A</v>
          </cell>
          <cell r="AL337">
            <v>0</v>
          </cell>
          <cell r="AM337" t="e">
            <v>#N/A</v>
          </cell>
          <cell r="AN337" t="e">
            <v>#N/A</v>
          </cell>
          <cell r="AO337" t="e">
            <v>#N/A</v>
          </cell>
          <cell r="AP337">
            <v>0</v>
          </cell>
          <cell r="AQ337" t="e">
            <v>#N/A</v>
          </cell>
          <cell r="AR337" t="e">
            <v>#N/A</v>
          </cell>
          <cell r="AS337" t="e">
            <v>#N/A</v>
          </cell>
          <cell r="AT337">
            <v>0</v>
          </cell>
          <cell r="AU337" t="e">
            <v>#N/A</v>
          </cell>
          <cell r="AV337" t="e">
            <v>#N/A</v>
          </cell>
          <cell r="AW337" t="e">
            <v>#N/A</v>
          </cell>
          <cell r="AX337">
            <v>0</v>
          </cell>
          <cell r="AY337" t="e">
            <v>#N/A</v>
          </cell>
          <cell r="AZ337" t="e">
            <v>#N/A</v>
          </cell>
          <cell r="BA337" t="e">
            <v>#N/A</v>
          </cell>
          <cell r="BB337">
            <v>0</v>
          </cell>
          <cell r="BC337" t="e">
            <v>#N/A</v>
          </cell>
          <cell r="BD337" t="e">
            <v>#N/A</v>
          </cell>
        </row>
        <row r="338">
          <cell r="A338" t="str">
            <v>PM4A9345</v>
          </cell>
          <cell r="B338" t="str">
            <v>V1102026</v>
          </cell>
          <cell r="C338" t="str">
            <v>AMP</v>
          </cell>
          <cell r="D338" t="str">
            <v>AIRBUS DEFENCE &amp; SPACE</v>
          </cell>
          <cell r="E338">
            <v>10020</v>
          </cell>
          <cell r="F338">
            <v>47386</v>
          </cell>
          <cell r="G338" t="str">
            <v>408-1559</v>
          </cell>
          <cell r="H338" t="str">
            <v>V</v>
          </cell>
          <cell r="I338">
            <v>8779</v>
          </cell>
          <cell r="J338" t="str">
            <v>G767</v>
          </cell>
          <cell r="K338">
            <v>0.109</v>
          </cell>
          <cell r="L338">
            <v>0.115</v>
          </cell>
          <cell r="M338">
            <v>8790</v>
          </cell>
          <cell r="N338" t="str">
            <v>G218</v>
          </cell>
          <cell r="O338">
            <v>0.03</v>
          </cell>
          <cell r="P338">
            <v>3.5000000000000003E-2</v>
          </cell>
          <cell r="Q338">
            <v>8786</v>
          </cell>
          <cell r="R338" t="str">
            <v>G224</v>
          </cell>
          <cell r="S338">
            <v>4.4999999999999998E-2</v>
          </cell>
          <cell r="T338">
            <v>0.05</v>
          </cell>
          <cell r="U338" t="e">
            <v>#N/A</v>
          </cell>
          <cell r="V338">
            <v>0</v>
          </cell>
          <cell r="W338" t="e">
            <v>#N/A</v>
          </cell>
          <cell r="X338" t="e">
            <v>#N/A</v>
          </cell>
          <cell r="Y338" t="e">
            <v>#N/A</v>
          </cell>
          <cell r="Z338">
            <v>0</v>
          </cell>
          <cell r="AA338" t="e">
            <v>#N/A</v>
          </cell>
          <cell r="AB338" t="e">
            <v>#N/A</v>
          </cell>
          <cell r="AC338" t="e">
            <v>#N/A</v>
          </cell>
          <cell r="AD338">
            <v>0</v>
          </cell>
          <cell r="AE338" t="e">
            <v>#N/A</v>
          </cell>
          <cell r="AF338" t="e">
            <v>#N/A</v>
          </cell>
          <cell r="AG338" t="e">
            <v>#N/A</v>
          </cell>
          <cell r="AH338">
            <v>0</v>
          </cell>
          <cell r="AI338" t="e">
            <v>#N/A</v>
          </cell>
          <cell r="AJ338" t="e">
            <v>#N/A</v>
          </cell>
          <cell r="AK338" t="e">
            <v>#N/A</v>
          </cell>
          <cell r="AL338">
            <v>0</v>
          </cell>
          <cell r="AM338" t="e">
            <v>#N/A</v>
          </cell>
          <cell r="AN338" t="e">
            <v>#N/A</v>
          </cell>
          <cell r="AO338" t="e">
            <v>#N/A</v>
          </cell>
          <cell r="AP338">
            <v>0</v>
          </cell>
          <cell r="AQ338" t="e">
            <v>#N/A</v>
          </cell>
          <cell r="AR338" t="e">
            <v>#N/A</v>
          </cell>
          <cell r="AS338" t="e">
            <v>#N/A</v>
          </cell>
          <cell r="AT338">
            <v>0</v>
          </cell>
          <cell r="AU338" t="e">
            <v>#N/A</v>
          </cell>
          <cell r="AV338" t="e">
            <v>#N/A</v>
          </cell>
          <cell r="AW338" t="e">
            <v>#N/A</v>
          </cell>
          <cell r="AX338">
            <v>0</v>
          </cell>
          <cell r="AY338" t="e">
            <v>#N/A</v>
          </cell>
          <cell r="AZ338" t="e">
            <v>#N/A</v>
          </cell>
          <cell r="BA338" t="e">
            <v>#N/A</v>
          </cell>
          <cell r="BB338">
            <v>0</v>
          </cell>
          <cell r="BC338" t="e">
            <v>#N/A</v>
          </cell>
          <cell r="BD338" t="e">
            <v>#N/A</v>
          </cell>
        </row>
        <row r="339">
          <cell r="A339" t="str">
            <v>PM4A9482</v>
          </cell>
          <cell r="B339" t="str">
            <v>V1102025</v>
          </cell>
          <cell r="C339" t="str">
            <v>AMP</v>
          </cell>
          <cell r="D339" t="str">
            <v>AIRBUS DEFENCE &amp; SPACE</v>
          </cell>
          <cell r="E339">
            <v>10021</v>
          </cell>
          <cell r="F339">
            <v>47386</v>
          </cell>
          <cell r="G339" t="str">
            <v>408-1559</v>
          </cell>
          <cell r="H339" t="str">
            <v>V</v>
          </cell>
          <cell r="I339">
            <v>8779</v>
          </cell>
          <cell r="J339" t="str">
            <v>G767</v>
          </cell>
          <cell r="K339">
            <v>0.109</v>
          </cell>
          <cell r="L339">
            <v>0.115</v>
          </cell>
          <cell r="M339">
            <v>8790</v>
          </cell>
          <cell r="N339" t="str">
            <v>G218</v>
          </cell>
          <cell r="O339">
            <v>0.03</v>
          </cell>
          <cell r="P339">
            <v>3.5000000000000003E-2</v>
          </cell>
          <cell r="Q339">
            <v>8786</v>
          </cell>
          <cell r="R339" t="str">
            <v>G224</v>
          </cell>
          <cell r="S339">
            <v>4.4999999999999998E-2</v>
          </cell>
          <cell r="T339">
            <v>0.05</v>
          </cell>
          <cell r="U339" t="e">
            <v>#N/A</v>
          </cell>
          <cell r="V339">
            <v>0</v>
          </cell>
          <cell r="W339" t="e">
            <v>#N/A</v>
          </cell>
          <cell r="X339" t="e">
            <v>#N/A</v>
          </cell>
          <cell r="Y339" t="e">
            <v>#N/A</v>
          </cell>
          <cell r="Z339">
            <v>0</v>
          </cell>
          <cell r="AA339" t="e">
            <v>#N/A</v>
          </cell>
          <cell r="AB339" t="e">
            <v>#N/A</v>
          </cell>
          <cell r="AC339" t="e">
            <v>#N/A</v>
          </cell>
          <cell r="AD339">
            <v>0</v>
          </cell>
          <cell r="AE339" t="e">
            <v>#N/A</v>
          </cell>
          <cell r="AF339" t="e">
            <v>#N/A</v>
          </cell>
          <cell r="AG339" t="e">
            <v>#N/A</v>
          </cell>
          <cell r="AH339">
            <v>0</v>
          </cell>
          <cell r="AI339" t="e">
            <v>#N/A</v>
          </cell>
          <cell r="AJ339" t="e">
            <v>#N/A</v>
          </cell>
          <cell r="AK339" t="e">
            <v>#N/A</v>
          </cell>
          <cell r="AL339">
            <v>0</v>
          </cell>
          <cell r="AM339" t="e">
            <v>#N/A</v>
          </cell>
          <cell r="AN339" t="e">
            <v>#N/A</v>
          </cell>
          <cell r="AO339" t="e">
            <v>#N/A</v>
          </cell>
          <cell r="AP339">
            <v>0</v>
          </cell>
          <cell r="AQ339" t="e">
            <v>#N/A</v>
          </cell>
          <cell r="AR339" t="e">
            <v>#N/A</v>
          </cell>
          <cell r="AS339" t="e">
            <v>#N/A</v>
          </cell>
          <cell r="AT339">
            <v>0</v>
          </cell>
          <cell r="AU339" t="e">
            <v>#N/A</v>
          </cell>
          <cell r="AV339" t="e">
            <v>#N/A</v>
          </cell>
          <cell r="AW339" t="e">
            <v>#N/A</v>
          </cell>
          <cell r="AX339">
            <v>0</v>
          </cell>
          <cell r="AY339" t="e">
            <v>#N/A</v>
          </cell>
          <cell r="AZ339" t="e">
            <v>#N/A</v>
          </cell>
          <cell r="BA339" t="e">
            <v>#N/A</v>
          </cell>
          <cell r="BB339">
            <v>0</v>
          </cell>
          <cell r="BC339" t="e">
            <v>#N/A</v>
          </cell>
          <cell r="BD339" t="e">
            <v>#N/A</v>
          </cell>
        </row>
        <row r="340">
          <cell r="A340" t="str">
            <v>PM4A3601</v>
          </cell>
          <cell r="B340">
            <v>612014</v>
          </cell>
          <cell r="C340" t="str">
            <v>AMP</v>
          </cell>
          <cell r="D340" t="str">
            <v>AIRBUS DEFENCE &amp; SPACE</v>
          </cell>
          <cell r="E340">
            <v>10014</v>
          </cell>
          <cell r="F340">
            <v>47386</v>
          </cell>
          <cell r="G340" t="str">
            <v>408-1559</v>
          </cell>
          <cell r="H340" t="str">
            <v>V</v>
          </cell>
          <cell r="I340">
            <v>8779</v>
          </cell>
          <cell r="J340" t="str">
            <v>G767</v>
          </cell>
          <cell r="K340">
            <v>0.109</v>
          </cell>
          <cell r="L340">
            <v>0.115</v>
          </cell>
          <cell r="M340">
            <v>8790</v>
          </cell>
          <cell r="N340" t="str">
            <v>G218</v>
          </cell>
          <cell r="O340">
            <v>0.03</v>
          </cell>
          <cell r="P340">
            <v>3.5000000000000003E-2</v>
          </cell>
          <cell r="Q340">
            <v>8786</v>
          </cell>
          <cell r="R340" t="str">
            <v>G224</v>
          </cell>
          <cell r="S340">
            <v>4.4999999999999998E-2</v>
          </cell>
          <cell r="T340">
            <v>0.05</v>
          </cell>
          <cell r="U340" t="e">
            <v>#N/A</v>
          </cell>
          <cell r="V340">
            <v>0</v>
          </cell>
          <cell r="W340" t="e">
            <v>#N/A</v>
          </cell>
          <cell r="X340" t="e">
            <v>#N/A</v>
          </cell>
          <cell r="Y340" t="e">
            <v>#N/A</v>
          </cell>
          <cell r="Z340">
            <v>0</v>
          </cell>
          <cell r="AA340" t="e">
            <v>#N/A</v>
          </cell>
          <cell r="AB340" t="e">
            <v>#N/A</v>
          </cell>
          <cell r="AC340" t="e">
            <v>#N/A</v>
          </cell>
          <cell r="AD340">
            <v>0</v>
          </cell>
          <cell r="AE340" t="e">
            <v>#N/A</v>
          </cell>
          <cell r="AF340" t="e">
            <v>#N/A</v>
          </cell>
          <cell r="AG340" t="e">
            <v>#N/A</v>
          </cell>
          <cell r="AH340">
            <v>0</v>
          </cell>
          <cell r="AI340" t="e">
            <v>#N/A</v>
          </cell>
          <cell r="AJ340" t="e">
            <v>#N/A</v>
          </cell>
          <cell r="AK340" t="e">
            <v>#N/A</v>
          </cell>
          <cell r="AL340">
            <v>0</v>
          </cell>
          <cell r="AM340" t="e">
            <v>#N/A</v>
          </cell>
          <cell r="AN340" t="e">
            <v>#N/A</v>
          </cell>
          <cell r="AO340" t="e">
            <v>#N/A</v>
          </cell>
          <cell r="AP340">
            <v>0</v>
          </cell>
          <cell r="AQ340" t="e">
            <v>#N/A</v>
          </cell>
          <cell r="AR340" t="e">
            <v>#N/A</v>
          </cell>
          <cell r="AS340" t="e">
            <v>#N/A</v>
          </cell>
          <cell r="AT340">
            <v>0</v>
          </cell>
          <cell r="AU340" t="e">
            <v>#N/A</v>
          </cell>
          <cell r="AV340" t="e">
            <v>#N/A</v>
          </cell>
          <cell r="AW340" t="e">
            <v>#N/A</v>
          </cell>
          <cell r="AX340">
            <v>0</v>
          </cell>
          <cell r="AY340" t="e">
            <v>#N/A</v>
          </cell>
          <cell r="AZ340" t="e">
            <v>#N/A</v>
          </cell>
          <cell r="BA340" t="e">
            <v>#N/A</v>
          </cell>
          <cell r="BB340">
            <v>0</v>
          </cell>
          <cell r="BC340" t="e">
            <v>#N/A</v>
          </cell>
          <cell r="BD340" t="e">
            <v>#N/A</v>
          </cell>
        </row>
        <row r="341">
          <cell r="A341" t="str">
            <v>PM4A4684</v>
          </cell>
          <cell r="B341" t="str">
            <v>NO CONSTA</v>
          </cell>
          <cell r="C341" t="str">
            <v>AMP</v>
          </cell>
          <cell r="D341" t="str">
            <v>AIRBUS DEFENCE &amp; SPACE</v>
          </cell>
          <cell r="E341">
            <v>10024</v>
          </cell>
          <cell r="F341">
            <v>47386</v>
          </cell>
          <cell r="G341" t="str">
            <v>408-1559</v>
          </cell>
          <cell r="H341" t="str">
            <v>V</v>
          </cell>
          <cell r="I341">
            <v>8779</v>
          </cell>
          <cell r="J341" t="str">
            <v>G767</v>
          </cell>
          <cell r="K341">
            <v>0.109</v>
          </cell>
          <cell r="L341">
            <v>0.115</v>
          </cell>
          <cell r="M341">
            <v>8790</v>
          </cell>
          <cell r="N341" t="str">
            <v>G218</v>
          </cell>
          <cell r="O341">
            <v>0.03</v>
          </cell>
          <cell r="P341">
            <v>3.5000000000000003E-2</v>
          </cell>
          <cell r="Q341">
            <v>8786</v>
          </cell>
          <cell r="R341" t="str">
            <v>G224</v>
          </cell>
          <cell r="S341">
            <v>4.4999999999999998E-2</v>
          </cell>
          <cell r="T341">
            <v>0.05</v>
          </cell>
          <cell r="U341" t="e">
            <v>#N/A</v>
          </cell>
          <cell r="V341">
            <v>0</v>
          </cell>
          <cell r="W341" t="e">
            <v>#N/A</v>
          </cell>
          <cell r="X341" t="e">
            <v>#N/A</v>
          </cell>
          <cell r="Y341" t="e">
            <v>#N/A</v>
          </cell>
          <cell r="Z341">
            <v>0</v>
          </cell>
          <cell r="AA341" t="e">
            <v>#N/A</v>
          </cell>
          <cell r="AB341" t="e">
            <v>#N/A</v>
          </cell>
          <cell r="AC341" t="e">
            <v>#N/A</v>
          </cell>
          <cell r="AD341">
            <v>0</v>
          </cell>
          <cell r="AE341" t="e">
            <v>#N/A</v>
          </cell>
          <cell r="AF341" t="e">
            <v>#N/A</v>
          </cell>
          <cell r="AG341" t="e">
            <v>#N/A</v>
          </cell>
          <cell r="AH341">
            <v>0</v>
          </cell>
          <cell r="AI341" t="e">
            <v>#N/A</v>
          </cell>
          <cell r="AJ341" t="e">
            <v>#N/A</v>
          </cell>
          <cell r="AK341" t="e">
            <v>#N/A</v>
          </cell>
          <cell r="AL341">
            <v>0</v>
          </cell>
          <cell r="AM341" t="e">
            <v>#N/A</v>
          </cell>
          <cell r="AN341" t="e">
            <v>#N/A</v>
          </cell>
          <cell r="AO341" t="e">
            <v>#N/A</v>
          </cell>
          <cell r="AP341">
            <v>0</v>
          </cell>
          <cell r="AQ341" t="e">
            <v>#N/A</v>
          </cell>
          <cell r="AR341" t="e">
            <v>#N/A</v>
          </cell>
          <cell r="AS341" t="e">
            <v>#N/A</v>
          </cell>
          <cell r="AT341">
            <v>0</v>
          </cell>
          <cell r="AU341" t="e">
            <v>#N/A</v>
          </cell>
          <cell r="AV341" t="e">
            <v>#N/A</v>
          </cell>
          <cell r="AW341" t="e">
            <v>#N/A</v>
          </cell>
          <cell r="AX341">
            <v>0</v>
          </cell>
          <cell r="AY341" t="e">
            <v>#N/A</v>
          </cell>
          <cell r="AZ341" t="e">
            <v>#N/A</v>
          </cell>
          <cell r="BA341" t="e">
            <v>#N/A</v>
          </cell>
          <cell r="BB341">
            <v>0</v>
          </cell>
          <cell r="BC341" t="e">
            <v>#N/A</v>
          </cell>
          <cell r="BD341" t="e">
            <v>#N/A</v>
          </cell>
        </row>
        <row r="342">
          <cell r="A342" t="str">
            <v>SM4A08952</v>
          </cell>
          <cell r="B342" t="str">
            <v>NO CONSTA</v>
          </cell>
          <cell r="C342" t="str">
            <v>DMC</v>
          </cell>
          <cell r="D342" t="str">
            <v>AIRBUS DEFENCE &amp; SPACE</v>
          </cell>
          <cell r="E342">
            <v>10034</v>
          </cell>
          <cell r="F342" t="str">
            <v>M22520/2-01</v>
          </cell>
          <cell r="G342" t="str">
            <v>AFM8-DS</v>
          </cell>
          <cell r="H342" t="str">
            <v>C</v>
          </cell>
          <cell r="I342">
            <v>8789</v>
          </cell>
          <cell r="J342" t="str">
            <v>G213</v>
          </cell>
          <cell r="K342">
            <v>1.2999999999999999E-2</v>
          </cell>
          <cell r="L342">
            <v>1.7999999999999999E-2</v>
          </cell>
          <cell r="M342">
            <v>8791</v>
          </cell>
          <cell r="N342" t="str">
            <v>G214</v>
          </cell>
          <cell r="O342">
            <v>1.6E-2</v>
          </cell>
          <cell r="P342">
            <v>2.1000000000000001E-2</v>
          </cell>
          <cell r="Q342">
            <v>8775</v>
          </cell>
          <cell r="R342" t="str">
            <v>G215</v>
          </cell>
          <cell r="S342">
            <v>1.9E-2</v>
          </cell>
          <cell r="T342">
            <v>2.4E-2</v>
          </cell>
          <cell r="U342">
            <v>8793</v>
          </cell>
          <cell r="V342" t="str">
            <v>G216</v>
          </cell>
          <cell r="W342">
            <v>2.1999999999999999E-2</v>
          </cell>
          <cell r="X342">
            <v>2.7E-2</v>
          </cell>
          <cell r="Y342">
            <v>8785</v>
          </cell>
          <cell r="Z342" t="str">
            <v>G217</v>
          </cell>
          <cell r="AA342">
            <v>2.5999999999999999E-2</v>
          </cell>
          <cell r="AB342">
            <v>3.1E-2</v>
          </cell>
          <cell r="AC342">
            <v>8790</v>
          </cell>
          <cell r="AD342" t="str">
            <v>G218</v>
          </cell>
          <cell r="AE342">
            <v>0.03</v>
          </cell>
          <cell r="AF342">
            <v>3.5000000000000003E-2</v>
          </cell>
          <cell r="AG342">
            <v>8787</v>
          </cell>
          <cell r="AH342" t="str">
            <v>G219</v>
          </cell>
          <cell r="AI342">
            <v>3.4000000000000002E-2</v>
          </cell>
          <cell r="AJ342">
            <v>3.9E-2</v>
          </cell>
          <cell r="AK342">
            <v>8792</v>
          </cell>
          <cell r="AL342" t="str">
            <v>G223</v>
          </cell>
          <cell r="AM342">
            <v>3.9E-2</v>
          </cell>
          <cell r="AN342">
            <v>4.3999999999999997E-2</v>
          </cell>
          <cell r="AO342" t="e">
            <v>#N/A</v>
          </cell>
          <cell r="AP342">
            <v>0</v>
          </cell>
          <cell r="AQ342" t="e">
            <v>#N/A</v>
          </cell>
          <cell r="AR342" t="e">
            <v>#N/A</v>
          </cell>
          <cell r="AS342" t="e">
            <v>#N/A</v>
          </cell>
          <cell r="AT342">
            <v>0</v>
          </cell>
          <cell r="AU342" t="e">
            <v>#N/A</v>
          </cell>
          <cell r="AV342" t="e">
            <v>#N/A</v>
          </cell>
          <cell r="AW342" t="e">
            <v>#N/A</v>
          </cell>
          <cell r="AX342">
            <v>0</v>
          </cell>
          <cell r="AY342" t="e">
            <v>#N/A</v>
          </cell>
          <cell r="AZ342" t="e">
            <v>#N/A</v>
          </cell>
          <cell r="BA342" t="e">
            <v>#N/A</v>
          </cell>
          <cell r="BB342">
            <v>0</v>
          </cell>
          <cell r="BC342" t="e">
            <v>#N/A</v>
          </cell>
          <cell r="BD342" t="e">
            <v>#N/A</v>
          </cell>
        </row>
        <row r="343">
          <cell r="A343" t="str">
            <v>SM4A08964</v>
          </cell>
          <cell r="B343" t="str">
            <v>NO CONSTA</v>
          </cell>
          <cell r="C343" t="str">
            <v>DMC</v>
          </cell>
          <cell r="D343" t="str">
            <v>AIRBUS DEFENCE &amp; SPACE</v>
          </cell>
          <cell r="E343">
            <v>10033</v>
          </cell>
          <cell r="F343" t="str">
            <v>M22520/2-01</v>
          </cell>
          <cell r="G343" t="str">
            <v>AFM8-DS</v>
          </cell>
          <cell r="H343" t="str">
            <v>C</v>
          </cell>
          <cell r="I343">
            <v>8789</v>
          </cell>
          <cell r="J343" t="str">
            <v>G213</v>
          </cell>
          <cell r="K343">
            <v>1.2999999999999999E-2</v>
          </cell>
          <cell r="L343">
            <v>1.7999999999999999E-2</v>
          </cell>
          <cell r="M343">
            <v>8791</v>
          </cell>
          <cell r="N343" t="str">
            <v>G214</v>
          </cell>
          <cell r="O343">
            <v>1.6E-2</v>
          </cell>
          <cell r="P343">
            <v>2.1000000000000001E-2</v>
          </cell>
          <cell r="Q343">
            <v>8775</v>
          </cell>
          <cell r="R343" t="str">
            <v>G215</v>
          </cell>
          <cell r="S343">
            <v>1.9E-2</v>
          </cell>
          <cell r="T343">
            <v>2.4E-2</v>
          </cell>
          <cell r="U343">
            <v>8793</v>
          </cell>
          <cell r="V343" t="str">
            <v>G216</v>
          </cell>
          <cell r="W343">
            <v>2.1999999999999999E-2</v>
          </cell>
          <cell r="X343">
            <v>2.7E-2</v>
          </cell>
          <cell r="Y343">
            <v>8785</v>
          </cell>
          <cell r="Z343" t="str">
            <v>G217</v>
          </cell>
          <cell r="AA343">
            <v>2.5999999999999999E-2</v>
          </cell>
          <cell r="AB343">
            <v>3.1E-2</v>
          </cell>
          <cell r="AC343">
            <v>8790</v>
          </cell>
          <cell r="AD343" t="str">
            <v>G218</v>
          </cell>
          <cell r="AE343">
            <v>0.03</v>
          </cell>
          <cell r="AF343">
            <v>3.5000000000000003E-2</v>
          </cell>
          <cell r="AG343">
            <v>8787</v>
          </cell>
          <cell r="AH343" t="str">
            <v>G219</v>
          </cell>
          <cell r="AI343">
            <v>3.4000000000000002E-2</v>
          </cell>
          <cell r="AJ343">
            <v>3.9E-2</v>
          </cell>
          <cell r="AK343">
            <v>8792</v>
          </cell>
          <cell r="AL343" t="str">
            <v>G223</v>
          </cell>
          <cell r="AM343">
            <v>3.9E-2</v>
          </cell>
          <cell r="AN343">
            <v>4.3999999999999997E-2</v>
          </cell>
          <cell r="AO343" t="e">
            <v>#N/A</v>
          </cell>
          <cell r="AP343">
            <v>0</v>
          </cell>
          <cell r="AQ343" t="e">
            <v>#N/A</v>
          </cell>
          <cell r="AR343" t="e">
            <v>#N/A</v>
          </cell>
          <cell r="AS343" t="e">
            <v>#N/A</v>
          </cell>
          <cell r="AT343">
            <v>0</v>
          </cell>
          <cell r="AU343" t="e">
            <v>#N/A</v>
          </cell>
          <cell r="AV343" t="e">
            <v>#N/A</v>
          </cell>
          <cell r="AW343" t="e">
            <v>#N/A</v>
          </cell>
          <cell r="AX343">
            <v>0</v>
          </cell>
          <cell r="AY343" t="e">
            <v>#N/A</v>
          </cell>
          <cell r="AZ343" t="e">
            <v>#N/A</v>
          </cell>
          <cell r="BA343" t="e">
            <v>#N/A</v>
          </cell>
          <cell r="BB343">
            <v>0</v>
          </cell>
          <cell r="BC343" t="e">
            <v>#N/A</v>
          </cell>
          <cell r="BD343" t="e">
            <v>#N/A</v>
          </cell>
        </row>
        <row r="344">
          <cell r="A344" t="str">
            <v>SM4A08963</v>
          </cell>
          <cell r="B344" t="str">
            <v>NO CONSTA</v>
          </cell>
          <cell r="C344" t="str">
            <v>DMC</v>
          </cell>
          <cell r="D344" t="str">
            <v>AIRBUS DEFENCE &amp; SPACE</v>
          </cell>
          <cell r="E344">
            <v>10032</v>
          </cell>
          <cell r="F344" t="str">
            <v>M22520/2-01</v>
          </cell>
          <cell r="G344" t="str">
            <v>AFM8-DS</v>
          </cell>
          <cell r="H344" t="str">
            <v>C</v>
          </cell>
          <cell r="I344">
            <v>8789</v>
          </cell>
          <cell r="J344" t="str">
            <v>G213</v>
          </cell>
          <cell r="K344">
            <v>1.2999999999999999E-2</v>
          </cell>
          <cell r="L344">
            <v>1.7999999999999999E-2</v>
          </cell>
          <cell r="M344">
            <v>8791</v>
          </cell>
          <cell r="N344" t="str">
            <v>G214</v>
          </cell>
          <cell r="O344">
            <v>1.6E-2</v>
          </cell>
          <cell r="P344">
            <v>2.1000000000000001E-2</v>
          </cell>
          <cell r="Q344">
            <v>8775</v>
          </cell>
          <cell r="R344" t="str">
            <v>G215</v>
          </cell>
          <cell r="S344">
            <v>1.9E-2</v>
          </cell>
          <cell r="T344">
            <v>2.4E-2</v>
          </cell>
          <cell r="U344">
            <v>8793</v>
          </cell>
          <cell r="V344" t="str">
            <v>G216</v>
          </cell>
          <cell r="W344">
            <v>2.1999999999999999E-2</v>
          </cell>
          <cell r="X344">
            <v>2.7E-2</v>
          </cell>
          <cell r="Y344">
            <v>8785</v>
          </cell>
          <cell r="Z344" t="str">
            <v>G217</v>
          </cell>
          <cell r="AA344">
            <v>2.5999999999999999E-2</v>
          </cell>
          <cell r="AB344">
            <v>3.1E-2</v>
          </cell>
          <cell r="AC344">
            <v>8790</v>
          </cell>
          <cell r="AD344" t="str">
            <v>G218</v>
          </cell>
          <cell r="AE344">
            <v>0.03</v>
          </cell>
          <cell r="AF344">
            <v>3.5000000000000003E-2</v>
          </cell>
          <cell r="AG344">
            <v>8787</v>
          </cell>
          <cell r="AH344" t="str">
            <v>G219</v>
          </cell>
          <cell r="AI344">
            <v>3.4000000000000002E-2</v>
          </cell>
          <cell r="AJ344">
            <v>3.9E-2</v>
          </cell>
          <cell r="AK344">
            <v>8792</v>
          </cell>
          <cell r="AL344" t="str">
            <v>G223</v>
          </cell>
          <cell r="AM344">
            <v>3.9E-2</v>
          </cell>
          <cell r="AN344">
            <v>4.3999999999999997E-2</v>
          </cell>
          <cell r="AO344" t="e">
            <v>#N/A</v>
          </cell>
          <cell r="AP344">
            <v>0</v>
          </cell>
          <cell r="AQ344" t="e">
            <v>#N/A</v>
          </cell>
          <cell r="AR344" t="e">
            <v>#N/A</v>
          </cell>
          <cell r="AS344" t="e">
            <v>#N/A</v>
          </cell>
          <cell r="AT344">
            <v>0</v>
          </cell>
          <cell r="AU344" t="e">
            <v>#N/A</v>
          </cell>
          <cell r="AV344" t="e">
            <v>#N/A</v>
          </cell>
          <cell r="AW344" t="e">
            <v>#N/A</v>
          </cell>
          <cell r="AX344">
            <v>0</v>
          </cell>
          <cell r="AY344" t="e">
            <v>#N/A</v>
          </cell>
          <cell r="AZ344" t="e">
            <v>#N/A</v>
          </cell>
          <cell r="BA344" t="e">
            <v>#N/A</v>
          </cell>
          <cell r="BB344">
            <v>0</v>
          </cell>
          <cell r="BC344" t="e">
            <v>#N/A</v>
          </cell>
          <cell r="BD344" t="e">
            <v>#N/A</v>
          </cell>
        </row>
        <row r="345">
          <cell r="A345" t="str">
            <v>SM4A09009</v>
          </cell>
          <cell r="B345" t="str">
            <v>NO CONSTA</v>
          </cell>
          <cell r="C345" t="str">
            <v>RAYCHEM</v>
          </cell>
          <cell r="D345" t="str">
            <v>AIRBUS DEFENCE &amp; SPACE</v>
          </cell>
          <cell r="E345">
            <v>10035</v>
          </cell>
          <cell r="F345" t="str">
            <v>AD1377S</v>
          </cell>
          <cell r="G345" t="str">
            <v>C-AD-1377-6</v>
          </cell>
          <cell r="H345" t="str">
            <v>K2</v>
          </cell>
          <cell r="I345">
            <v>8781</v>
          </cell>
          <cell r="J345" t="str">
            <v>G411-1</v>
          </cell>
          <cell r="K345">
            <v>2.5000000000000001E-2</v>
          </cell>
          <cell r="L345">
            <v>3.5000000000000003E-2</v>
          </cell>
          <cell r="M345">
            <v>8781</v>
          </cell>
          <cell r="N345" t="str">
            <v>G411-2</v>
          </cell>
          <cell r="O345">
            <v>4.2000000000000003E-2</v>
          </cell>
          <cell r="P345">
            <v>5.1999999999999998E-2</v>
          </cell>
          <cell r="Q345">
            <v>8781</v>
          </cell>
          <cell r="R345" t="str">
            <v>G411-3</v>
          </cell>
          <cell r="S345">
            <v>6.2E-2</v>
          </cell>
          <cell r="T345">
            <v>7.1999999999999995E-2</v>
          </cell>
          <cell r="U345" t="e">
            <v>#N/A</v>
          </cell>
          <cell r="V345">
            <v>0</v>
          </cell>
          <cell r="W345" t="e">
            <v>#N/A</v>
          </cell>
          <cell r="X345" t="e">
            <v>#N/A</v>
          </cell>
          <cell r="Y345" t="e">
            <v>#N/A</v>
          </cell>
          <cell r="Z345">
            <v>0</v>
          </cell>
          <cell r="AA345" t="e">
            <v>#N/A</v>
          </cell>
          <cell r="AB345" t="e">
            <v>#N/A</v>
          </cell>
          <cell r="AC345" t="e">
            <v>#N/A</v>
          </cell>
          <cell r="AD345">
            <v>0</v>
          </cell>
          <cell r="AE345" t="e">
            <v>#N/A</v>
          </cell>
          <cell r="AF345" t="e">
            <v>#N/A</v>
          </cell>
          <cell r="AG345" t="e">
            <v>#N/A</v>
          </cell>
          <cell r="AH345">
            <v>0</v>
          </cell>
          <cell r="AI345" t="e">
            <v>#N/A</v>
          </cell>
          <cell r="AJ345" t="e">
            <v>#N/A</v>
          </cell>
          <cell r="AK345" t="e">
            <v>#N/A</v>
          </cell>
          <cell r="AL345">
            <v>0</v>
          </cell>
          <cell r="AM345" t="e">
            <v>#N/A</v>
          </cell>
          <cell r="AN345" t="e">
            <v>#N/A</v>
          </cell>
          <cell r="AO345" t="e">
            <v>#N/A</v>
          </cell>
          <cell r="AP345">
            <v>0</v>
          </cell>
          <cell r="AQ345" t="e">
            <v>#N/A</v>
          </cell>
          <cell r="AR345" t="e">
            <v>#N/A</v>
          </cell>
          <cell r="AS345" t="e">
            <v>#N/A</v>
          </cell>
          <cell r="AT345">
            <v>0</v>
          </cell>
          <cell r="AU345" t="e">
            <v>#N/A</v>
          </cell>
          <cell r="AV345" t="e">
            <v>#N/A</v>
          </cell>
          <cell r="AW345" t="e">
            <v>#N/A</v>
          </cell>
          <cell r="AX345">
            <v>0</v>
          </cell>
          <cell r="AY345" t="e">
            <v>#N/A</v>
          </cell>
          <cell r="AZ345" t="e">
            <v>#N/A</v>
          </cell>
          <cell r="BA345" t="e">
            <v>#N/A</v>
          </cell>
          <cell r="BB345">
            <v>0</v>
          </cell>
          <cell r="BC345" t="e">
            <v>#N/A</v>
          </cell>
          <cell r="BD345" t="e">
            <v>#N/A</v>
          </cell>
        </row>
        <row r="346">
          <cell r="A346" t="str">
            <v>SM4A08885</v>
          </cell>
          <cell r="B346" t="str">
            <v>S1511006</v>
          </cell>
          <cell r="C346" t="str">
            <v>AMP</v>
          </cell>
          <cell r="D346" t="str">
            <v>AIRBUS DEFENCE &amp; SPACE</v>
          </cell>
          <cell r="E346">
            <v>10031</v>
          </cell>
          <cell r="F346">
            <v>47387</v>
          </cell>
          <cell r="G346" t="str">
            <v>408-1559</v>
          </cell>
          <cell r="H346" t="str">
            <v>V</v>
          </cell>
          <cell r="I346">
            <v>8778</v>
          </cell>
          <cell r="J346" t="str">
            <v>G768</v>
          </cell>
          <cell r="K346">
            <v>0.11899999999999999</v>
          </cell>
          <cell r="L346">
            <v>0.125</v>
          </cell>
          <cell r="M346">
            <v>9532</v>
          </cell>
          <cell r="N346" t="str">
            <v>G950</v>
          </cell>
          <cell r="O346">
            <v>0.04</v>
          </cell>
          <cell r="P346">
            <v>0.06</v>
          </cell>
          <cell r="Q346" t="e">
            <v>#N/A</v>
          </cell>
          <cell r="R346">
            <v>0</v>
          </cell>
          <cell r="S346" t="e">
            <v>#N/A</v>
          </cell>
          <cell r="T346" t="e">
            <v>#N/A</v>
          </cell>
          <cell r="U346" t="e">
            <v>#N/A</v>
          </cell>
          <cell r="V346">
            <v>0</v>
          </cell>
          <cell r="W346" t="e">
            <v>#N/A</v>
          </cell>
          <cell r="X346" t="e">
            <v>#N/A</v>
          </cell>
          <cell r="Y346" t="e">
            <v>#N/A</v>
          </cell>
          <cell r="Z346">
            <v>0</v>
          </cell>
          <cell r="AA346" t="e">
            <v>#N/A</v>
          </cell>
          <cell r="AB346" t="e">
            <v>#N/A</v>
          </cell>
          <cell r="AC346" t="e">
            <v>#N/A</v>
          </cell>
          <cell r="AD346">
            <v>0</v>
          </cell>
          <cell r="AE346" t="e">
            <v>#N/A</v>
          </cell>
          <cell r="AF346" t="e">
            <v>#N/A</v>
          </cell>
          <cell r="AG346" t="e">
            <v>#N/A</v>
          </cell>
          <cell r="AH346">
            <v>0</v>
          </cell>
          <cell r="AI346" t="e">
            <v>#N/A</v>
          </cell>
          <cell r="AJ346" t="e">
            <v>#N/A</v>
          </cell>
          <cell r="AK346" t="e">
            <v>#N/A</v>
          </cell>
          <cell r="AL346">
            <v>0</v>
          </cell>
          <cell r="AM346" t="e">
            <v>#N/A</v>
          </cell>
          <cell r="AN346" t="e">
            <v>#N/A</v>
          </cell>
          <cell r="AO346" t="e">
            <v>#N/A</v>
          </cell>
          <cell r="AP346">
            <v>0</v>
          </cell>
          <cell r="AQ346" t="e">
            <v>#N/A</v>
          </cell>
          <cell r="AR346" t="e">
            <v>#N/A</v>
          </cell>
          <cell r="AS346" t="e">
            <v>#N/A</v>
          </cell>
          <cell r="AT346">
            <v>0</v>
          </cell>
          <cell r="AU346" t="e">
            <v>#N/A</v>
          </cell>
          <cell r="AV346" t="e">
            <v>#N/A</v>
          </cell>
          <cell r="AW346" t="e">
            <v>#N/A</v>
          </cell>
          <cell r="AX346">
            <v>0</v>
          </cell>
          <cell r="AY346" t="e">
            <v>#N/A</v>
          </cell>
          <cell r="AZ346" t="e">
            <v>#N/A</v>
          </cell>
          <cell r="BA346" t="e">
            <v>#N/A</v>
          </cell>
          <cell r="BB346">
            <v>0</v>
          </cell>
          <cell r="BC346" t="e">
            <v>#N/A</v>
          </cell>
          <cell r="BD346" t="e">
            <v>#N/A</v>
          </cell>
        </row>
        <row r="347">
          <cell r="A347" t="str">
            <v>PM4A3898</v>
          </cell>
          <cell r="B347" t="str">
            <v>0645-028</v>
          </cell>
          <cell r="C347" t="str">
            <v>TYCO</v>
          </cell>
          <cell r="D347" t="str">
            <v>AIRBUS DEFENCE &amp; SPACE</v>
          </cell>
          <cell r="E347">
            <v>10036</v>
          </cell>
          <cell r="F347">
            <v>47386</v>
          </cell>
          <cell r="G347" t="str">
            <v>408-1559</v>
          </cell>
          <cell r="H347" t="str">
            <v>V</v>
          </cell>
          <cell r="I347">
            <v>8779</v>
          </cell>
          <cell r="J347" t="str">
            <v>G767</v>
          </cell>
          <cell r="K347">
            <v>0.109</v>
          </cell>
          <cell r="L347">
            <v>0.115</v>
          </cell>
          <cell r="M347">
            <v>8790</v>
          </cell>
          <cell r="N347" t="str">
            <v>G218</v>
          </cell>
          <cell r="O347">
            <v>0.03</v>
          </cell>
          <cell r="P347">
            <v>3.5000000000000003E-2</v>
          </cell>
          <cell r="Q347">
            <v>8786</v>
          </cell>
          <cell r="R347" t="str">
            <v>G224</v>
          </cell>
          <cell r="S347">
            <v>4.4999999999999998E-2</v>
          </cell>
          <cell r="T347">
            <v>0.05</v>
          </cell>
          <cell r="U347" t="e">
            <v>#N/A</v>
          </cell>
          <cell r="V347">
            <v>0</v>
          </cell>
          <cell r="W347" t="e">
            <v>#N/A</v>
          </cell>
          <cell r="X347" t="e">
            <v>#N/A</v>
          </cell>
          <cell r="Y347" t="e">
            <v>#N/A</v>
          </cell>
          <cell r="Z347">
            <v>0</v>
          </cell>
          <cell r="AA347" t="e">
            <v>#N/A</v>
          </cell>
          <cell r="AB347" t="e">
            <v>#N/A</v>
          </cell>
          <cell r="AC347" t="e">
            <v>#N/A</v>
          </cell>
          <cell r="AD347">
            <v>0</v>
          </cell>
          <cell r="AE347" t="e">
            <v>#N/A</v>
          </cell>
          <cell r="AF347" t="e">
            <v>#N/A</v>
          </cell>
          <cell r="AG347" t="e">
            <v>#N/A</v>
          </cell>
          <cell r="AH347">
            <v>0</v>
          </cell>
          <cell r="AI347" t="e">
            <v>#N/A</v>
          </cell>
          <cell r="AJ347" t="e">
            <v>#N/A</v>
          </cell>
          <cell r="AK347" t="e">
            <v>#N/A</v>
          </cell>
          <cell r="AL347">
            <v>0</v>
          </cell>
          <cell r="AM347" t="e">
            <v>#N/A</v>
          </cell>
          <cell r="AN347" t="e">
            <v>#N/A</v>
          </cell>
          <cell r="AO347" t="e">
            <v>#N/A</v>
          </cell>
          <cell r="AP347">
            <v>0</v>
          </cell>
          <cell r="AQ347" t="e">
            <v>#N/A</v>
          </cell>
          <cell r="AR347" t="e">
            <v>#N/A</v>
          </cell>
          <cell r="AS347" t="e">
            <v>#N/A</v>
          </cell>
          <cell r="AT347">
            <v>0</v>
          </cell>
          <cell r="AU347" t="e">
            <v>#N/A</v>
          </cell>
          <cell r="AV347" t="e">
            <v>#N/A</v>
          </cell>
          <cell r="AW347" t="e">
            <v>#N/A</v>
          </cell>
          <cell r="AX347">
            <v>0</v>
          </cell>
          <cell r="AY347" t="e">
            <v>#N/A</v>
          </cell>
          <cell r="AZ347" t="e">
            <v>#N/A</v>
          </cell>
          <cell r="BA347" t="e">
            <v>#N/A</v>
          </cell>
          <cell r="BB347">
            <v>0</v>
          </cell>
          <cell r="BC347" t="e">
            <v>#N/A</v>
          </cell>
          <cell r="BD347" t="e">
            <v>#N/A</v>
          </cell>
        </row>
        <row r="348">
          <cell r="A348" t="str">
            <v>PM4A2325</v>
          </cell>
          <cell r="B348" t="str">
            <v>NO CONSTA</v>
          </cell>
          <cell r="C348" t="str">
            <v>DMC</v>
          </cell>
          <cell r="D348" t="str">
            <v>AIRBUS DEFENCE &amp; SPACE</v>
          </cell>
          <cell r="E348">
            <v>10070</v>
          </cell>
          <cell r="F348" t="str">
            <v>M22520/1-01</v>
          </cell>
          <cell r="G348" t="str">
            <v>AF8-DS</v>
          </cell>
          <cell r="H348" t="str">
            <v>B</v>
          </cell>
          <cell r="I348">
            <v>8777</v>
          </cell>
          <cell r="J348" t="str">
            <v>G220</v>
          </cell>
          <cell r="K348">
            <v>2.8000000000000001E-2</v>
          </cell>
          <cell r="L348">
            <v>3.3000000000000002E-2</v>
          </cell>
          <cell r="M348">
            <v>8780</v>
          </cell>
          <cell r="N348" t="str">
            <v>G221</v>
          </cell>
          <cell r="O348">
            <v>3.2000000000000001E-2</v>
          </cell>
          <cell r="P348">
            <v>3.6999999999999998E-2</v>
          </cell>
          <cell r="Q348">
            <v>8788</v>
          </cell>
          <cell r="R348" t="str">
            <v>G222</v>
          </cell>
          <cell r="S348">
            <v>3.5999999999999997E-2</v>
          </cell>
          <cell r="T348">
            <v>4.1000000000000002E-2</v>
          </cell>
          <cell r="U348">
            <v>8792</v>
          </cell>
          <cell r="V348" t="str">
            <v>G223</v>
          </cell>
          <cell r="W348">
            <v>3.9E-2</v>
          </cell>
          <cell r="X348">
            <v>4.3999999999999997E-2</v>
          </cell>
          <cell r="Y348">
            <v>8786</v>
          </cell>
          <cell r="Z348" t="str">
            <v>G224</v>
          </cell>
          <cell r="AA348">
            <v>4.4999999999999998E-2</v>
          </cell>
          <cell r="AB348">
            <v>0.05</v>
          </cell>
          <cell r="AC348">
            <v>8784</v>
          </cell>
          <cell r="AD348" t="str">
            <v>G225</v>
          </cell>
          <cell r="AE348">
            <v>5.1999999999999998E-2</v>
          </cell>
          <cell r="AF348">
            <v>5.7000000000000002E-2</v>
          </cell>
          <cell r="AG348">
            <v>8783</v>
          </cell>
          <cell r="AH348" t="str">
            <v>G226</v>
          </cell>
          <cell r="AI348">
            <v>5.8999999999999997E-2</v>
          </cell>
          <cell r="AJ348">
            <v>6.4000000000000001E-2</v>
          </cell>
          <cell r="AK348">
            <v>8776</v>
          </cell>
          <cell r="AL348" t="str">
            <v>G227</v>
          </cell>
          <cell r="AM348">
            <v>6.8000000000000005E-2</v>
          </cell>
          <cell r="AN348">
            <v>7.2999999999999995E-2</v>
          </cell>
          <cell r="AO348" t="e">
            <v>#N/A</v>
          </cell>
          <cell r="AP348">
            <v>0</v>
          </cell>
          <cell r="AQ348" t="e">
            <v>#N/A</v>
          </cell>
          <cell r="AR348" t="e">
            <v>#N/A</v>
          </cell>
          <cell r="AS348" t="e">
            <v>#N/A</v>
          </cell>
          <cell r="AT348">
            <v>0</v>
          </cell>
          <cell r="AU348" t="e">
            <v>#N/A</v>
          </cell>
          <cell r="AV348" t="e">
            <v>#N/A</v>
          </cell>
          <cell r="AW348" t="e">
            <v>#N/A</v>
          </cell>
          <cell r="AX348">
            <v>0</v>
          </cell>
          <cell r="AY348" t="e">
            <v>#N/A</v>
          </cell>
          <cell r="AZ348" t="e">
            <v>#N/A</v>
          </cell>
          <cell r="BA348" t="e">
            <v>#N/A</v>
          </cell>
          <cell r="BB348">
            <v>0</v>
          </cell>
          <cell r="BC348" t="e">
            <v>#N/A</v>
          </cell>
          <cell r="BD348" t="e">
            <v>#N/A</v>
          </cell>
        </row>
        <row r="349">
          <cell r="A349" t="str">
            <v>PM4A6203</v>
          </cell>
          <cell r="B349" t="str">
            <v>NO CONSTA</v>
          </cell>
          <cell r="C349" t="str">
            <v>DMC</v>
          </cell>
          <cell r="D349" t="str">
            <v>AIRBUS DEFENCE &amp; SPACE</v>
          </cell>
          <cell r="E349">
            <v>10071</v>
          </cell>
          <cell r="F349" t="str">
            <v>M22520/1-01</v>
          </cell>
          <cell r="G349" t="str">
            <v>AF8-DS</v>
          </cell>
          <cell r="H349" t="str">
            <v>B</v>
          </cell>
          <cell r="I349">
            <v>8777</v>
          </cell>
          <cell r="J349" t="str">
            <v>G220</v>
          </cell>
          <cell r="K349">
            <v>2.8000000000000001E-2</v>
          </cell>
          <cell r="L349">
            <v>3.3000000000000002E-2</v>
          </cell>
          <cell r="M349">
            <v>8780</v>
          </cell>
          <cell r="N349" t="str">
            <v>G221</v>
          </cell>
          <cell r="O349">
            <v>3.2000000000000001E-2</v>
          </cell>
          <cell r="P349">
            <v>3.6999999999999998E-2</v>
          </cell>
          <cell r="Q349">
            <v>8788</v>
          </cell>
          <cell r="R349" t="str">
            <v>G222</v>
          </cell>
          <cell r="S349">
            <v>3.5999999999999997E-2</v>
          </cell>
          <cell r="T349">
            <v>4.1000000000000002E-2</v>
          </cell>
          <cell r="U349">
            <v>8792</v>
          </cell>
          <cell r="V349" t="str">
            <v>G223</v>
          </cell>
          <cell r="W349">
            <v>3.9E-2</v>
          </cell>
          <cell r="X349">
            <v>4.3999999999999997E-2</v>
          </cell>
          <cell r="Y349">
            <v>8786</v>
          </cell>
          <cell r="Z349" t="str">
            <v>G224</v>
          </cell>
          <cell r="AA349">
            <v>4.4999999999999998E-2</v>
          </cell>
          <cell r="AB349">
            <v>0.05</v>
          </cell>
          <cell r="AC349">
            <v>8784</v>
          </cell>
          <cell r="AD349" t="str">
            <v>G225</v>
          </cell>
          <cell r="AE349">
            <v>5.1999999999999998E-2</v>
          </cell>
          <cell r="AF349">
            <v>5.7000000000000002E-2</v>
          </cell>
          <cell r="AG349">
            <v>8783</v>
          </cell>
          <cell r="AH349" t="str">
            <v>G226</v>
          </cell>
          <cell r="AI349">
            <v>5.8999999999999997E-2</v>
          </cell>
          <cell r="AJ349">
            <v>6.4000000000000001E-2</v>
          </cell>
          <cell r="AK349">
            <v>8776</v>
          </cell>
          <cell r="AL349" t="str">
            <v>G227</v>
          </cell>
          <cell r="AM349">
            <v>6.8000000000000005E-2</v>
          </cell>
          <cell r="AN349">
            <v>7.2999999999999995E-2</v>
          </cell>
          <cell r="AO349" t="e">
            <v>#N/A</v>
          </cell>
          <cell r="AP349">
            <v>0</v>
          </cell>
          <cell r="AQ349" t="e">
            <v>#N/A</v>
          </cell>
          <cell r="AR349" t="e">
            <v>#N/A</v>
          </cell>
          <cell r="AS349" t="e">
            <v>#N/A</v>
          </cell>
          <cell r="AT349">
            <v>0</v>
          </cell>
          <cell r="AU349" t="e">
            <v>#N/A</v>
          </cell>
          <cell r="AV349" t="e">
            <v>#N/A</v>
          </cell>
          <cell r="AW349" t="e">
            <v>#N/A</v>
          </cell>
          <cell r="AX349">
            <v>0</v>
          </cell>
          <cell r="AY349" t="e">
            <v>#N/A</v>
          </cell>
          <cell r="AZ349" t="e">
            <v>#N/A</v>
          </cell>
          <cell r="BA349" t="e">
            <v>#N/A</v>
          </cell>
          <cell r="BB349">
            <v>0</v>
          </cell>
          <cell r="BC349" t="e">
            <v>#N/A</v>
          </cell>
          <cell r="BD349" t="e">
            <v>#N/A</v>
          </cell>
        </row>
        <row r="350">
          <cell r="A350" t="str">
            <v>PM4A9234</v>
          </cell>
          <cell r="B350" t="str">
            <v>NO CONSTA</v>
          </cell>
          <cell r="C350" t="str">
            <v>DMC</v>
          </cell>
          <cell r="D350" t="str">
            <v>AIRBUS DEFENCE &amp; SPACE</v>
          </cell>
          <cell r="E350">
            <v>10072</v>
          </cell>
          <cell r="F350" t="str">
            <v>M22520/1-01</v>
          </cell>
          <cell r="G350" t="str">
            <v>AF8-DS</v>
          </cell>
          <cell r="H350" t="str">
            <v>B</v>
          </cell>
          <cell r="I350">
            <v>8777</v>
          </cell>
          <cell r="J350" t="str">
            <v>G220</v>
          </cell>
          <cell r="K350">
            <v>2.8000000000000001E-2</v>
          </cell>
          <cell r="L350">
            <v>3.3000000000000002E-2</v>
          </cell>
          <cell r="M350">
            <v>8780</v>
          </cell>
          <cell r="N350" t="str">
            <v>G221</v>
          </cell>
          <cell r="O350">
            <v>3.2000000000000001E-2</v>
          </cell>
          <cell r="P350">
            <v>3.6999999999999998E-2</v>
          </cell>
          <cell r="Q350">
            <v>8788</v>
          </cell>
          <cell r="R350" t="str">
            <v>G222</v>
          </cell>
          <cell r="S350">
            <v>3.5999999999999997E-2</v>
          </cell>
          <cell r="T350">
            <v>4.1000000000000002E-2</v>
          </cell>
          <cell r="U350">
            <v>8792</v>
          </cell>
          <cell r="V350" t="str">
            <v>G223</v>
          </cell>
          <cell r="W350">
            <v>3.9E-2</v>
          </cell>
          <cell r="X350">
            <v>4.3999999999999997E-2</v>
          </cell>
          <cell r="Y350">
            <v>8786</v>
          </cell>
          <cell r="Z350" t="str">
            <v>G224</v>
          </cell>
          <cell r="AA350">
            <v>4.4999999999999998E-2</v>
          </cell>
          <cell r="AB350">
            <v>0.05</v>
          </cell>
          <cell r="AC350">
            <v>8784</v>
          </cell>
          <cell r="AD350" t="str">
            <v>G225</v>
          </cell>
          <cell r="AE350">
            <v>5.1999999999999998E-2</v>
          </cell>
          <cell r="AF350">
            <v>5.7000000000000002E-2</v>
          </cell>
          <cell r="AG350">
            <v>8783</v>
          </cell>
          <cell r="AH350" t="str">
            <v>G226</v>
          </cell>
          <cell r="AI350">
            <v>5.8999999999999997E-2</v>
          </cell>
          <cell r="AJ350">
            <v>6.4000000000000001E-2</v>
          </cell>
          <cell r="AK350">
            <v>8776</v>
          </cell>
          <cell r="AL350" t="str">
            <v>G227</v>
          </cell>
          <cell r="AM350">
            <v>6.8000000000000005E-2</v>
          </cell>
          <cell r="AN350">
            <v>7.2999999999999995E-2</v>
          </cell>
          <cell r="AO350" t="e">
            <v>#N/A</v>
          </cell>
          <cell r="AP350">
            <v>0</v>
          </cell>
          <cell r="AQ350" t="e">
            <v>#N/A</v>
          </cell>
          <cell r="AR350" t="e">
            <v>#N/A</v>
          </cell>
          <cell r="AS350" t="e">
            <v>#N/A</v>
          </cell>
          <cell r="AT350">
            <v>0</v>
          </cell>
          <cell r="AU350" t="e">
            <v>#N/A</v>
          </cell>
          <cell r="AV350" t="e">
            <v>#N/A</v>
          </cell>
          <cell r="AW350" t="e">
            <v>#N/A</v>
          </cell>
          <cell r="AX350">
            <v>0</v>
          </cell>
          <cell r="AY350" t="e">
            <v>#N/A</v>
          </cell>
          <cell r="AZ350" t="e">
            <v>#N/A</v>
          </cell>
          <cell r="BA350" t="e">
            <v>#N/A</v>
          </cell>
          <cell r="BB350">
            <v>0</v>
          </cell>
          <cell r="BC350" t="e">
            <v>#N/A</v>
          </cell>
          <cell r="BD350" t="e">
            <v>#N/A</v>
          </cell>
        </row>
        <row r="351">
          <cell r="A351" t="str">
            <v>PM4A8426</v>
          </cell>
          <cell r="B351" t="str">
            <v>NO CONSTA</v>
          </cell>
          <cell r="C351" t="str">
            <v>DMC</v>
          </cell>
          <cell r="D351" t="str">
            <v>AIRBUS DEFENCE &amp; SPACE</v>
          </cell>
          <cell r="E351">
            <v>10074</v>
          </cell>
          <cell r="F351" t="str">
            <v>M22520/1-01</v>
          </cell>
          <cell r="G351" t="str">
            <v>AF8-DS</v>
          </cell>
          <cell r="H351" t="str">
            <v>B</v>
          </cell>
          <cell r="I351">
            <v>8777</v>
          </cell>
          <cell r="J351" t="str">
            <v>G220</v>
          </cell>
          <cell r="K351">
            <v>2.8000000000000001E-2</v>
          </cell>
          <cell r="L351">
            <v>3.3000000000000002E-2</v>
          </cell>
          <cell r="M351">
            <v>8780</v>
          </cell>
          <cell r="N351" t="str">
            <v>G221</v>
          </cell>
          <cell r="O351">
            <v>3.2000000000000001E-2</v>
          </cell>
          <cell r="P351">
            <v>3.6999999999999998E-2</v>
          </cell>
          <cell r="Q351">
            <v>8788</v>
          </cell>
          <cell r="R351" t="str">
            <v>G222</v>
          </cell>
          <cell r="S351">
            <v>3.5999999999999997E-2</v>
          </cell>
          <cell r="T351">
            <v>4.1000000000000002E-2</v>
          </cell>
          <cell r="U351">
            <v>8792</v>
          </cell>
          <cell r="V351" t="str">
            <v>G223</v>
          </cell>
          <cell r="W351">
            <v>3.9E-2</v>
          </cell>
          <cell r="X351">
            <v>4.3999999999999997E-2</v>
          </cell>
          <cell r="Y351">
            <v>8786</v>
          </cell>
          <cell r="Z351" t="str">
            <v>G224</v>
          </cell>
          <cell r="AA351">
            <v>4.4999999999999998E-2</v>
          </cell>
          <cell r="AB351">
            <v>0.05</v>
          </cell>
          <cell r="AC351">
            <v>8784</v>
          </cell>
          <cell r="AD351" t="str">
            <v>G225</v>
          </cell>
          <cell r="AE351">
            <v>5.1999999999999998E-2</v>
          </cell>
          <cell r="AF351">
            <v>5.7000000000000002E-2</v>
          </cell>
          <cell r="AG351">
            <v>8783</v>
          </cell>
          <cell r="AH351" t="str">
            <v>G226</v>
          </cell>
          <cell r="AI351">
            <v>5.8999999999999997E-2</v>
          </cell>
          <cell r="AJ351">
            <v>6.4000000000000001E-2</v>
          </cell>
          <cell r="AK351">
            <v>8776</v>
          </cell>
          <cell r="AL351" t="str">
            <v>G227</v>
          </cell>
          <cell r="AM351">
            <v>6.8000000000000005E-2</v>
          </cell>
          <cell r="AN351">
            <v>7.2999999999999995E-2</v>
          </cell>
          <cell r="AO351" t="e">
            <v>#N/A</v>
          </cell>
          <cell r="AP351">
            <v>0</v>
          </cell>
          <cell r="AQ351" t="e">
            <v>#N/A</v>
          </cell>
          <cell r="AR351" t="e">
            <v>#N/A</v>
          </cell>
          <cell r="AS351" t="e">
            <v>#N/A</v>
          </cell>
          <cell r="AT351">
            <v>0</v>
          </cell>
          <cell r="AU351" t="e">
            <v>#N/A</v>
          </cell>
          <cell r="AV351" t="e">
            <v>#N/A</v>
          </cell>
          <cell r="AW351" t="e">
            <v>#N/A</v>
          </cell>
          <cell r="AX351">
            <v>0</v>
          </cell>
          <cell r="AY351" t="e">
            <v>#N/A</v>
          </cell>
          <cell r="AZ351" t="e">
            <v>#N/A</v>
          </cell>
          <cell r="BA351" t="e">
            <v>#N/A</v>
          </cell>
          <cell r="BB351">
            <v>0</v>
          </cell>
          <cell r="BC351" t="e">
            <v>#N/A</v>
          </cell>
          <cell r="BD351" t="e">
            <v>#N/A</v>
          </cell>
        </row>
        <row r="352">
          <cell r="A352" t="str">
            <v>PM4A7666</v>
          </cell>
          <cell r="B352" t="str">
            <v>NO CONSTA</v>
          </cell>
          <cell r="C352" t="str">
            <v>AMP</v>
          </cell>
          <cell r="D352" t="str">
            <v>AIRBUS DEFENCE &amp; SPACE</v>
          </cell>
          <cell r="E352">
            <v>10069</v>
          </cell>
          <cell r="F352">
            <v>47387</v>
          </cell>
          <cell r="G352" t="str">
            <v>408-1559</v>
          </cell>
          <cell r="H352" t="str">
            <v>V</v>
          </cell>
          <cell r="I352">
            <v>8778</v>
          </cell>
          <cell r="J352" t="str">
            <v>G768</v>
          </cell>
          <cell r="K352">
            <v>0.11899999999999999</v>
          </cell>
          <cell r="L352">
            <v>0.125</v>
          </cell>
          <cell r="M352">
            <v>9532</v>
          </cell>
          <cell r="N352" t="str">
            <v>G950</v>
          </cell>
          <cell r="O352">
            <v>0.04</v>
          </cell>
          <cell r="P352">
            <v>0.06</v>
          </cell>
          <cell r="Q352" t="e">
            <v>#N/A</v>
          </cell>
          <cell r="R352">
            <v>0</v>
          </cell>
          <cell r="S352" t="e">
            <v>#N/A</v>
          </cell>
          <cell r="T352" t="e">
            <v>#N/A</v>
          </cell>
          <cell r="U352" t="e">
            <v>#N/A</v>
          </cell>
          <cell r="V352">
            <v>0</v>
          </cell>
          <cell r="W352" t="e">
            <v>#N/A</v>
          </cell>
          <cell r="X352" t="e">
            <v>#N/A</v>
          </cell>
          <cell r="Y352" t="e">
            <v>#N/A</v>
          </cell>
          <cell r="Z352">
            <v>0</v>
          </cell>
          <cell r="AA352" t="e">
            <v>#N/A</v>
          </cell>
          <cell r="AB352" t="e">
            <v>#N/A</v>
          </cell>
          <cell r="AC352" t="e">
            <v>#N/A</v>
          </cell>
          <cell r="AD352">
            <v>0</v>
          </cell>
          <cell r="AE352" t="e">
            <v>#N/A</v>
          </cell>
          <cell r="AF352" t="e">
            <v>#N/A</v>
          </cell>
          <cell r="AG352" t="e">
            <v>#N/A</v>
          </cell>
          <cell r="AH352">
            <v>0</v>
          </cell>
          <cell r="AI352" t="e">
            <v>#N/A</v>
          </cell>
          <cell r="AJ352" t="e">
            <v>#N/A</v>
          </cell>
          <cell r="AK352" t="e">
            <v>#N/A</v>
          </cell>
          <cell r="AL352">
            <v>0</v>
          </cell>
          <cell r="AM352" t="e">
            <v>#N/A</v>
          </cell>
          <cell r="AN352" t="e">
            <v>#N/A</v>
          </cell>
          <cell r="AO352" t="e">
            <v>#N/A</v>
          </cell>
          <cell r="AP352">
            <v>0</v>
          </cell>
          <cell r="AQ352" t="e">
            <v>#N/A</v>
          </cell>
          <cell r="AR352" t="e">
            <v>#N/A</v>
          </cell>
          <cell r="AS352" t="e">
            <v>#N/A</v>
          </cell>
          <cell r="AT352">
            <v>0</v>
          </cell>
          <cell r="AU352" t="e">
            <v>#N/A</v>
          </cell>
          <cell r="AV352" t="e">
            <v>#N/A</v>
          </cell>
          <cell r="AW352" t="e">
            <v>#N/A</v>
          </cell>
          <cell r="AX352">
            <v>0</v>
          </cell>
          <cell r="AY352" t="e">
            <v>#N/A</v>
          </cell>
          <cell r="AZ352" t="e">
            <v>#N/A</v>
          </cell>
          <cell r="BA352" t="e">
            <v>#N/A</v>
          </cell>
          <cell r="BB352">
            <v>0</v>
          </cell>
          <cell r="BC352" t="e">
            <v>#N/A</v>
          </cell>
          <cell r="BD352" t="e">
            <v>#N/A</v>
          </cell>
        </row>
        <row r="353">
          <cell r="A353" t="str">
            <v>SM4A6362</v>
          </cell>
          <cell r="B353" t="str">
            <v>NO CONSTA</v>
          </cell>
          <cell r="C353" t="str">
            <v>DMC</v>
          </cell>
          <cell r="D353" t="str">
            <v>AIRBUS DEFENCE &amp; SPACE</v>
          </cell>
          <cell r="E353">
            <v>10083</v>
          </cell>
          <cell r="F353" t="str">
            <v>M22520/1-01</v>
          </cell>
          <cell r="G353" t="str">
            <v>AF8-DS</v>
          </cell>
          <cell r="H353" t="str">
            <v>B</v>
          </cell>
          <cell r="I353">
            <v>8777</v>
          </cell>
          <cell r="J353" t="str">
            <v>G220</v>
          </cell>
          <cell r="K353">
            <v>2.8000000000000001E-2</v>
          </cell>
          <cell r="L353">
            <v>3.3000000000000002E-2</v>
          </cell>
          <cell r="M353">
            <v>8780</v>
          </cell>
          <cell r="N353" t="str">
            <v>G221</v>
          </cell>
          <cell r="O353">
            <v>3.2000000000000001E-2</v>
          </cell>
          <cell r="P353">
            <v>3.6999999999999998E-2</v>
          </cell>
          <cell r="Q353">
            <v>8788</v>
          </cell>
          <cell r="R353" t="str">
            <v>G222</v>
          </cell>
          <cell r="S353">
            <v>3.5999999999999997E-2</v>
          </cell>
          <cell r="T353">
            <v>4.1000000000000002E-2</v>
          </cell>
          <cell r="U353">
            <v>8792</v>
          </cell>
          <cell r="V353" t="str">
            <v>G223</v>
          </cell>
          <cell r="W353">
            <v>3.9E-2</v>
          </cell>
          <cell r="X353">
            <v>4.3999999999999997E-2</v>
          </cell>
          <cell r="Y353">
            <v>8786</v>
          </cell>
          <cell r="Z353" t="str">
            <v>G224</v>
          </cell>
          <cell r="AA353">
            <v>4.4999999999999998E-2</v>
          </cell>
          <cell r="AB353">
            <v>0.05</v>
          </cell>
          <cell r="AC353">
            <v>8784</v>
          </cell>
          <cell r="AD353" t="str">
            <v>G225</v>
          </cell>
          <cell r="AE353">
            <v>5.1999999999999998E-2</v>
          </cell>
          <cell r="AF353">
            <v>5.7000000000000002E-2</v>
          </cell>
          <cell r="AG353">
            <v>8783</v>
          </cell>
          <cell r="AH353" t="str">
            <v>G226</v>
          </cell>
          <cell r="AI353">
            <v>5.8999999999999997E-2</v>
          </cell>
          <cell r="AJ353">
            <v>6.4000000000000001E-2</v>
          </cell>
          <cell r="AK353">
            <v>8776</v>
          </cell>
          <cell r="AL353" t="str">
            <v>G227</v>
          </cell>
          <cell r="AM353">
            <v>6.8000000000000005E-2</v>
          </cell>
          <cell r="AN353">
            <v>7.2999999999999995E-2</v>
          </cell>
          <cell r="AO353" t="e">
            <v>#N/A</v>
          </cell>
          <cell r="AP353">
            <v>0</v>
          </cell>
          <cell r="AQ353" t="e">
            <v>#N/A</v>
          </cell>
          <cell r="AR353" t="e">
            <v>#N/A</v>
          </cell>
          <cell r="AS353" t="e">
            <v>#N/A</v>
          </cell>
          <cell r="AT353">
            <v>0</v>
          </cell>
          <cell r="AU353" t="e">
            <v>#N/A</v>
          </cell>
          <cell r="AV353" t="e">
            <v>#N/A</v>
          </cell>
          <cell r="AW353" t="e">
            <v>#N/A</v>
          </cell>
          <cell r="AX353">
            <v>0</v>
          </cell>
          <cell r="AY353" t="e">
            <v>#N/A</v>
          </cell>
          <cell r="AZ353" t="e">
            <v>#N/A</v>
          </cell>
          <cell r="BA353" t="e">
            <v>#N/A</v>
          </cell>
          <cell r="BB353">
            <v>0</v>
          </cell>
          <cell r="BC353" t="e">
            <v>#N/A</v>
          </cell>
          <cell r="BD353" t="e">
            <v>#N/A</v>
          </cell>
        </row>
        <row r="354">
          <cell r="A354" t="str">
            <v>SM4A09023</v>
          </cell>
          <cell r="B354" t="str">
            <v>NO CONSTA</v>
          </cell>
          <cell r="C354" t="str">
            <v>DMC</v>
          </cell>
          <cell r="D354" t="str">
            <v>AIRBUS DEFENCE &amp; SPACE</v>
          </cell>
          <cell r="E354">
            <v>10084</v>
          </cell>
          <cell r="F354" t="str">
            <v>M22520/2-01</v>
          </cell>
          <cell r="G354" t="str">
            <v>AFM8-DS</v>
          </cell>
          <cell r="H354" t="str">
            <v>C</v>
          </cell>
          <cell r="I354">
            <v>8789</v>
          </cell>
          <cell r="J354" t="str">
            <v>G213</v>
          </cell>
          <cell r="K354">
            <v>1.2999999999999999E-2</v>
          </cell>
          <cell r="L354">
            <v>1.7999999999999999E-2</v>
          </cell>
          <cell r="M354">
            <v>8791</v>
          </cell>
          <cell r="N354" t="str">
            <v>G214</v>
          </cell>
          <cell r="O354">
            <v>1.6E-2</v>
          </cell>
          <cell r="P354">
            <v>2.1000000000000001E-2</v>
          </cell>
          <cell r="Q354">
            <v>8775</v>
          </cell>
          <cell r="R354" t="str">
            <v>G215</v>
          </cell>
          <cell r="S354">
            <v>1.9E-2</v>
          </cell>
          <cell r="T354">
            <v>2.4E-2</v>
          </cell>
          <cell r="U354">
            <v>8793</v>
          </cell>
          <cell r="V354" t="str">
            <v>G216</v>
          </cell>
          <cell r="W354">
            <v>2.1999999999999999E-2</v>
          </cell>
          <cell r="X354">
            <v>2.7E-2</v>
          </cell>
          <cell r="Y354">
            <v>8785</v>
          </cell>
          <cell r="Z354" t="str">
            <v>G217</v>
          </cell>
          <cell r="AA354">
            <v>2.5999999999999999E-2</v>
          </cell>
          <cell r="AB354">
            <v>3.1E-2</v>
          </cell>
          <cell r="AC354">
            <v>8790</v>
          </cell>
          <cell r="AD354" t="str">
            <v>G218</v>
          </cell>
          <cell r="AE354">
            <v>0.03</v>
          </cell>
          <cell r="AF354">
            <v>3.5000000000000003E-2</v>
          </cell>
          <cell r="AG354">
            <v>8787</v>
          </cell>
          <cell r="AH354" t="str">
            <v>G219</v>
          </cell>
          <cell r="AI354">
            <v>3.4000000000000002E-2</v>
          </cell>
          <cell r="AJ354">
            <v>3.9E-2</v>
          </cell>
          <cell r="AK354">
            <v>8792</v>
          </cell>
          <cell r="AL354" t="str">
            <v>G223</v>
          </cell>
          <cell r="AM354">
            <v>3.9E-2</v>
          </cell>
          <cell r="AN354">
            <v>4.3999999999999997E-2</v>
          </cell>
          <cell r="AO354" t="e">
            <v>#N/A</v>
          </cell>
          <cell r="AP354">
            <v>0</v>
          </cell>
          <cell r="AQ354" t="e">
            <v>#N/A</v>
          </cell>
          <cell r="AR354" t="e">
            <v>#N/A</v>
          </cell>
          <cell r="AS354" t="e">
            <v>#N/A</v>
          </cell>
          <cell r="AT354">
            <v>0</v>
          </cell>
          <cell r="AU354" t="e">
            <v>#N/A</v>
          </cell>
          <cell r="AV354" t="e">
            <v>#N/A</v>
          </cell>
          <cell r="AW354" t="e">
            <v>#N/A</v>
          </cell>
          <cell r="AX354">
            <v>0</v>
          </cell>
          <cell r="AY354" t="e">
            <v>#N/A</v>
          </cell>
          <cell r="AZ354" t="e">
            <v>#N/A</v>
          </cell>
          <cell r="BA354" t="e">
            <v>#N/A</v>
          </cell>
          <cell r="BB354">
            <v>0</v>
          </cell>
          <cell r="BC354" t="e">
            <v>#N/A</v>
          </cell>
          <cell r="BD354" t="e">
            <v>#N/A</v>
          </cell>
        </row>
        <row r="355">
          <cell r="A355" t="str">
            <v>SM4A09026</v>
          </cell>
          <cell r="B355" t="str">
            <v>NO CONSTA</v>
          </cell>
          <cell r="C355" t="str">
            <v>DMC</v>
          </cell>
          <cell r="D355" t="str">
            <v>AIRBUS DEFENCE &amp; SPACE</v>
          </cell>
          <cell r="E355">
            <v>10085</v>
          </cell>
          <cell r="F355" t="str">
            <v>M22520/2-01</v>
          </cell>
          <cell r="G355" t="str">
            <v>AFM8-DS</v>
          </cell>
          <cell r="H355" t="str">
            <v>C</v>
          </cell>
          <cell r="I355">
            <v>8789</v>
          </cell>
          <cell r="J355" t="str">
            <v>G213</v>
          </cell>
          <cell r="K355">
            <v>1.2999999999999999E-2</v>
          </cell>
          <cell r="L355">
            <v>1.7999999999999999E-2</v>
          </cell>
          <cell r="M355">
            <v>8791</v>
          </cell>
          <cell r="N355" t="str">
            <v>G214</v>
          </cell>
          <cell r="O355">
            <v>1.6E-2</v>
          </cell>
          <cell r="P355">
            <v>2.1000000000000001E-2</v>
          </cell>
          <cell r="Q355">
            <v>8775</v>
          </cell>
          <cell r="R355" t="str">
            <v>G215</v>
          </cell>
          <cell r="S355">
            <v>1.9E-2</v>
          </cell>
          <cell r="T355">
            <v>2.4E-2</v>
          </cell>
          <cell r="U355">
            <v>8793</v>
          </cell>
          <cell r="V355" t="str">
            <v>G216</v>
          </cell>
          <cell r="W355">
            <v>2.1999999999999999E-2</v>
          </cell>
          <cell r="X355">
            <v>2.7E-2</v>
          </cell>
          <cell r="Y355">
            <v>8785</v>
          </cell>
          <cell r="Z355" t="str">
            <v>G217</v>
          </cell>
          <cell r="AA355">
            <v>2.5999999999999999E-2</v>
          </cell>
          <cell r="AB355">
            <v>3.1E-2</v>
          </cell>
          <cell r="AC355">
            <v>8790</v>
          </cell>
          <cell r="AD355" t="str">
            <v>G218</v>
          </cell>
          <cell r="AE355">
            <v>0.03</v>
          </cell>
          <cell r="AF355">
            <v>3.5000000000000003E-2</v>
          </cell>
          <cell r="AG355">
            <v>8787</v>
          </cell>
          <cell r="AH355" t="str">
            <v>G219</v>
          </cell>
          <cell r="AI355">
            <v>3.4000000000000002E-2</v>
          </cell>
          <cell r="AJ355">
            <v>3.9E-2</v>
          </cell>
          <cell r="AK355">
            <v>8792</v>
          </cell>
          <cell r="AL355" t="str">
            <v>G223</v>
          </cell>
          <cell r="AM355">
            <v>3.9E-2</v>
          </cell>
          <cell r="AN355">
            <v>4.3999999999999997E-2</v>
          </cell>
          <cell r="AO355" t="e">
            <v>#N/A</v>
          </cell>
          <cell r="AP355">
            <v>0</v>
          </cell>
          <cell r="AQ355" t="e">
            <v>#N/A</v>
          </cell>
          <cell r="AR355" t="e">
            <v>#N/A</v>
          </cell>
          <cell r="AS355" t="e">
            <v>#N/A</v>
          </cell>
          <cell r="AT355">
            <v>0</v>
          </cell>
          <cell r="AU355" t="e">
            <v>#N/A</v>
          </cell>
          <cell r="AV355" t="e">
            <v>#N/A</v>
          </cell>
          <cell r="AW355" t="e">
            <v>#N/A</v>
          </cell>
          <cell r="AX355">
            <v>0</v>
          </cell>
          <cell r="AY355" t="e">
            <v>#N/A</v>
          </cell>
          <cell r="AZ355" t="e">
            <v>#N/A</v>
          </cell>
          <cell r="BA355" t="e">
            <v>#N/A</v>
          </cell>
          <cell r="BB355">
            <v>0</v>
          </cell>
          <cell r="BC355" t="e">
            <v>#N/A</v>
          </cell>
          <cell r="BD355" t="e">
            <v>#N/A</v>
          </cell>
        </row>
        <row r="356">
          <cell r="A356" t="str">
            <v>SM4A09012</v>
          </cell>
          <cell r="B356" t="str">
            <v>NO CONSTA</v>
          </cell>
          <cell r="C356" t="str">
            <v>DMC</v>
          </cell>
          <cell r="D356" t="str">
            <v>AIRBUS DEFENCE &amp; SPACE</v>
          </cell>
          <cell r="E356">
            <v>10086</v>
          </cell>
          <cell r="F356" t="str">
            <v>M22520/2-01</v>
          </cell>
          <cell r="G356" t="str">
            <v>AFM8-DS</v>
          </cell>
          <cell r="H356" t="str">
            <v>C</v>
          </cell>
          <cell r="I356">
            <v>8789</v>
          </cell>
          <cell r="J356" t="str">
            <v>G213</v>
          </cell>
          <cell r="K356">
            <v>1.2999999999999999E-2</v>
          </cell>
          <cell r="L356">
            <v>1.7999999999999999E-2</v>
          </cell>
          <cell r="M356">
            <v>8791</v>
          </cell>
          <cell r="N356" t="str">
            <v>G214</v>
          </cell>
          <cell r="O356">
            <v>1.6E-2</v>
          </cell>
          <cell r="P356">
            <v>2.1000000000000001E-2</v>
          </cell>
          <cell r="Q356">
            <v>8775</v>
          </cell>
          <cell r="R356" t="str">
            <v>G215</v>
          </cell>
          <cell r="S356">
            <v>1.9E-2</v>
          </cell>
          <cell r="T356">
            <v>2.4E-2</v>
          </cell>
          <cell r="U356">
            <v>8793</v>
          </cell>
          <cell r="V356" t="str">
            <v>G216</v>
          </cell>
          <cell r="W356">
            <v>2.1999999999999999E-2</v>
          </cell>
          <cell r="X356">
            <v>2.7E-2</v>
          </cell>
          <cell r="Y356">
            <v>8785</v>
          </cell>
          <cell r="Z356" t="str">
            <v>G217</v>
          </cell>
          <cell r="AA356">
            <v>2.5999999999999999E-2</v>
          </cell>
          <cell r="AB356">
            <v>3.1E-2</v>
          </cell>
          <cell r="AC356">
            <v>8790</v>
          </cell>
          <cell r="AD356" t="str">
            <v>G218</v>
          </cell>
          <cell r="AE356">
            <v>0.03</v>
          </cell>
          <cell r="AF356">
            <v>3.5000000000000003E-2</v>
          </cell>
          <cell r="AG356">
            <v>8787</v>
          </cell>
          <cell r="AH356" t="str">
            <v>G219</v>
          </cell>
          <cell r="AI356">
            <v>3.4000000000000002E-2</v>
          </cell>
          <cell r="AJ356">
            <v>3.9E-2</v>
          </cell>
          <cell r="AK356">
            <v>8792</v>
          </cell>
          <cell r="AL356" t="str">
            <v>G223</v>
          </cell>
          <cell r="AM356">
            <v>3.9E-2</v>
          </cell>
          <cell r="AN356">
            <v>4.3999999999999997E-2</v>
          </cell>
          <cell r="AO356" t="e">
            <v>#N/A</v>
          </cell>
          <cell r="AP356">
            <v>0</v>
          </cell>
          <cell r="AQ356" t="e">
            <v>#N/A</v>
          </cell>
          <cell r="AR356" t="e">
            <v>#N/A</v>
          </cell>
          <cell r="AS356" t="e">
            <v>#N/A</v>
          </cell>
          <cell r="AT356">
            <v>0</v>
          </cell>
          <cell r="AU356" t="e">
            <v>#N/A</v>
          </cell>
          <cell r="AV356" t="e">
            <v>#N/A</v>
          </cell>
          <cell r="AW356" t="e">
            <v>#N/A</v>
          </cell>
          <cell r="AX356">
            <v>0</v>
          </cell>
          <cell r="AY356" t="e">
            <v>#N/A</v>
          </cell>
          <cell r="AZ356" t="e">
            <v>#N/A</v>
          </cell>
          <cell r="BA356" t="e">
            <v>#N/A</v>
          </cell>
          <cell r="BB356">
            <v>0</v>
          </cell>
          <cell r="BC356" t="e">
            <v>#N/A</v>
          </cell>
          <cell r="BD356" t="e">
            <v>#N/A</v>
          </cell>
        </row>
        <row r="357">
          <cell r="A357" t="str">
            <v>SM4A09013</v>
          </cell>
          <cell r="B357" t="str">
            <v>NO CONSTA</v>
          </cell>
          <cell r="C357" t="str">
            <v>DMC</v>
          </cell>
          <cell r="D357" t="str">
            <v>AIRBUS DEFENCE &amp; SPACE</v>
          </cell>
          <cell r="E357">
            <v>10087</v>
          </cell>
          <cell r="F357" t="str">
            <v>M22520/2-01</v>
          </cell>
          <cell r="G357" t="str">
            <v>AFM8-DS</v>
          </cell>
          <cell r="H357" t="str">
            <v>C</v>
          </cell>
          <cell r="I357">
            <v>8789</v>
          </cell>
          <cell r="J357" t="str">
            <v>G213</v>
          </cell>
          <cell r="K357">
            <v>1.2999999999999999E-2</v>
          </cell>
          <cell r="L357">
            <v>1.7999999999999999E-2</v>
          </cell>
          <cell r="M357">
            <v>8791</v>
          </cell>
          <cell r="N357" t="str">
            <v>G214</v>
          </cell>
          <cell r="O357">
            <v>1.6E-2</v>
          </cell>
          <cell r="P357">
            <v>2.1000000000000001E-2</v>
          </cell>
          <cell r="Q357">
            <v>8775</v>
          </cell>
          <cell r="R357" t="str">
            <v>G215</v>
          </cell>
          <cell r="S357">
            <v>1.9E-2</v>
          </cell>
          <cell r="T357">
            <v>2.4E-2</v>
          </cell>
          <cell r="U357">
            <v>8793</v>
          </cell>
          <cell r="V357" t="str">
            <v>G216</v>
          </cell>
          <cell r="W357">
            <v>2.1999999999999999E-2</v>
          </cell>
          <cell r="X357">
            <v>2.7E-2</v>
          </cell>
          <cell r="Y357">
            <v>8785</v>
          </cell>
          <cell r="Z357" t="str">
            <v>G217</v>
          </cell>
          <cell r="AA357">
            <v>2.5999999999999999E-2</v>
          </cell>
          <cell r="AB357">
            <v>3.1E-2</v>
          </cell>
          <cell r="AC357">
            <v>8790</v>
          </cell>
          <cell r="AD357" t="str">
            <v>G218</v>
          </cell>
          <cell r="AE357">
            <v>0.03</v>
          </cell>
          <cell r="AF357">
            <v>3.5000000000000003E-2</v>
          </cell>
          <cell r="AG357">
            <v>8787</v>
          </cell>
          <cell r="AH357" t="str">
            <v>G219</v>
          </cell>
          <cell r="AI357">
            <v>3.4000000000000002E-2</v>
          </cell>
          <cell r="AJ357">
            <v>3.9E-2</v>
          </cell>
          <cell r="AK357">
            <v>8792</v>
          </cell>
          <cell r="AL357" t="str">
            <v>G223</v>
          </cell>
          <cell r="AM357">
            <v>3.9E-2</v>
          </cell>
          <cell r="AN357">
            <v>4.3999999999999997E-2</v>
          </cell>
          <cell r="AO357" t="e">
            <v>#N/A</v>
          </cell>
          <cell r="AP357">
            <v>0</v>
          </cell>
          <cell r="AQ357" t="e">
            <v>#N/A</v>
          </cell>
          <cell r="AR357" t="e">
            <v>#N/A</v>
          </cell>
          <cell r="AS357" t="e">
            <v>#N/A</v>
          </cell>
          <cell r="AT357">
            <v>0</v>
          </cell>
          <cell r="AU357" t="e">
            <v>#N/A</v>
          </cell>
          <cell r="AV357" t="e">
            <v>#N/A</v>
          </cell>
          <cell r="AW357" t="e">
            <v>#N/A</v>
          </cell>
          <cell r="AX357">
            <v>0</v>
          </cell>
          <cell r="AY357" t="e">
            <v>#N/A</v>
          </cell>
          <cell r="AZ357" t="e">
            <v>#N/A</v>
          </cell>
          <cell r="BA357" t="e">
            <v>#N/A</v>
          </cell>
          <cell r="BB357">
            <v>0</v>
          </cell>
          <cell r="BC357" t="e">
            <v>#N/A</v>
          </cell>
          <cell r="BD357" t="e">
            <v>#N/A</v>
          </cell>
        </row>
        <row r="358">
          <cell r="A358" t="str">
            <v>SM4A6566</v>
          </cell>
          <cell r="B358" t="str">
            <v>NO CONSTA</v>
          </cell>
          <cell r="C358" t="str">
            <v>DMC</v>
          </cell>
          <cell r="D358" t="str">
            <v>AIRBUS DEFENCE &amp; SPACE</v>
          </cell>
          <cell r="E358">
            <v>10088</v>
          </cell>
          <cell r="F358" t="str">
            <v>M22520/2-01</v>
          </cell>
          <cell r="G358" t="str">
            <v>AFM8-DS</v>
          </cell>
          <cell r="H358" t="str">
            <v>C</v>
          </cell>
          <cell r="I358">
            <v>8789</v>
          </cell>
          <cell r="J358" t="str">
            <v>G213</v>
          </cell>
          <cell r="K358">
            <v>1.2999999999999999E-2</v>
          </cell>
          <cell r="L358">
            <v>1.7999999999999999E-2</v>
          </cell>
          <cell r="M358">
            <v>8791</v>
          </cell>
          <cell r="N358" t="str">
            <v>G214</v>
          </cell>
          <cell r="O358">
            <v>1.6E-2</v>
          </cell>
          <cell r="P358">
            <v>2.1000000000000001E-2</v>
          </cell>
          <cell r="Q358">
            <v>8775</v>
          </cell>
          <cell r="R358" t="str">
            <v>G215</v>
          </cell>
          <cell r="S358">
            <v>1.9E-2</v>
          </cell>
          <cell r="T358">
            <v>2.4E-2</v>
          </cell>
          <cell r="U358">
            <v>8793</v>
          </cell>
          <cell r="V358" t="str">
            <v>G216</v>
          </cell>
          <cell r="W358">
            <v>2.1999999999999999E-2</v>
          </cell>
          <cell r="X358">
            <v>2.7E-2</v>
          </cell>
          <cell r="Y358">
            <v>8785</v>
          </cell>
          <cell r="Z358" t="str">
            <v>G217</v>
          </cell>
          <cell r="AA358">
            <v>2.5999999999999999E-2</v>
          </cell>
          <cell r="AB358">
            <v>3.1E-2</v>
          </cell>
          <cell r="AC358">
            <v>8790</v>
          </cell>
          <cell r="AD358" t="str">
            <v>G218</v>
          </cell>
          <cell r="AE358">
            <v>0.03</v>
          </cell>
          <cell r="AF358">
            <v>3.5000000000000003E-2</v>
          </cell>
          <cell r="AG358">
            <v>8787</v>
          </cell>
          <cell r="AH358" t="str">
            <v>G219</v>
          </cell>
          <cell r="AI358">
            <v>3.4000000000000002E-2</v>
          </cell>
          <cell r="AJ358">
            <v>3.9E-2</v>
          </cell>
          <cell r="AK358">
            <v>8792</v>
          </cell>
          <cell r="AL358" t="str">
            <v>G223</v>
          </cell>
          <cell r="AM358">
            <v>3.9E-2</v>
          </cell>
          <cell r="AN358">
            <v>4.3999999999999997E-2</v>
          </cell>
          <cell r="AO358" t="e">
            <v>#N/A</v>
          </cell>
          <cell r="AP358">
            <v>0</v>
          </cell>
          <cell r="AQ358" t="e">
            <v>#N/A</v>
          </cell>
          <cell r="AR358" t="e">
            <v>#N/A</v>
          </cell>
          <cell r="AS358" t="e">
            <v>#N/A</v>
          </cell>
          <cell r="AT358">
            <v>0</v>
          </cell>
          <cell r="AU358" t="e">
            <v>#N/A</v>
          </cell>
          <cell r="AV358" t="e">
            <v>#N/A</v>
          </cell>
          <cell r="AW358" t="e">
            <v>#N/A</v>
          </cell>
          <cell r="AX358">
            <v>0</v>
          </cell>
          <cell r="AY358" t="e">
            <v>#N/A</v>
          </cell>
          <cell r="AZ358" t="e">
            <v>#N/A</v>
          </cell>
          <cell r="BA358" t="e">
            <v>#N/A</v>
          </cell>
          <cell r="BB358">
            <v>0</v>
          </cell>
          <cell r="BC358" t="e">
            <v>#N/A</v>
          </cell>
          <cell r="BD358" t="e">
            <v>#N/A</v>
          </cell>
        </row>
        <row r="359">
          <cell r="A359" t="str">
            <v>SM4A6351</v>
          </cell>
          <cell r="B359" t="str">
            <v>NO CONSTA</v>
          </cell>
          <cell r="C359" t="str">
            <v>DMC</v>
          </cell>
          <cell r="D359" t="str">
            <v>AIRBUS DEFENCE &amp; SPACE</v>
          </cell>
          <cell r="E359">
            <v>10089</v>
          </cell>
          <cell r="F359" t="str">
            <v>M22520/2-01</v>
          </cell>
          <cell r="G359" t="str">
            <v>AFM8-DS</v>
          </cell>
          <cell r="H359" t="str">
            <v>C</v>
          </cell>
          <cell r="I359">
            <v>8789</v>
          </cell>
          <cell r="J359" t="str">
            <v>G213</v>
          </cell>
          <cell r="K359">
            <v>1.2999999999999999E-2</v>
          </cell>
          <cell r="L359">
            <v>1.7999999999999999E-2</v>
          </cell>
          <cell r="M359">
            <v>8791</v>
          </cell>
          <cell r="N359" t="str">
            <v>G214</v>
          </cell>
          <cell r="O359">
            <v>1.6E-2</v>
          </cell>
          <cell r="P359">
            <v>2.1000000000000001E-2</v>
          </cell>
          <cell r="Q359">
            <v>8775</v>
          </cell>
          <cell r="R359" t="str">
            <v>G215</v>
          </cell>
          <cell r="S359">
            <v>1.9E-2</v>
          </cell>
          <cell r="T359">
            <v>2.4E-2</v>
          </cell>
          <cell r="U359">
            <v>8793</v>
          </cell>
          <cell r="V359" t="str">
            <v>G216</v>
          </cell>
          <cell r="W359">
            <v>2.1999999999999999E-2</v>
          </cell>
          <cell r="X359">
            <v>2.7E-2</v>
          </cell>
          <cell r="Y359">
            <v>8785</v>
          </cell>
          <cell r="Z359" t="str">
            <v>G217</v>
          </cell>
          <cell r="AA359">
            <v>2.5999999999999999E-2</v>
          </cell>
          <cell r="AB359">
            <v>3.1E-2</v>
          </cell>
          <cell r="AC359">
            <v>8790</v>
          </cell>
          <cell r="AD359" t="str">
            <v>G218</v>
          </cell>
          <cell r="AE359">
            <v>0.03</v>
          </cell>
          <cell r="AF359">
            <v>3.5000000000000003E-2</v>
          </cell>
          <cell r="AG359">
            <v>8787</v>
          </cell>
          <cell r="AH359" t="str">
            <v>G219</v>
          </cell>
          <cell r="AI359">
            <v>3.4000000000000002E-2</v>
          </cell>
          <cell r="AJ359">
            <v>3.9E-2</v>
          </cell>
          <cell r="AK359">
            <v>8792</v>
          </cell>
          <cell r="AL359" t="str">
            <v>G223</v>
          </cell>
          <cell r="AM359">
            <v>3.9E-2</v>
          </cell>
          <cell r="AN359">
            <v>4.3999999999999997E-2</v>
          </cell>
          <cell r="AO359" t="e">
            <v>#N/A</v>
          </cell>
          <cell r="AP359">
            <v>0</v>
          </cell>
          <cell r="AQ359" t="e">
            <v>#N/A</v>
          </cell>
          <cell r="AR359" t="e">
            <v>#N/A</v>
          </cell>
          <cell r="AS359" t="e">
            <v>#N/A</v>
          </cell>
          <cell r="AT359">
            <v>0</v>
          </cell>
          <cell r="AU359" t="e">
            <v>#N/A</v>
          </cell>
          <cell r="AV359" t="e">
            <v>#N/A</v>
          </cell>
          <cell r="AW359" t="e">
            <v>#N/A</v>
          </cell>
          <cell r="AX359">
            <v>0</v>
          </cell>
          <cell r="AY359" t="e">
            <v>#N/A</v>
          </cell>
          <cell r="AZ359" t="e">
            <v>#N/A</v>
          </cell>
          <cell r="BA359" t="e">
            <v>#N/A</v>
          </cell>
          <cell r="BB359">
            <v>0</v>
          </cell>
          <cell r="BC359" t="e">
            <v>#N/A</v>
          </cell>
          <cell r="BD359" t="e">
            <v>#N/A</v>
          </cell>
        </row>
        <row r="360">
          <cell r="A360" t="str">
            <v>SM4A09021</v>
          </cell>
          <cell r="B360" t="str">
            <v>NO CONSTA</v>
          </cell>
          <cell r="C360" t="str">
            <v>AMP</v>
          </cell>
          <cell r="D360" t="str">
            <v>AIRBUS DEFENCE &amp; SPACE</v>
          </cell>
          <cell r="E360">
            <v>10080</v>
          </cell>
          <cell r="F360">
            <v>47387</v>
          </cell>
          <cell r="G360" t="str">
            <v>408-1559</v>
          </cell>
          <cell r="H360" t="str">
            <v>V</v>
          </cell>
          <cell r="I360">
            <v>8778</v>
          </cell>
          <cell r="J360" t="str">
            <v>G768</v>
          </cell>
          <cell r="K360">
            <v>0.11899999999999999</v>
          </cell>
          <cell r="L360">
            <v>0.125</v>
          </cell>
          <cell r="M360">
            <v>9532</v>
          </cell>
          <cell r="N360" t="str">
            <v>G950</v>
          </cell>
          <cell r="O360">
            <v>0.04</v>
          </cell>
          <cell r="P360">
            <v>0.06</v>
          </cell>
          <cell r="Q360" t="e">
            <v>#N/A</v>
          </cell>
          <cell r="R360">
            <v>0</v>
          </cell>
          <cell r="S360" t="e">
            <v>#N/A</v>
          </cell>
          <cell r="T360" t="e">
            <v>#N/A</v>
          </cell>
          <cell r="U360" t="e">
            <v>#N/A</v>
          </cell>
          <cell r="V360">
            <v>0</v>
          </cell>
          <cell r="W360" t="e">
            <v>#N/A</v>
          </cell>
          <cell r="X360" t="e">
            <v>#N/A</v>
          </cell>
          <cell r="Y360" t="e">
            <v>#N/A</v>
          </cell>
          <cell r="Z360">
            <v>0</v>
          </cell>
          <cell r="AA360" t="e">
            <v>#N/A</v>
          </cell>
          <cell r="AB360" t="e">
            <v>#N/A</v>
          </cell>
          <cell r="AC360" t="e">
            <v>#N/A</v>
          </cell>
          <cell r="AD360">
            <v>0</v>
          </cell>
          <cell r="AE360" t="e">
            <v>#N/A</v>
          </cell>
          <cell r="AF360" t="e">
            <v>#N/A</v>
          </cell>
          <cell r="AG360" t="e">
            <v>#N/A</v>
          </cell>
          <cell r="AH360">
            <v>0</v>
          </cell>
          <cell r="AI360" t="e">
            <v>#N/A</v>
          </cell>
          <cell r="AJ360" t="e">
            <v>#N/A</v>
          </cell>
          <cell r="AK360" t="e">
            <v>#N/A</v>
          </cell>
          <cell r="AL360">
            <v>0</v>
          </cell>
          <cell r="AM360" t="e">
            <v>#N/A</v>
          </cell>
          <cell r="AN360" t="e">
            <v>#N/A</v>
          </cell>
          <cell r="AO360" t="e">
            <v>#N/A</v>
          </cell>
          <cell r="AP360">
            <v>0</v>
          </cell>
          <cell r="AQ360" t="e">
            <v>#N/A</v>
          </cell>
          <cell r="AR360" t="e">
            <v>#N/A</v>
          </cell>
          <cell r="AS360" t="e">
            <v>#N/A</v>
          </cell>
          <cell r="AT360">
            <v>0</v>
          </cell>
          <cell r="AU360" t="e">
            <v>#N/A</v>
          </cell>
          <cell r="AV360" t="e">
            <v>#N/A</v>
          </cell>
          <cell r="AW360" t="e">
            <v>#N/A</v>
          </cell>
          <cell r="AX360">
            <v>0</v>
          </cell>
          <cell r="AY360" t="e">
            <v>#N/A</v>
          </cell>
          <cell r="AZ360" t="e">
            <v>#N/A</v>
          </cell>
          <cell r="BA360" t="e">
            <v>#N/A</v>
          </cell>
          <cell r="BB360">
            <v>0</v>
          </cell>
          <cell r="BC360" t="e">
            <v>#N/A</v>
          </cell>
          <cell r="BD360" t="e">
            <v>#N/A</v>
          </cell>
        </row>
        <row r="361">
          <cell r="A361" t="str">
            <v>SM4A08958</v>
          </cell>
          <cell r="B361" t="str">
            <v>NO CONSTA</v>
          </cell>
          <cell r="C361" t="str">
            <v>AMP</v>
          </cell>
          <cell r="D361" t="str">
            <v>AIRBUS DEFENCE &amp; SPACE</v>
          </cell>
          <cell r="E361">
            <v>10081</v>
          </cell>
          <cell r="F361" t="str">
            <v>59239-4</v>
          </cell>
          <cell r="G361" t="str">
            <v>408-1261</v>
          </cell>
          <cell r="H361" t="str">
            <v>K</v>
          </cell>
          <cell r="I361">
            <v>8782</v>
          </cell>
          <cell r="J361" t="str">
            <v>G654</v>
          </cell>
          <cell r="K361">
            <v>0.16900000000000001</v>
          </cell>
          <cell r="L361">
            <v>0.17499999999999999</v>
          </cell>
          <cell r="M361">
            <v>9534</v>
          </cell>
          <cell r="N361" t="str">
            <v>G968</v>
          </cell>
          <cell r="O361">
            <v>6.4000000000000001E-2</v>
          </cell>
          <cell r="P361">
            <v>8.4000000000000005E-2</v>
          </cell>
          <cell r="Q361" t="e">
            <v>#N/A</v>
          </cell>
          <cell r="R361">
            <v>0</v>
          </cell>
          <cell r="S361" t="e">
            <v>#N/A</v>
          </cell>
          <cell r="T361" t="e">
            <v>#N/A</v>
          </cell>
          <cell r="U361" t="e">
            <v>#N/A</v>
          </cell>
          <cell r="V361">
            <v>0</v>
          </cell>
          <cell r="W361" t="e">
            <v>#N/A</v>
          </cell>
          <cell r="X361" t="e">
            <v>#N/A</v>
          </cell>
          <cell r="Y361" t="e">
            <v>#N/A</v>
          </cell>
          <cell r="Z361">
            <v>0</v>
          </cell>
          <cell r="AA361" t="e">
            <v>#N/A</v>
          </cell>
          <cell r="AB361" t="e">
            <v>#N/A</v>
          </cell>
          <cell r="AC361" t="e">
            <v>#N/A</v>
          </cell>
          <cell r="AD361">
            <v>0</v>
          </cell>
          <cell r="AE361" t="e">
            <v>#N/A</v>
          </cell>
          <cell r="AF361" t="e">
            <v>#N/A</v>
          </cell>
          <cell r="AG361" t="e">
            <v>#N/A</v>
          </cell>
          <cell r="AH361">
            <v>0</v>
          </cell>
          <cell r="AI361" t="e">
            <v>#N/A</v>
          </cell>
          <cell r="AJ361" t="e">
            <v>#N/A</v>
          </cell>
          <cell r="AK361" t="e">
            <v>#N/A</v>
          </cell>
          <cell r="AL361">
            <v>0</v>
          </cell>
          <cell r="AM361" t="e">
            <v>#N/A</v>
          </cell>
          <cell r="AN361" t="e">
            <v>#N/A</v>
          </cell>
          <cell r="AO361" t="e">
            <v>#N/A</v>
          </cell>
          <cell r="AP361">
            <v>0</v>
          </cell>
          <cell r="AQ361" t="e">
            <v>#N/A</v>
          </cell>
          <cell r="AR361" t="e">
            <v>#N/A</v>
          </cell>
          <cell r="AS361" t="e">
            <v>#N/A</v>
          </cell>
          <cell r="AT361">
            <v>0</v>
          </cell>
          <cell r="AU361" t="e">
            <v>#N/A</v>
          </cell>
          <cell r="AV361" t="e">
            <v>#N/A</v>
          </cell>
          <cell r="AW361" t="e">
            <v>#N/A</v>
          </cell>
          <cell r="AX361">
            <v>0</v>
          </cell>
          <cell r="AY361" t="e">
            <v>#N/A</v>
          </cell>
          <cell r="AZ361" t="e">
            <v>#N/A</v>
          </cell>
          <cell r="BA361" t="e">
            <v>#N/A</v>
          </cell>
          <cell r="BB361">
            <v>0</v>
          </cell>
          <cell r="BC361" t="e">
            <v>#N/A</v>
          </cell>
          <cell r="BD361" t="e">
            <v>#N/A</v>
          </cell>
        </row>
        <row r="362">
          <cell r="A362" t="str">
            <v>SM4A08929</v>
          </cell>
          <cell r="B362" t="str">
            <v>H 1307006</v>
          </cell>
          <cell r="C362" t="str">
            <v>AMP</v>
          </cell>
          <cell r="D362" t="str">
            <v>AIRBUS DEFENCE &amp; SPACE</v>
          </cell>
          <cell r="E362">
            <v>10082</v>
          </cell>
          <cell r="F362" t="str">
            <v>69151-1</v>
          </cell>
          <cell r="G362" t="str">
            <v>408-1559</v>
          </cell>
          <cell r="H362" t="str">
            <v>V</v>
          </cell>
          <cell r="I362">
            <v>8779</v>
          </cell>
          <cell r="J362" t="str">
            <v>G767</v>
          </cell>
          <cell r="K362">
            <v>0.109</v>
          </cell>
          <cell r="L362">
            <v>0.115</v>
          </cell>
          <cell r="M362">
            <v>8790</v>
          </cell>
          <cell r="N362" t="str">
            <v>G218</v>
          </cell>
          <cell r="O362">
            <v>0.03</v>
          </cell>
          <cell r="P362">
            <v>3.5000000000000003E-2</v>
          </cell>
          <cell r="Q362">
            <v>8786</v>
          </cell>
          <cell r="R362" t="str">
            <v>G224</v>
          </cell>
          <cell r="S362">
            <v>4.4999999999999998E-2</v>
          </cell>
          <cell r="T362">
            <v>0.05</v>
          </cell>
          <cell r="U362" t="e">
            <v>#N/A</v>
          </cell>
          <cell r="V362">
            <v>0</v>
          </cell>
          <cell r="W362" t="e">
            <v>#N/A</v>
          </cell>
          <cell r="X362" t="e">
            <v>#N/A</v>
          </cell>
          <cell r="Y362" t="e">
            <v>#N/A</v>
          </cell>
          <cell r="Z362">
            <v>0</v>
          </cell>
          <cell r="AA362" t="e">
            <v>#N/A</v>
          </cell>
          <cell r="AB362" t="e">
            <v>#N/A</v>
          </cell>
          <cell r="AC362" t="e">
            <v>#N/A</v>
          </cell>
          <cell r="AD362">
            <v>0</v>
          </cell>
          <cell r="AE362" t="e">
            <v>#N/A</v>
          </cell>
          <cell r="AF362" t="e">
            <v>#N/A</v>
          </cell>
          <cell r="AG362" t="e">
            <v>#N/A</v>
          </cell>
          <cell r="AH362">
            <v>0</v>
          </cell>
          <cell r="AI362" t="e">
            <v>#N/A</v>
          </cell>
          <cell r="AJ362" t="e">
            <v>#N/A</v>
          </cell>
          <cell r="AK362" t="e">
            <v>#N/A</v>
          </cell>
          <cell r="AL362">
            <v>0</v>
          </cell>
          <cell r="AM362" t="e">
            <v>#N/A</v>
          </cell>
          <cell r="AN362" t="e">
            <v>#N/A</v>
          </cell>
          <cell r="AO362" t="e">
            <v>#N/A</v>
          </cell>
          <cell r="AP362">
            <v>0</v>
          </cell>
          <cell r="AQ362" t="e">
            <v>#N/A</v>
          </cell>
          <cell r="AR362" t="e">
            <v>#N/A</v>
          </cell>
          <cell r="AS362" t="e">
            <v>#N/A</v>
          </cell>
          <cell r="AT362">
            <v>0</v>
          </cell>
          <cell r="AU362" t="e">
            <v>#N/A</v>
          </cell>
          <cell r="AV362" t="e">
            <v>#N/A</v>
          </cell>
          <cell r="AW362" t="e">
            <v>#N/A</v>
          </cell>
          <cell r="AX362">
            <v>0</v>
          </cell>
          <cell r="AY362" t="e">
            <v>#N/A</v>
          </cell>
          <cell r="AZ362" t="e">
            <v>#N/A</v>
          </cell>
          <cell r="BA362" t="e">
            <v>#N/A</v>
          </cell>
          <cell r="BB362">
            <v>0</v>
          </cell>
          <cell r="BC362" t="e">
            <v>#N/A</v>
          </cell>
          <cell r="BD362" t="e">
            <v>#N/A</v>
          </cell>
        </row>
        <row r="363">
          <cell r="A363" t="str">
            <v>SM4A08979</v>
          </cell>
          <cell r="B363" t="str">
            <v>NO CONSTA</v>
          </cell>
          <cell r="C363" t="str">
            <v>DMC</v>
          </cell>
          <cell r="D363" t="str">
            <v>AIRBUS DEFENCE &amp; SPACE</v>
          </cell>
          <cell r="E363">
            <v>10131</v>
          </cell>
          <cell r="F363" t="str">
            <v>M22520/1-01</v>
          </cell>
          <cell r="G363" t="str">
            <v>AF8-DS</v>
          </cell>
          <cell r="H363" t="str">
            <v>B</v>
          </cell>
          <cell r="I363">
            <v>8777</v>
          </cell>
          <cell r="J363" t="str">
            <v>G220</v>
          </cell>
          <cell r="K363">
            <v>2.8000000000000001E-2</v>
          </cell>
          <cell r="L363">
            <v>3.3000000000000002E-2</v>
          </cell>
          <cell r="M363">
            <v>8780</v>
          </cell>
          <cell r="N363" t="str">
            <v>G221</v>
          </cell>
          <cell r="O363">
            <v>3.2000000000000001E-2</v>
          </cell>
          <cell r="P363">
            <v>3.6999999999999998E-2</v>
          </cell>
          <cell r="Q363">
            <v>8788</v>
          </cell>
          <cell r="R363" t="str">
            <v>G222</v>
          </cell>
          <cell r="S363">
            <v>3.5999999999999997E-2</v>
          </cell>
          <cell r="T363">
            <v>4.1000000000000002E-2</v>
          </cell>
          <cell r="U363">
            <v>8792</v>
          </cell>
          <cell r="V363" t="str">
            <v>G223</v>
          </cell>
          <cell r="W363">
            <v>3.9E-2</v>
          </cell>
          <cell r="X363">
            <v>4.3999999999999997E-2</v>
          </cell>
          <cell r="Y363">
            <v>8786</v>
          </cell>
          <cell r="Z363" t="str">
            <v>G224</v>
          </cell>
          <cell r="AA363">
            <v>4.4999999999999998E-2</v>
          </cell>
          <cell r="AB363">
            <v>0.05</v>
          </cell>
          <cell r="AC363">
            <v>8784</v>
          </cell>
          <cell r="AD363" t="str">
            <v>G225</v>
          </cell>
          <cell r="AE363">
            <v>5.1999999999999998E-2</v>
          </cell>
          <cell r="AF363">
            <v>5.7000000000000002E-2</v>
          </cell>
          <cell r="AG363">
            <v>8783</v>
          </cell>
          <cell r="AH363" t="str">
            <v>G226</v>
          </cell>
          <cell r="AI363">
            <v>5.8999999999999997E-2</v>
          </cell>
          <cell r="AJ363">
            <v>6.4000000000000001E-2</v>
          </cell>
          <cell r="AK363">
            <v>8776</v>
          </cell>
          <cell r="AL363" t="str">
            <v>G227</v>
          </cell>
          <cell r="AM363">
            <v>6.8000000000000005E-2</v>
          </cell>
          <cell r="AN363">
            <v>7.2999999999999995E-2</v>
          </cell>
          <cell r="AO363" t="e">
            <v>#N/A</v>
          </cell>
          <cell r="AP363">
            <v>0</v>
          </cell>
          <cell r="AQ363" t="e">
            <v>#N/A</v>
          </cell>
          <cell r="AR363" t="e">
            <v>#N/A</v>
          </cell>
          <cell r="AS363" t="e">
            <v>#N/A</v>
          </cell>
          <cell r="AT363">
            <v>0</v>
          </cell>
          <cell r="AU363" t="e">
            <v>#N/A</v>
          </cell>
          <cell r="AV363" t="e">
            <v>#N/A</v>
          </cell>
          <cell r="AW363" t="e">
            <v>#N/A</v>
          </cell>
          <cell r="AX363">
            <v>0</v>
          </cell>
          <cell r="AY363" t="e">
            <v>#N/A</v>
          </cell>
          <cell r="AZ363" t="e">
            <v>#N/A</v>
          </cell>
          <cell r="BA363" t="e">
            <v>#N/A</v>
          </cell>
          <cell r="BB363">
            <v>0</v>
          </cell>
          <cell r="BC363" t="e">
            <v>#N/A</v>
          </cell>
          <cell r="BD363" t="e">
            <v>#N/A</v>
          </cell>
        </row>
        <row r="364">
          <cell r="A364" t="str">
            <v>SM4A09020</v>
          </cell>
          <cell r="B364" t="str">
            <v>NO CONSTA</v>
          </cell>
          <cell r="C364" t="str">
            <v>DMC</v>
          </cell>
          <cell r="D364" t="str">
            <v>AIRBUS DEFENCE &amp; SPACE</v>
          </cell>
          <cell r="E364">
            <v>10134</v>
          </cell>
          <cell r="F364" t="str">
            <v>M22520/1-01</v>
          </cell>
          <cell r="G364" t="str">
            <v>AF8-DS</v>
          </cell>
          <cell r="H364" t="str">
            <v>B</v>
          </cell>
          <cell r="I364">
            <v>8777</v>
          </cell>
          <cell r="J364" t="str">
            <v>G220</v>
          </cell>
          <cell r="K364">
            <v>2.8000000000000001E-2</v>
          </cell>
          <cell r="L364">
            <v>3.3000000000000002E-2</v>
          </cell>
          <cell r="M364">
            <v>8780</v>
          </cell>
          <cell r="N364" t="str">
            <v>G221</v>
          </cell>
          <cell r="O364">
            <v>3.2000000000000001E-2</v>
          </cell>
          <cell r="P364">
            <v>3.6999999999999998E-2</v>
          </cell>
          <cell r="Q364">
            <v>8788</v>
          </cell>
          <cell r="R364" t="str">
            <v>G222</v>
          </cell>
          <cell r="S364">
            <v>3.5999999999999997E-2</v>
          </cell>
          <cell r="T364">
            <v>4.1000000000000002E-2</v>
          </cell>
          <cell r="U364">
            <v>8792</v>
          </cell>
          <cell r="V364" t="str">
            <v>G223</v>
          </cell>
          <cell r="W364">
            <v>3.9E-2</v>
          </cell>
          <cell r="X364">
            <v>4.3999999999999997E-2</v>
          </cell>
          <cell r="Y364">
            <v>8786</v>
          </cell>
          <cell r="Z364" t="str">
            <v>G224</v>
          </cell>
          <cell r="AA364">
            <v>4.4999999999999998E-2</v>
          </cell>
          <cell r="AB364">
            <v>0.05</v>
          </cell>
          <cell r="AC364">
            <v>8784</v>
          </cell>
          <cell r="AD364" t="str">
            <v>G225</v>
          </cell>
          <cell r="AE364">
            <v>5.1999999999999998E-2</v>
          </cell>
          <cell r="AF364">
            <v>5.7000000000000002E-2</v>
          </cell>
          <cell r="AG364">
            <v>8783</v>
          </cell>
          <cell r="AH364" t="str">
            <v>G226</v>
          </cell>
          <cell r="AI364">
            <v>5.8999999999999997E-2</v>
          </cell>
          <cell r="AJ364">
            <v>6.4000000000000001E-2</v>
          </cell>
          <cell r="AK364">
            <v>8776</v>
          </cell>
          <cell r="AL364" t="str">
            <v>G227</v>
          </cell>
          <cell r="AM364">
            <v>6.8000000000000005E-2</v>
          </cell>
          <cell r="AN364">
            <v>7.2999999999999995E-2</v>
          </cell>
          <cell r="AO364" t="e">
            <v>#N/A</v>
          </cell>
          <cell r="AP364">
            <v>0</v>
          </cell>
          <cell r="AQ364" t="e">
            <v>#N/A</v>
          </cell>
          <cell r="AR364" t="e">
            <v>#N/A</v>
          </cell>
          <cell r="AS364" t="e">
            <v>#N/A</v>
          </cell>
          <cell r="AT364">
            <v>0</v>
          </cell>
          <cell r="AU364" t="e">
            <v>#N/A</v>
          </cell>
          <cell r="AV364" t="e">
            <v>#N/A</v>
          </cell>
          <cell r="AW364" t="e">
            <v>#N/A</v>
          </cell>
          <cell r="AX364">
            <v>0</v>
          </cell>
          <cell r="AY364" t="e">
            <v>#N/A</v>
          </cell>
          <cell r="AZ364" t="e">
            <v>#N/A</v>
          </cell>
          <cell r="BA364" t="e">
            <v>#N/A</v>
          </cell>
          <cell r="BB364">
            <v>0</v>
          </cell>
          <cell r="BC364" t="e">
            <v>#N/A</v>
          </cell>
          <cell r="BD364" t="e">
            <v>#N/A</v>
          </cell>
        </row>
        <row r="365">
          <cell r="A365" t="str">
            <v>SM4A08981</v>
          </cell>
          <cell r="B365" t="str">
            <v>NO CONSTA</v>
          </cell>
          <cell r="C365" t="str">
            <v>DMC</v>
          </cell>
          <cell r="D365" t="str">
            <v>AIRBUS DEFENCE &amp; SPACE</v>
          </cell>
          <cell r="E365">
            <v>10132</v>
          </cell>
          <cell r="F365" t="str">
            <v>M22520/1-01</v>
          </cell>
          <cell r="G365" t="str">
            <v>AF8-DS</v>
          </cell>
          <cell r="H365" t="str">
            <v>B</v>
          </cell>
          <cell r="I365">
            <v>8777</v>
          </cell>
          <cell r="J365" t="str">
            <v>G220</v>
          </cell>
          <cell r="K365">
            <v>2.8000000000000001E-2</v>
          </cell>
          <cell r="L365">
            <v>3.3000000000000002E-2</v>
          </cell>
          <cell r="M365">
            <v>8780</v>
          </cell>
          <cell r="N365" t="str">
            <v>G221</v>
          </cell>
          <cell r="O365">
            <v>3.2000000000000001E-2</v>
          </cell>
          <cell r="P365">
            <v>3.6999999999999998E-2</v>
          </cell>
          <cell r="Q365">
            <v>8788</v>
          </cell>
          <cell r="R365" t="str">
            <v>G222</v>
          </cell>
          <cell r="S365">
            <v>3.5999999999999997E-2</v>
          </cell>
          <cell r="T365">
            <v>4.1000000000000002E-2</v>
          </cell>
          <cell r="U365">
            <v>8792</v>
          </cell>
          <cell r="V365" t="str">
            <v>G223</v>
          </cell>
          <cell r="W365">
            <v>3.9E-2</v>
          </cell>
          <cell r="X365">
            <v>4.3999999999999997E-2</v>
          </cell>
          <cell r="Y365">
            <v>8786</v>
          </cell>
          <cell r="Z365" t="str">
            <v>G224</v>
          </cell>
          <cell r="AA365">
            <v>4.4999999999999998E-2</v>
          </cell>
          <cell r="AB365">
            <v>0.05</v>
          </cell>
          <cell r="AC365">
            <v>8784</v>
          </cell>
          <cell r="AD365" t="str">
            <v>G225</v>
          </cell>
          <cell r="AE365">
            <v>5.1999999999999998E-2</v>
          </cell>
          <cell r="AF365">
            <v>5.7000000000000002E-2</v>
          </cell>
          <cell r="AG365">
            <v>8783</v>
          </cell>
          <cell r="AH365" t="str">
            <v>G226</v>
          </cell>
          <cell r="AI365">
            <v>5.8999999999999997E-2</v>
          </cell>
          <cell r="AJ365">
            <v>6.4000000000000001E-2</v>
          </cell>
          <cell r="AK365">
            <v>8776</v>
          </cell>
          <cell r="AL365" t="str">
            <v>G227</v>
          </cell>
          <cell r="AM365">
            <v>6.8000000000000005E-2</v>
          </cell>
          <cell r="AN365">
            <v>7.2999999999999995E-2</v>
          </cell>
          <cell r="AO365" t="e">
            <v>#N/A</v>
          </cell>
          <cell r="AP365">
            <v>0</v>
          </cell>
          <cell r="AQ365" t="e">
            <v>#N/A</v>
          </cell>
          <cell r="AR365" t="e">
            <v>#N/A</v>
          </cell>
          <cell r="AS365" t="e">
            <v>#N/A</v>
          </cell>
          <cell r="AT365">
            <v>0</v>
          </cell>
          <cell r="AU365" t="e">
            <v>#N/A</v>
          </cell>
          <cell r="AV365" t="e">
            <v>#N/A</v>
          </cell>
          <cell r="AW365" t="e">
            <v>#N/A</v>
          </cell>
          <cell r="AX365">
            <v>0</v>
          </cell>
          <cell r="AY365" t="e">
            <v>#N/A</v>
          </cell>
          <cell r="AZ365" t="e">
            <v>#N/A</v>
          </cell>
          <cell r="BA365" t="e">
            <v>#N/A</v>
          </cell>
          <cell r="BB365">
            <v>0</v>
          </cell>
          <cell r="BC365" t="e">
            <v>#N/A</v>
          </cell>
          <cell r="BD365" t="e">
            <v>#N/A</v>
          </cell>
        </row>
        <row r="366">
          <cell r="A366" t="str">
            <v>SM4A6881</v>
          </cell>
          <cell r="B366" t="str">
            <v>NO CONSTA</v>
          </cell>
          <cell r="C366" t="str">
            <v>DMC</v>
          </cell>
          <cell r="D366" t="str">
            <v>AIRBUS DEFENCE &amp; SPACE</v>
          </cell>
          <cell r="E366">
            <v>10136</v>
          </cell>
          <cell r="F366" t="str">
            <v>M22520/1-01</v>
          </cell>
          <cell r="G366" t="str">
            <v>AF8-DS</v>
          </cell>
          <cell r="H366" t="str">
            <v>B</v>
          </cell>
          <cell r="I366">
            <v>8777</v>
          </cell>
          <cell r="J366" t="str">
            <v>G220</v>
          </cell>
          <cell r="K366">
            <v>2.8000000000000001E-2</v>
          </cell>
          <cell r="L366">
            <v>3.3000000000000002E-2</v>
          </cell>
          <cell r="M366">
            <v>8780</v>
          </cell>
          <cell r="N366" t="str">
            <v>G221</v>
          </cell>
          <cell r="O366">
            <v>3.2000000000000001E-2</v>
          </cell>
          <cell r="P366">
            <v>3.6999999999999998E-2</v>
          </cell>
          <cell r="Q366">
            <v>8788</v>
          </cell>
          <cell r="R366" t="str">
            <v>G222</v>
          </cell>
          <cell r="S366">
            <v>3.5999999999999997E-2</v>
          </cell>
          <cell r="T366">
            <v>4.1000000000000002E-2</v>
          </cell>
          <cell r="U366">
            <v>8792</v>
          </cell>
          <cell r="V366" t="str">
            <v>G223</v>
          </cell>
          <cell r="W366">
            <v>3.9E-2</v>
          </cell>
          <cell r="X366">
            <v>4.3999999999999997E-2</v>
          </cell>
          <cell r="Y366">
            <v>8786</v>
          </cell>
          <cell r="Z366" t="str">
            <v>G224</v>
          </cell>
          <cell r="AA366">
            <v>4.4999999999999998E-2</v>
          </cell>
          <cell r="AB366">
            <v>0.05</v>
          </cell>
          <cell r="AC366">
            <v>8784</v>
          </cell>
          <cell r="AD366" t="str">
            <v>G225</v>
          </cell>
          <cell r="AE366">
            <v>5.1999999999999998E-2</v>
          </cell>
          <cell r="AF366">
            <v>5.7000000000000002E-2</v>
          </cell>
          <cell r="AG366">
            <v>8783</v>
          </cell>
          <cell r="AH366" t="str">
            <v>G226</v>
          </cell>
          <cell r="AI366">
            <v>5.8999999999999997E-2</v>
          </cell>
          <cell r="AJ366">
            <v>6.4000000000000001E-2</v>
          </cell>
          <cell r="AK366">
            <v>8776</v>
          </cell>
          <cell r="AL366" t="str">
            <v>G227</v>
          </cell>
          <cell r="AM366">
            <v>6.8000000000000005E-2</v>
          </cell>
          <cell r="AN366">
            <v>7.2999999999999995E-2</v>
          </cell>
          <cell r="AO366" t="e">
            <v>#N/A</v>
          </cell>
          <cell r="AP366">
            <v>0</v>
          </cell>
          <cell r="AQ366" t="e">
            <v>#N/A</v>
          </cell>
          <cell r="AR366" t="e">
            <v>#N/A</v>
          </cell>
          <cell r="AS366" t="e">
            <v>#N/A</v>
          </cell>
          <cell r="AT366">
            <v>0</v>
          </cell>
          <cell r="AU366" t="e">
            <v>#N/A</v>
          </cell>
          <cell r="AV366" t="e">
            <v>#N/A</v>
          </cell>
          <cell r="AW366" t="e">
            <v>#N/A</v>
          </cell>
          <cell r="AX366">
            <v>0</v>
          </cell>
          <cell r="AY366" t="e">
            <v>#N/A</v>
          </cell>
          <cell r="AZ366" t="e">
            <v>#N/A</v>
          </cell>
          <cell r="BA366" t="e">
            <v>#N/A</v>
          </cell>
          <cell r="BB366">
            <v>0</v>
          </cell>
          <cell r="BC366" t="e">
            <v>#N/A</v>
          </cell>
          <cell r="BD366" t="e">
            <v>#N/A</v>
          </cell>
        </row>
        <row r="367">
          <cell r="A367" t="str">
            <v>SM4A09025</v>
          </cell>
          <cell r="B367" t="str">
            <v>NO CONSTA</v>
          </cell>
          <cell r="C367" t="str">
            <v>DMC</v>
          </cell>
          <cell r="D367" t="str">
            <v>AIRBUS DEFENCE &amp; SPACE</v>
          </cell>
          <cell r="E367">
            <v>10135</v>
          </cell>
          <cell r="F367" t="str">
            <v>M22520/1-01</v>
          </cell>
          <cell r="G367" t="str">
            <v>AF8-DS</v>
          </cell>
          <cell r="H367" t="str">
            <v>B</v>
          </cell>
          <cell r="I367">
            <v>8777</v>
          </cell>
          <cell r="J367" t="str">
            <v>G220</v>
          </cell>
          <cell r="K367">
            <v>2.8000000000000001E-2</v>
          </cell>
          <cell r="L367">
            <v>3.3000000000000002E-2</v>
          </cell>
          <cell r="M367">
            <v>8780</v>
          </cell>
          <cell r="N367" t="str">
            <v>G221</v>
          </cell>
          <cell r="O367">
            <v>3.2000000000000001E-2</v>
          </cell>
          <cell r="P367">
            <v>3.6999999999999998E-2</v>
          </cell>
          <cell r="Q367">
            <v>8788</v>
          </cell>
          <cell r="R367" t="str">
            <v>G222</v>
          </cell>
          <cell r="S367">
            <v>3.5999999999999997E-2</v>
          </cell>
          <cell r="T367">
            <v>4.1000000000000002E-2</v>
          </cell>
          <cell r="U367">
            <v>8792</v>
          </cell>
          <cell r="V367" t="str">
            <v>G223</v>
          </cell>
          <cell r="W367">
            <v>3.9E-2</v>
          </cell>
          <cell r="X367">
            <v>4.3999999999999997E-2</v>
          </cell>
          <cell r="Y367">
            <v>8786</v>
          </cell>
          <cell r="Z367" t="str">
            <v>G224</v>
          </cell>
          <cell r="AA367">
            <v>4.4999999999999998E-2</v>
          </cell>
          <cell r="AB367">
            <v>0.05</v>
          </cell>
          <cell r="AC367">
            <v>8784</v>
          </cell>
          <cell r="AD367" t="str">
            <v>G225</v>
          </cell>
          <cell r="AE367">
            <v>5.1999999999999998E-2</v>
          </cell>
          <cell r="AF367">
            <v>5.7000000000000002E-2</v>
          </cell>
          <cell r="AG367">
            <v>8783</v>
          </cell>
          <cell r="AH367" t="str">
            <v>G226</v>
          </cell>
          <cell r="AI367">
            <v>5.8999999999999997E-2</v>
          </cell>
          <cell r="AJ367">
            <v>6.4000000000000001E-2</v>
          </cell>
          <cell r="AK367">
            <v>8776</v>
          </cell>
          <cell r="AL367" t="str">
            <v>G227</v>
          </cell>
          <cell r="AM367">
            <v>6.8000000000000005E-2</v>
          </cell>
          <cell r="AN367">
            <v>7.2999999999999995E-2</v>
          </cell>
          <cell r="AO367" t="e">
            <v>#N/A</v>
          </cell>
          <cell r="AP367">
            <v>0</v>
          </cell>
          <cell r="AQ367" t="e">
            <v>#N/A</v>
          </cell>
          <cell r="AR367" t="e">
            <v>#N/A</v>
          </cell>
          <cell r="AS367" t="e">
            <v>#N/A</v>
          </cell>
          <cell r="AT367">
            <v>0</v>
          </cell>
          <cell r="AU367" t="e">
            <v>#N/A</v>
          </cell>
          <cell r="AV367" t="e">
            <v>#N/A</v>
          </cell>
          <cell r="AW367" t="e">
            <v>#N/A</v>
          </cell>
          <cell r="AX367">
            <v>0</v>
          </cell>
          <cell r="AY367" t="e">
            <v>#N/A</v>
          </cell>
          <cell r="AZ367" t="e">
            <v>#N/A</v>
          </cell>
          <cell r="BA367" t="e">
            <v>#N/A</v>
          </cell>
          <cell r="BB367">
            <v>0</v>
          </cell>
          <cell r="BC367" t="e">
            <v>#N/A</v>
          </cell>
          <cell r="BD367" t="e">
            <v>#N/A</v>
          </cell>
        </row>
        <row r="368">
          <cell r="A368" t="str">
            <v>SM4A08982</v>
          </cell>
          <cell r="B368" t="str">
            <v>NO CONSTA</v>
          </cell>
          <cell r="C368" t="str">
            <v>DMC</v>
          </cell>
          <cell r="D368" t="str">
            <v>AIRBUS DEFENCE &amp; SPACE</v>
          </cell>
          <cell r="E368">
            <v>10133</v>
          </cell>
          <cell r="F368" t="str">
            <v>M22520/1-01</v>
          </cell>
          <cell r="G368" t="str">
            <v>AF8-DS</v>
          </cell>
          <cell r="H368" t="str">
            <v>B</v>
          </cell>
          <cell r="I368">
            <v>8777</v>
          </cell>
          <cell r="J368" t="str">
            <v>G220</v>
          </cell>
          <cell r="K368">
            <v>2.8000000000000001E-2</v>
          </cell>
          <cell r="L368">
            <v>3.3000000000000002E-2</v>
          </cell>
          <cell r="M368">
            <v>8780</v>
          </cell>
          <cell r="N368" t="str">
            <v>G221</v>
          </cell>
          <cell r="O368">
            <v>3.2000000000000001E-2</v>
          </cell>
          <cell r="P368">
            <v>3.6999999999999998E-2</v>
          </cell>
          <cell r="Q368">
            <v>8788</v>
          </cell>
          <cell r="R368" t="str">
            <v>G222</v>
          </cell>
          <cell r="S368">
            <v>3.5999999999999997E-2</v>
          </cell>
          <cell r="T368">
            <v>4.1000000000000002E-2</v>
          </cell>
          <cell r="U368">
            <v>8792</v>
          </cell>
          <cell r="V368" t="str">
            <v>G223</v>
          </cell>
          <cell r="W368">
            <v>3.9E-2</v>
          </cell>
          <cell r="X368">
            <v>4.3999999999999997E-2</v>
          </cell>
          <cell r="Y368">
            <v>8786</v>
          </cell>
          <cell r="Z368" t="str">
            <v>G224</v>
          </cell>
          <cell r="AA368">
            <v>4.4999999999999998E-2</v>
          </cell>
          <cell r="AB368">
            <v>0.05</v>
          </cell>
          <cell r="AC368">
            <v>8784</v>
          </cell>
          <cell r="AD368" t="str">
            <v>G225</v>
          </cell>
          <cell r="AE368">
            <v>5.1999999999999998E-2</v>
          </cell>
          <cell r="AF368">
            <v>5.7000000000000002E-2</v>
          </cell>
          <cell r="AG368">
            <v>8783</v>
          </cell>
          <cell r="AH368" t="str">
            <v>G226</v>
          </cell>
          <cell r="AI368">
            <v>5.8999999999999997E-2</v>
          </cell>
          <cell r="AJ368">
            <v>6.4000000000000001E-2</v>
          </cell>
          <cell r="AK368">
            <v>8776</v>
          </cell>
          <cell r="AL368" t="str">
            <v>G227</v>
          </cell>
          <cell r="AM368">
            <v>6.8000000000000005E-2</v>
          </cell>
          <cell r="AN368">
            <v>7.2999999999999995E-2</v>
          </cell>
          <cell r="AO368" t="e">
            <v>#N/A</v>
          </cell>
          <cell r="AP368">
            <v>0</v>
          </cell>
          <cell r="AQ368" t="e">
            <v>#N/A</v>
          </cell>
          <cell r="AR368" t="e">
            <v>#N/A</v>
          </cell>
          <cell r="AS368" t="e">
            <v>#N/A</v>
          </cell>
          <cell r="AT368">
            <v>0</v>
          </cell>
          <cell r="AU368" t="e">
            <v>#N/A</v>
          </cell>
          <cell r="AV368" t="e">
            <v>#N/A</v>
          </cell>
          <cell r="AW368" t="e">
            <v>#N/A</v>
          </cell>
          <cell r="AX368">
            <v>0</v>
          </cell>
          <cell r="AY368" t="e">
            <v>#N/A</v>
          </cell>
          <cell r="AZ368" t="e">
            <v>#N/A</v>
          </cell>
          <cell r="BA368" t="e">
            <v>#N/A</v>
          </cell>
          <cell r="BB368">
            <v>0</v>
          </cell>
          <cell r="BC368" t="e">
            <v>#N/A</v>
          </cell>
          <cell r="BD368" t="e">
            <v>#N/A</v>
          </cell>
        </row>
        <row r="369">
          <cell r="A369" t="str">
            <v>SM4A6559</v>
          </cell>
          <cell r="B369" t="str">
            <v>NO CONSTA</v>
          </cell>
          <cell r="C369" t="str">
            <v>DMC</v>
          </cell>
          <cell r="D369" t="str">
            <v>AIRBUS DEFENCE &amp; SPACE</v>
          </cell>
          <cell r="E369">
            <v>10130</v>
          </cell>
          <cell r="F369" t="str">
            <v>M22520/1-01</v>
          </cell>
          <cell r="G369" t="str">
            <v>AF8-DS</v>
          </cell>
          <cell r="H369" t="str">
            <v>B</v>
          </cell>
          <cell r="I369">
            <v>8777</v>
          </cell>
          <cell r="J369" t="str">
            <v>G220</v>
          </cell>
          <cell r="K369">
            <v>2.8000000000000001E-2</v>
          </cell>
          <cell r="L369">
            <v>3.3000000000000002E-2</v>
          </cell>
          <cell r="M369">
            <v>8780</v>
          </cell>
          <cell r="N369" t="str">
            <v>G221</v>
          </cell>
          <cell r="O369">
            <v>3.2000000000000001E-2</v>
          </cell>
          <cell r="P369">
            <v>3.6999999999999998E-2</v>
          </cell>
          <cell r="Q369">
            <v>8788</v>
          </cell>
          <cell r="R369" t="str">
            <v>G222</v>
          </cell>
          <cell r="S369">
            <v>3.5999999999999997E-2</v>
          </cell>
          <cell r="T369">
            <v>4.1000000000000002E-2</v>
          </cell>
          <cell r="U369">
            <v>8792</v>
          </cell>
          <cell r="V369" t="str">
            <v>G223</v>
          </cell>
          <cell r="W369">
            <v>3.9E-2</v>
          </cell>
          <cell r="X369">
            <v>4.3999999999999997E-2</v>
          </cell>
          <cell r="Y369">
            <v>8786</v>
          </cell>
          <cell r="Z369" t="str">
            <v>G224</v>
          </cell>
          <cell r="AA369">
            <v>4.4999999999999998E-2</v>
          </cell>
          <cell r="AB369">
            <v>0.05</v>
          </cell>
          <cell r="AC369">
            <v>8784</v>
          </cell>
          <cell r="AD369" t="str">
            <v>G225</v>
          </cell>
          <cell r="AE369">
            <v>5.1999999999999998E-2</v>
          </cell>
          <cell r="AF369">
            <v>5.7000000000000002E-2</v>
          </cell>
          <cell r="AG369">
            <v>8783</v>
          </cell>
          <cell r="AH369" t="str">
            <v>G226</v>
          </cell>
          <cell r="AI369">
            <v>5.8999999999999997E-2</v>
          </cell>
          <cell r="AJ369">
            <v>6.4000000000000001E-2</v>
          </cell>
          <cell r="AK369">
            <v>8776</v>
          </cell>
          <cell r="AL369" t="str">
            <v>G227</v>
          </cell>
          <cell r="AM369">
            <v>6.8000000000000005E-2</v>
          </cell>
          <cell r="AN369">
            <v>7.2999999999999995E-2</v>
          </cell>
          <cell r="AO369" t="e">
            <v>#N/A</v>
          </cell>
          <cell r="AP369">
            <v>0</v>
          </cell>
          <cell r="AQ369" t="e">
            <v>#N/A</v>
          </cell>
          <cell r="AR369" t="e">
            <v>#N/A</v>
          </cell>
          <cell r="AS369" t="e">
            <v>#N/A</v>
          </cell>
          <cell r="AT369">
            <v>0</v>
          </cell>
          <cell r="AU369" t="e">
            <v>#N/A</v>
          </cell>
          <cell r="AV369" t="e">
            <v>#N/A</v>
          </cell>
          <cell r="AW369" t="e">
            <v>#N/A</v>
          </cell>
          <cell r="AX369">
            <v>0</v>
          </cell>
          <cell r="AY369" t="e">
            <v>#N/A</v>
          </cell>
          <cell r="AZ369" t="e">
            <v>#N/A</v>
          </cell>
          <cell r="BA369" t="e">
            <v>#N/A</v>
          </cell>
          <cell r="BB369">
            <v>0</v>
          </cell>
          <cell r="BC369" t="e">
            <v>#N/A</v>
          </cell>
          <cell r="BD369" t="e">
            <v>#N/A</v>
          </cell>
        </row>
        <row r="370">
          <cell r="A370" t="str">
            <v>PM4A8407</v>
          </cell>
          <cell r="B370" t="str">
            <v>NO CONSTA</v>
          </cell>
          <cell r="C370" t="str">
            <v>DMC</v>
          </cell>
          <cell r="D370" t="str">
            <v>AIRBUS DEFENCE &amp; SPACE</v>
          </cell>
          <cell r="E370">
            <v>10116</v>
          </cell>
          <cell r="F370" t="str">
            <v>M22520/1-01</v>
          </cell>
          <cell r="G370" t="str">
            <v>AF8-DS</v>
          </cell>
          <cell r="H370" t="str">
            <v>B</v>
          </cell>
          <cell r="I370">
            <v>8777</v>
          </cell>
          <cell r="J370" t="str">
            <v>G220</v>
          </cell>
          <cell r="K370">
            <v>2.8000000000000001E-2</v>
          </cell>
          <cell r="L370">
            <v>3.3000000000000002E-2</v>
          </cell>
          <cell r="M370">
            <v>8780</v>
          </cell>
          <cell r="N370" t="str">
            <v>G221</v>
          </cell>
          <cell r="O370">
            <v>3.2000000000000001E-2</v>
          </cell>
          <cell r="P370">
            <v>3.6999999999999998E-2</v>
          </cell>
          <cell r="Q370">
            <v>8788</v>
          </cell>
          <cell r="R370" t="str">
            <v>G222</v>
          </cell>
          <cell r="S370">
            <v>3.5999999999999997E-2</v>
          </cell>
          <cell r="T370">
            <v>4.1000000000000002E-2</v>
          </cell>
          <cell r="U370">
            <v>8792</v>
          </cell>
          <cell r="V370" t="str">
            <v>G223</v>
          </cell>
          <cell r="W370">
            <v>3.9E-2</v>
          </cell>
          <cell r="X370">
            <v>4.3999999999999997E-2</v>
          </cell>
          <cell r="Y370">
            <v>8786</v>
          </cell>
          <cell r="Z370" t="str">
            <v>G224</v>
          </cell>
          <cell r="AA370">
            <v>4.4999999999999998E-2</v>
          </cell>
          <cell r="AB370">
            <v>0.05</v>
          </cell>
          <cell r="AC370">
            <v>8784</v>
          </cell>
          <cell r="AD370" t="str">
            <v>G225</v>
          </cell>
          <cell r="AE370">
            <v>5.1999999999999998E-2</v>
          </cell>
          <cell r="AF370">
            <v>5.7000000000000002E-2</v>
          </cell>
          <cell r="AG370">
            <v>8783</v>
          </cell>
          <cell r="AH370" t="str">
            <v>G226</v>
          </cell>
          <cell r="AI370">
            <v>5.8999999999999997E-2</v>
          </cell>
          <cell r="AJ370">
            <v>6.4000000000000001E-2</v>
          </cell>
          <cell r="AK370">
            <v>8776</v>
          </cell>
          <cell r="AL370" t="str">
            <v>G227</v>
          </cell>
          <cell r="AM370">
            <v>6.8000000000000005E-2</v>
          </cell>
          <cell r="AN370">
            <v>7.2999999999999995E-2</v>
          </cell>
          <cell r="AO370" t="e">
            <v>#N/A</v>
          </cell>
          <cell r="AP370">
            <v>0</v>
          </cell>
          <cell r="AQ370" t="e">
            <v>#N/A</v>
          </cell>
          <cell r="AR370" t="e">
            <v>#N/A</v>
          </cell>
          <cell r="AS370" t="e">
            <v>#N/A</v>
          </cell>
          <cell r="AT370">
            <v>0</v>
          </cell>
          <cell r="AU370" t="e">
            <v>#N/A</v>
          </cell>
          <cell r="AV370" t="e">
            <v>#N/A</v>
          </cell>
          <cell r="AW370" t="e">
            <v>#N/A</v>
          </cell>
          <cell r="AX370">
            <v>0</v>
          </cell>
          <cell r="AY370" t="e">
            <v>#N/A</v>
          </cell>
          <cell r="AZ370" t="e">
            <v>#N/A</v>
          </cell>
          <cell r="BA370" t="e">
            <v>#N/A</v>
          </cell>
          <cell r="BB370">
            <v>0</v>
          </cell>
          <cell r="BC370" t="e">
            <v>#N/A</v>
          </cell>
          <cell r="BD370" t="e">
            <v>#N/A</v>
          </cell>
        </row>
        <row r="371">
          <cell r="A371" t="str">
            <v>PM4A10553</v>
          </cell>
          <cell r="B371" t="str">
            <v>NO CONSTA</v>
          </cell>
          <cell r="C371" t="str">
            <v>DMC</v>
          </cell>
          <cell r="D371" t="str">
            <v>AIRBUS DEFENCE &amp; SPACE</v>
          </cell>
          <cell r="E371">
            <v>10115</v>
          </cell>
          <cell r="F371" t="str">
            <v>M22520/2-01</v>
          </cell>
          <cell r="G371" t="str">
            <v>AFM8-DS</v>
          </cell>
          <cell r="H371" t="str">
            <v>C</v>
          </cell>
          <cell r="I371">
            <v>8789</v>
          </cell>
          <cell r="J371" t="str">
            <v>G213</v>
          </cell>
          <cell r="K371">
            <v>1.2999999999999999E-2</v>
          </cell>
          <cell r="L371">
            <v>1.7999999999999999E-2</v>
          </cell>
          <cell r="M371">
            <v>8791</v>
          </cell>
          <cell r="N371" t="str">
            <v>G214</v>
          </cell>
          <cell r="O371">
            <v>1.6E-2</v>
          </cell>
          <cell r="P371">
            <v>2.1000000000000001E-2</v>
          </cell>
          <cell r="Q371">
            <v>8775</v>
          </cell>
          <cell r="R371" t="str">
            <v>G215</v>
          </cell>
          <cell r="S371">
            <v>1.9E-2</v>
          </cell>
          <cell r="T371">
            <v>2.4E-2</v>
          </cell>
          <cell r="U371">
            <v>8793</v>
          </cell>
          <cell r="V371" t="str">
            <v>G216</v>
          </cell>
          <cell r="W371">
            <v>2.1999999999999999E-2</v>
          </cell>
          <cell r="X371">
            <v>2.7E-2</v>
          </cell>
          <cell r="Y371">
            <v>8785</v>
          </cell>
          <cell r="Z371" t="str">
            <v>G217</v>
          </cell>
          <cell r="AA371">
            <v>2.5999999999999999E-2</v>
          </cell>
          <cell r="AB371">
            <v>3.1E-2</v>
          </cell>
          <cell r="AC371">
            <v>8790</v>
          </cell>
          <cell r="AD371" t="str">
            <v>G218</v>
          </cell>
          <cell r="AE371">
            <v>0.03</v>
          </cell>
          <cell r="AF371">
            <v>3.5000000000000003E-2</v>
          </cell>
          <cell r="AG371">
            <v>8787</v>
          </cell>
          <cell r="AH371" t="str">
            <v>G219</v>
          </cell>
          <cell r="AI371">
            <v>3.4000000000000002E-2</v>
          </cell>
          <cell r="AJ371">
            <v>3.9E-2</v>
          </cell>
          <cell r="AK371">
            <v>8792</v>
          </cell>
          <cell r="AL371" t="str">
            <v>G223</v>
          </cell>
          <cell r="AM371">
            <v>3.9E-2</v>
          </cell>
          <cell r="AN371">
            <v>4.3999999999999997E-2</v>
          </cell>
          <cell r="AO371" t="e">
            <v>#N/A</v>
          </cell>
          <cell r="AP371">
            <v>0</v>
          </cell>
          <cell r="AQ371" t="e">
            <v>#N/A</v>
          </cell>
          <cell r="AR371" t="e">
            <v>#N/A</v>
          </cell>
          <cell r="AS371" t="e">
            <v>#N/A</v>
          </cell>
          <cell r="AT371">
            <v>0</v>
          </cell>
          <cell r="AU371" t="e">
            <v>#N/A</v>
          </cell>
          <cell r="AV371" t="e">
            <v>#N/A</v>
          </cell>
          <cell r="AW371" t="e">
            <v>#N/A</v>
          </cell>
          <cell r="AX371">
            <v>0</v>
          </cell>
          <cell r="AY371" t="e">
            <v>#N/A</v>
          </cell>
          <cell r="AZ371" t="e">
            <v>#N/A</v>
          </cell>
          <cell r="BA371" t="e">
            <v>#N/A</v>
          </cell>
          <cell r="BB371">
            <v>0</v>
          </cell>
          <cell r="BC371" t="e">
            <v>#N/A</v>
          </cell>
          <cell r="BD371" t="e">
            <v>#N/A</v>
          </cell>
        </row>
        <row r="372">
          <cell r="A372" t="str">
            <v>PM4A3138</v>
          </cell>
          <cell r="B372" t="str">
            <v>NO CONSTA</v>
          </cell>
          <cell r="C372" t="str">
            <v>RAYCHEM</v>
          </cell>
          <cell r="D372" t="str">
            <v>AIRBUS DEFENCE &amp; SPACE</v>
          </cell>
          <cell r="E372">
            <v>10117</v>
          </cell>
          <cell r="F372" t="str">
            <v>AD1377S</v>
          </cell>
          <cell r="G372" t="str">
            <v>C-AD-1377-6</v>
          </cell>
          <cell r="H372" t="str">
            <v>K2</v>
          </cell>
          <cell r="I372">
            <v>8781</v>
          </cell>
          <cell r="J372" t="str">
            <v>G411-1</v>
          </cell>
          <cell r="K372">
            <v>2.5000000000000001E-2</v>
          </cell>
          <cell r="L372">
            <v>3.5000000000000003E-2</v>
          </cell>
          <cell r="M372">
            <v>8781</v>
          </cell>
          <cell r="N372" t="str">
            <v>G411-2</v>
          </cell>
          <cell r="O372">
            <v>4.2000000000000003E-2</v>
          </cell>
          <cell r="P372">
            <v>5.1999999999999998E-2</v>
          </cell>
          <cell r="Q372">
            <v>8781</v>
          </cell>
          <cell r="R372" t="str">
            <v>G411-3</v>
          </cell>
          <cell r="S372">
            <v>6.2E-2</v>
          </cell>
          <cell r="T372">
            <v>7.1999999999999995E-2</v>
          </cell>
          <cell r="U372" t="e">
            <v>#N/A</v>
          </cell>
          <cell r="V372">
            <v>0</v>
          </cell>
          <cell r="W372" t="e">
            <v>#N/A</v>
          </cell>
          <cell r="X372" t="e">
            <v>#N/A</v>
          </cell>
          <cell r="Y372" t="e">
            <v>#N/A</v>
          </cell>
          <cell r="Z372">
            <v>0</v>
          </cell>
          <cell r="AA372" t="e">
            <v>#N/A</v>
          </cell>
          <cell r="AB372" t="e">
            <v>#N/A</v>
          </cell>
          <cell r="AC372" t="e">
            <v>#N/A</v>
          </cell>
          <cell r="AD372">
            <v>0</v>
          </cell>
          <cell r="AE372" t="e">
            <v>#N/A</v>
          </cell>
          <cell r="AF372" t="e">
            <v>#N/A</v>
          </cell>
          <cell r="AG372" t="e">
            <v>#N/A</v>
          </cell>
          <cell r="AH372">
            <v>0</v>
          </cell>
          <cell r="AI372" t="e">
            <v>#N/A</v>
          </cell>
          <cell r="AJ372" t="e">
            <v>#N/A</v>
          </cell>
          <cell r="AK372" t="e">
            <v>#N/A</v>
          </cell>
          <cell r="AL372">
            <v>0</v>
          </cell>
          <cell r="AM372" t="e">
            <v>#N/A</v>
          </cell>
          <cell r="AN372" t="e">
            <v>#N/A</v>
          </cell>
          <cell r="AO372" t="e">
            <v>#N/A</v>
          </cell>
          <cell r="AP372">
            <v>0</v>
          </cell>
          <cell r="AQ372" t="e">
            <v>#N/A</v>
          </cell>
          <cell r="AR372" t="e">
            <v>#N/A</v>
          </cell>
          <cell r="AS372" t="e">
            <v>#N/A</v>
          </cell>
          <cell r="AT372">
            <v>0</v>
          </cell>
          <cell r="AU372" t="e">
            <v>#N/A</v>
          </cell>
          <cell r="AV372" t="e">
            <v>#N/A</v>
          </cell>
          <cell r="AW372" t="e">
            <v>#N/A</v>
          </cell>
          <cell r="AX372">
            <v>0</v>
          </cell>
          <cell r="AY372" t="e">
            <v>#N/A</v>
          </cell>
          <cell r="AZ372" t="e">
            <v>#N/A</v>
          </cell>
          <cell r="BA372" t="e">
            <v>#N/A</v>
          </cell>
          <cell r="BB372">
            <v>0</v>
          </cell>
          <cell r="BC372" t="e">
            <v>#N/A</v>
          </cell>
          <cell r="BD372" t="e">
            <v>#N/A</v>
          </cell>
        </row>
        <row r="373">
          <cell r="A373" t="str">
            <v>PM4A2348</v>
          </cell>
          <cell r="B373" t="str">
            <v>NO CONSTA</v>
          </cell>
          <cell r="C373" t="str">
            <v>RAYCHEM</v>
          </cell>
          <cell r="D373" t="str">
            <v>AIRBUS DEFENCE &amp; SPACE</v>
          </cell>
          <cell r="E373">
            <v>10118</v>
          </cell>
          <cell r="F373" t="str">
            <v>AD1377S</v>
          </cell>
          <cell r="G373" t="str">
            <v>C-AD-1377-6</v>
          </cell>
          <cell r="H373" t="str">
            <v>K2</v>
          </cell>
          <cell r="I373">
            <v>8781</v>
          </cell>
          <cell r="J373" t="str">
            <v>G411-1</v>
          </cell>
          <cell r="K373">
            <v>2.5000000000000001E-2</v>
          </cell>
          <cell r="L373">
            <v>3.5000000000000003E-2</v>
          </cell>
          <cell r="M373">
            <v>8781</v>
          </cell>
          <cell r="N373" t="str">
            <v>G411-2</v>
          </cell>
          <cell r="O373">
            <v>4.2000000000000003E-2</v>
          </cell>
          <cell r="P373">
            <v>5.1999999999999998E-2</v>
          </cell>
          <cell r="Q373">
            <v>8781</v>
          </cell>
          <cell r="R373" t="str">
            <v>G411-3</v>
          </cell>
          <cell r="S373">
            <v>6.2E-2</v>
          </cell>
          <cell r="T373">
            <v>7.1999999999999995E-2</v>
          </cell>
          <cell r="U373" t="e">
            <v>#N/A</v>
          </cell>
          <cell r="V373">
            <v>0</v>
          </cell>
          <cell r="W373" t="e">
            <v>#N/A</v>
          </cell>
          <cell r="X373" t="e">
            <v>#N/A</v>
          </cell>
          <cell r="Y373" t="e">
            <v>#N/A</v>
          </cell>
          <cell r="Z373">
            <v>0</v>
          </cell>
          <cell r="AA373" t="e">
            <v>#N/A</v>
          </cell>
          <cell r="AB373" t="e">
            <v>#N/A</v>
          </cell>
          <cell r="AC373" t="e">
            <v>#N/A</v>
          </cell>
          <cell r="AD373">
            <v>0</v>
          </cell>
          <cell r="AE373" t="e">
            <v>#N/A</v>
          </cell>
          <cell r="AF373" t="e">
            <v>#N/A</v>
          </cell>
          <cell r="AG373" t="e">
            <v>#N/A</v>
          </cell>
          <cell r="AH373">
            <v>0</v>
          </cell>
          <cell r="AI373" t="e">
            <v>#N/A</v>
          </cell>
          <cell r="AJ373" t="e">
            <v>#N/A</v>
          </cell>
          <cell r="AK373" t="e">
            <v>#N/A</v>
          </cell>
          <cell r="AL373">
            <v>0</v>
          </cell>
          <cell r="AM373" t="e">
            <v>#N/A</v>
          </cell>
          <cell r="AN373" t="e">
            <v>#N/A</v>
          </cell>
          <cell r="AO373" t="e">
            <v>#N/A</v>
          </cell>
          <cell r="AP373">
            <v>0</v>
          </cell>
          <cell r="AQ373" t="e">
            <v>#N/A</v>
          </cell>
          <cell r="AR373" t="e">
            <v>#N/A</v>
          </cell>
          <cell r="AS373" t="e">
            <v>#N/A</v>
          </cell>
          <cell r="AT373">
            <v>0</v>
          </cell>
          <cell r="AU373" t="e">
            <v>#N/A</v>
          </cell>
          <cell r="AV373" t="e">
            <v>#N/A</v>
          </cell>
          <cell r="AW373" t="e">
            <v>#N/A</v>
          </cell>
          <cell r="AX373">
            <v>0</v>
          </cell>
          <cell r="AY373" t="e">
            <v>#N/A</v>
          </cell>
          <cell r="AZ373" t="e">
            <v>#N/A</v>
          </cell>
          <cell r="BA373" t="e">
            <v>#N/A</v>
          </cell>
          <cell r="BB373">
            <v>0</v>
          </cell>
          <cell r="BC373" t="e">
            <v>#N/A</v>
          </cell>
          <cell r="BD373" t="e">
            <v>#N/A</v>
          </cell>
        </row>
        <row r="374">
          <cell r="A374" t="str">
            <v>SM4A09046</v>
          </cell>
          <cell r="B374" t="str">
            <v>NO CONSTA</v>
          </cell>
          <cell r="C374" t="str">
            <v>AMP</v>
          </cell>
          <cell r="D374" t="str">
            <v>AIRBUS DEFENCE &amp; SPACE</v>
          </cell>
          <cell r="E374">
            <v>10127</v>
          </cell>
          <cell r="F374">
            <v>47387</v>
          </cell>
          <cell r="G374" t="str">
            <v>408-1559</v>
          </cell>
          <cell r="H374" t="str">
            <v>V</v>
          </cell>
          <cell r="I374">
            <v>8778</v>
          </cell>
          <cell r="J374" t="str">
            <v>G768</v>
          </cell>
          <cell r="K374">
            <v>0.11899999999999999</v>
          </cell>
          <cell r="L374">
            <v>0.125</v>
          </cell>
          <cell r="M374">
            <v>9532</v>
          </cell>
          <cell r="N374" t="str">
            <v>G950</v>
          </cell>
          <cell r="O374">
            <v>0.04</v>
          </cell>
          <cell r="P374">
            <v>0.06</v>
          </cell>
          <cell r="Q374" t="e">
            <v>#N/A</v>
          </cell>
          <cell r="R374">
            <v>0</v>
          </cell>
          <cell r="S374" t="e">
            <v>#N/A</v>
          </cell>
          <cell r="T374" t="e">
            <v>#N/A</v>
          </cell>
          <cell r="U374" t="e">
            <v>#N/A</v>
          </cell>
          <cell r="V374">
            <v>0</v>
          </cell>
          <cell r="W374" t="e">
            <v>#N/A</v>
          </cell>
          <cell r="X374" t="e">
            <v>#N/A</v>
          </cell>
          <cell r="Y374" t="e">
            <v>#N/A</v>
          </cell>
          <cell r="Z374">
            <v>0</v>
          </cell>
          <cell r="AA374" t="e">
            <v>#N/A</v>
          </cell>
          <cell r="AB374" t="e">
            <v>#N/A</v>
          </cell>
          <cell r="AC374" t="e">
            <v>#N/A</v>
          </cell>
          <cell r="AD374">
            <v>0</v>
          </cell>
          <cell r="AE374" t="e">
            <v>#N/A</v>
          </cell>
          <cell r="AF374" t="e">
            <v>#N/A</v>
          </cell>
          <cell r="AG374" t="e">
            <v>#N/A</v>
          </cell>
          <cell r="AH374">
            <v>0</v>
          </cell>
          <cell r="AI374" t="e">
            <v>#N/A</v>
          </cell>
          <cell r="AJ374" t="e">
            <v>#N/A</v>
          </cell>
          <cell r="AK374" t="e">
            <v>#N/A</v>
          </cell>
          <cell r="AL374">
            <v>0</v>
          </cell>
          <cell r="AM374" t="e">
            <v>#N/A</v>
          </cell>
          <cell r="AN374" t="e">
            <v>#N/A</v>
          </cell>
          <cell r="AO374" t="e">
            <v>#N/A</v>
          </cell>
          <cell r="AP374">
            <v>0</v>
          </cell>
          <cell r="AQ374" t="e">
            <v>#N/A</v>
          </cell>
          <cell r="AR374" t="e">
            <v>#N/A</v>
          </cell>
          <cell r="AS374" t="e">
            <v>#N/A</v>
          </cell>
          <cell r="AT374">
            <v>0</v>
          </cell>
          <cell r="AU374" t="e">
            <v>#N/A</v>
          </cell>
          <cell r="AV374" t="e">
            <v>#N/A</v>
          </cell>
          <cell r="AW374" t="e">
            <v>#N/A</v>
          </cell>
          <cell r="AX374">
            <v>0</v>
          </cell>
          <cell r="AY374" t="e">
            <v>#N/A</v>
          </cell>
          <cell r="AZ374" t="e">
            <v>#N/A</v>
          </cell>
          <cell r="BA374" t="e">
            <v>#N/A</v>
          </cell>
          <cell r="BB374">
            <v>0</v>
          </cell>
          <cell r="BC374" t="e">
            <v>#N/A</v>
          </cell>
          <cell r="BD374" t="e">
            <v>#N/A</v>
          </cell>
        </row>
        <row r="375">
          <cell r="A375" t="str">
            <v>SM4A09278</v>
          </cell>
          <cell r="B375" t="str">
            <v>R1516005</v>
          </cell>
          <cell r="C375" t="str">
            <v>AMP</v>
          </cell>
          <cell r="D375" t="str">
            <v>AIRBUS DEFENCE &amp; SPACE</v>
          </cell>
          <cell r="E375">
            <v>10128</v>
          </cell>
          <cell r="F375" t="str">
            <v>59239-4</v>
          </cell>
          <cell r="G375" t="str">
            <v>408-1261</v>
          </cell>
          <cell r="H375" t="str">
            <v>K</v>
          </cell>
          <cell r="I375">
            <v>8782</v>
          </cell>
          <cell r="J375" t="str">
            <v>G654</v>
          </cell>
          <cell r="K375">
            <v>0.16900000000000001</v>
          </cell>
          <cell r="L375">
            <v>0.17499999999999999</v>
          </cell>
          <cell r="M375">
            <v>9534</v>
          </cell>
          <cell r="N375" t="str">
            <v>G968</v>
          </cell>
          <cell r="O375">
            <v>6.4000000000000001E-2</v>
          </cell>
          <cell r="P375">
            <v>8.4000000000000005E-2</v>
          </cell>
          <cell r="Q375" t="e">
            <v>#N/A</v>
          </cell>
          <cell r="R375">
            <v>0</v>
          </cell>
          <cell r="S375" t="e">
            <v>#N/A</v>
          </cell>
          <cell r="T375" t="e">
            <v>#N/A</v>
          </cell>
          <cell r="U375" t="e">
            <v>#N/A</v>
          </cell>
          <cell r="V375">
            <v>0</v>
          </cell>
          <cell r="W375" t="e">
            <v>#N/A</v>
          </cell>
          <cell r="X375" t="e">
            <v>#N/A</v>
          </cell>
          <cell r="Y375" t="e">
            <v>#N/A</v>
          </cell>
          <cell r="Z375">
            <v>0</v>
          </cell>
          <cell r="AA375" t="e">
            <v>#N/A</v>
          </cell>
          <cell r="AB375" t="e">
            <v>#N/A</v>
          </cell>
          <cell r="AC375" t="e">
            <v>#N/A</v>
          </cell>
          <cell r="AD375">
            <v>0</v>
          </cell>
          <cell r="AE375" t="e">
            <v>#N/A</v>
          </cell>
          <cell r="AF375" t="e">
            <v>#N/A</v>
          </cell>
          <cell r="AG375" t="e">
            <v>#N/A</v>
          </cell>
          <cell r="AH375">
            <v>0</v>
          </cell>
          <cell r="AI375" t="e">
            <v>#N/A</v>
          </cell>
          <cell r="AJ375" t="e">
            <v>#N/A</v>
          </cell>
          <cell r="AK375" t="e">
            <v>#N/A</v>
          </cell>
          <cell r="AL375">
            <v>0</v>
          </cell>
          <cell r="AM375" t="e">
            <v>#N/A</v>
          </cell>
          <cell r="AN375" t="e">
            <v>#N/A</v>
          </cell>
          <cell r="AO375" t="e">
            <v>#N/A</v>
          </cell>
          <cell r="AP375">
            <v>0</v>
          </cell>
          <cell r="AQ375" t="e">
            <v>#N/A</v>
          </cell>
          <cell r="AR375" t="e">
            <v>#N/A</v>
          </cell>
          <cell r="AS375" t="e">
            <v>#N/A</v>
          </cell>
          <cell r="AT375">
            <v>0</v>
          </cell>
          <cell r="AU375" t="e">
            <v>#N/A</v>
          </cell>
          <cell r="AV375" t="e">
            <v>#N/A</v>
          </cell>
          <cell r="AW375" t="e">
            <v>#N/A</v>
          </cell>
          <cell r="AX375">
            <v>0</v>
          </cell>
          <cell r="AY375" t="e">
            <v>#N/A</v>
          </cell>
          <cell r="AZ375" t="e">
            <v>#N/A</v>
          </cell>
          <cell r="BA375" t="e">
            <v>#N/A</v>
          </cell>
          <cell r="BB375">
            <v>0</v>
          </cell>
          <cell r="BC375" t="e">
            <v>#N/A</v>
          </cell>
          <cell r="BD375" t="e">
            <v>#N/A</v>
          </cell>
        </row>
        <row r="376">
          <cell r="A376" t="str">
            <v>PM4A3570</v>
          </cell>
          <cell r="B376" t="str">
            <v>0610-041</v>
          </cell>
          <cell r="C376" t="str">
            <v>AMP</v>
          </cell>
          <cell r="D376" t="str">
            <v>AIRBUS DEFENCE &amp; SPACE</v>
          </cell>
          <cell r="E376">
            <v>10120</v>
          </cell>
          <cell r="F376" t="str">
            <v>59239-4</v>
          </cell>
          <cell r="G376" t="str">
            <v>408-1261</v>
          </cell>
          <cell r="H376" t="str">
            <v>K</v>
          </cell>
          <cell r="I376">
            <v>8782</v>
          </cell>
          <cell r="J376" t="str">
            <v>G654</v>
          </cell>
          <cell r="K376">
            <v>0.16900000000000001</v>
          </cell>
          <cell r="L376">
            <v>0.17499999999999999</v>
          </cell>
          <cell r="M376">
            <v>9534</v>
          </cell>
          <cell r="N376" t="str">
            <v>G968</v>
          </cell>
          <cell r="O376">
            <v>6.4000000000000001E-2</v>
          </cell>
          <cell r="P376">
            <v>8.4000000000000005E-2</v>
          </cell>
          <cell r="Q376" t="e">
            <v>#N/A</v>
          </cell>
          <cell r="R376">
            <v>0</v>
          </cell>
          <cell r="S376" t="e">
            <v>#N/A</v>
          </cell>
          <cell r="T376" t="e">
            <v>#N/A</v>
          </cell>
          <cell r="U376" t="e">
            <v>#N/A</v>
          </cell>
          <cell r="V376">
            <v>0</v>
          </cell>
          <cell r="W376" t="e">
            <v>#N/A</v>
          </cell>
          <cell r="X376" t="e">
            <v>#N/A</v>
          </cell>
          <cell r="Y376" t="e">
            <v>#N/A</v>
          </cell>
          <cell r="Z376">
            <v>0</v>
          </cell>
          <cell r="AA376" t="e">
            <v>#N/A</v>
          </cell>
          <cell r="AB376" t="e">
            <v>#N/A</v>
          </cell>
          <cell r="AC376" t="e">
            <v>#N/A</v>
          </cell>
          <cell r="AD376">
            <v>0</v>
          </cell>
          <cell r="AE376" t="e">
            <v>#N/A</v>
          </cell>
          <cell r="AF376" t="e">
            <v>#N/A</v>
          </cell>
          <cell r="AG376" t="e">
            <v>#N/A</v>
          </cell>
          <cell r="AH376">
            <v>0</v>
          </cell>
          <cell r="AI376" t="e">
            <v>#N/A</v>
          </cell>
          <cell r="AJ376" t="e">
            <v>#N/A</v>
          </cell>
          <cell r="AK376" t="e">
            <v>#N/A</v>
          </cell>
          <cell r="AL376">
            <v>0</v>
          </cell>
          <cell r="AM376" t="e">
            <v>#N/A</v>
          </cell>
          <cell r="AN376" t="e">
            <v>#N/A</v>
          </cell>
          <cell r="AO376" t="e">
            <v>#N/A</v>
          </cell>
          <cell r="AP376">
            <v>0</v>
          </cell>
          <cell r="AQ376" t="e">
            <v>#N/A</v>
          </cell>
          <cell r="AR376" t="e">
            <v>#N/A</v>
          </cell>
          <cell r="AS376" t="e">
            <v>#N/A</v>
          </cell>
          <cell r="AT376">
            <v>0</v>
          </cell>
          <cell r="AU376" t="e">
            <v>#N/A</v>
          </cell>
          <cell r="AV376" t="e">
            <v>#N/A</v>
          </cell>
          <cell r="AW376" t="e">
            <v>#N/A</v>
          </cell>
          <cell r="AX376">
            <v>0</v>
          </cell>
          <cell r="AY376" t="e">
            <v>#N/A</v>
          </cell>
          <cell r="AZ376" t="e">
            <v>#N/A</v>
          </cell>
          <cell r="BA376" t="e">
            <v>#N/A</v>
          </cell>
          <cell r="BB376">
            <v>0</v>
          </cell>
          <cell r="BC376" t="e">
            <v>#N/A</v>
          </cell>
          <cell r="BD376" t="e">
            <v>#N/A</v>
          </cell>
        </row>
        <row r="377">
          <cell r="A377" t="str">
            <v>PM4A4717</v>
          </cell>
          <cell r="B377" t="str">
            <v>NO CONSTA</v>
          </cell>
          <cell r="C377" t="str">
            <v>AMP</v>
          </cell>
          <cell r="D377" t="str">
            <v>AIRBUS DEFENCE &amp; SPACE</v>
          </cell>
          <cell r="E377">
            <v>10119</v>
          </cell>
          <cell r="F377" t="str">
            <v>59239-4</v>
          </cell>
          <cell r="G377" t="str">
            <v>408-1261</v>
          </cell>
          <cell r="H377" t="str">
            <v>K</v>
          </cell>
          <cell r="I377">
            <v>8782</v>
          </cell>
          <cell r="J377" t="str">
            <v>G654</v>
          </cell>
          <cell r="K377">
            <v>0.16900000000000001</v>
          </cell>
          <cell r="L377">
            <v>0.17499999999999999</v>
          </cell>
          <cell r="M377">
            <v>9534</v>
          </cell>
          <cell r="N377" t="str">
            <v>G968</v>
          </cell>
          <cell r="O377">
            <v>6.4000000000000001E-2</v>
          </cell>
          <cell r="P377">
            <v>8.4000000000000005E-2</v>
          </cell>
          <cell r="Q377" t="e">
            <v>#N/A</v>
          </cell>
          <cell r="R377">
            <v>0</v>
          </cell>
          <cell r="S377" t="e">
            <v>#N/A</v>
          </cell>
          <cell r="T377" t="e">
            <v>#N/A</v>
          </cell>
          <cell r="U377" t="e">
            <v>#N/A</v>
          </cell>
          <cell r="V377">
            <v>0</v>
          </cell>
          <cell r="W377" t="e">
            <v>#N/A</v>
          </cell>
          <cell r="X377" t="e">
            <v>#N/A</v>
          </cell>
          <cell r="Y377" t="e">
            <v>#N/A</v>
          </cell>
          <cell r="Z377">
            <v>0</v>
          </cell>
          <cell r="AA377" t="e">
            <v>#N/A</v>
          </cell>
          <cell r="AB377" t="e">
            <v>#N/A</v>
          </cell>
          <cell r="AC377" t="e">
            <v>#N/A</v>
          </cell>
          <cell r="AD377">
            <v>0</v>
          </cell>
          <cell r="AE377" t="e">
            <v>#N/A</v>
          </cell>
          <cell r="AF377" t="e">
            <v>#N/A</v>
          </cell>
          <cell r="AG377" t="e">
            <v>#N/A</v>
          </cell>
          <cell r="AH377">
            <v>0</v>
          </cell>
          <cell r="AI377" t="e">
            <v>#N/A</v>
          </cell>
          <cell r="AJ377" t="e">
            <v>#N/A</v>
          </cell>
          <cell r="AK377" t="e">
            <v>#N/A</v>
          </cell>
          <cell r="AL377">
            <v>0</v>
          </cell>
          <cell r="AM377" t="e">
            <v>#N/A</v>
          </cell>
          <cell r="AN377" t="e">
            <v>#N/A</v>
          </cell>
          <cell r="AO377" t="e">
            <v>#N/A</v>
          </cell>
          <cell r="AP377">
            <v>0</v>
          </cell>
          <cell r="AQ377" t="e">
            <v>#N/A</v>
          </cell>
          <cell r="AR377" t="e">
            <v>#N/A</v>
          </cell>
          <cell r="AS377" t="e">
            <v>#N/A</v>
          </cell>
          <cell r="AT377">
            <v>0</v>
          </cell>
          <cell r="AU377" t="e">
            <v>#N/A</v>
          </cell>
          <cell r="AV377" t="e">
            <v>#N/A</v>
          </cell>
          <cell r="AW377" t="e">
            <v>#N/A</v>
          </cell>
          <cell r="AX377">
            <v>0</v>
          </cell>
          <cell r="AY377" t="e">
            <v>#N/A</v>
          </cell>
          <cell r="AZ377" t="e">
            <v>#N/A</v>
          </cell>
          <cell r="BA377" t="e">
            <v>#N/A</v>
          </cell>
          <cell r="BB377">
            <v>0</v>
          </cell>
          <cell r="BC377" t="e">
            <v>#N/A</v>
          </cell>
          <cell r="BD377" t="e">
            <v>#N/A</v>
          </cell>
        </row>
        <row r="378">
          <cell r="A378" t="str">
            <v>SM4A09038</v>
          </cell>
          <cell r="B378" t="str">
            <v>NO CONSTA</v>
          </cell>
          <cell r="C378" t="str">
            <v>AMP</v>
          </cell>
          <cell r="D378" t="str">
            <v>AIRBUS DEFENCE &amp; SPACE</v>
          </cell>
          <cell r="E378">
            <v>10129</v>
          </cell>
          <cell r="F378" t="str">
            <v>59239-4</v>
          </cell>
          <cell r="G378" t="str">
            <v>408-1261</v>
          </cell>
          <cell r="H378" t="str">
            <v>K</v>
          </cell>
          <cell r="I378">
            <v>8782</v>
          </cell>
          <cell r="J378" t="str">
            <v>G654</v>
          </cell>
          <cell r="K378">
            <v>0.16900000000000001</v>
          </cell>
          <cell r="L378">
            <v>0.17499999999999999</v>
          </cell>
          <cell r="M378">
            <v>9534</v>
          </cell>
          <cell r="N378" t="str">
            <v>G968</v>
          </cell>
          <cell r="O378">
            <v>6.4000000000000001E-2</v>
          </cell>
          <cell r="P378">
            <v>8.4000000000000005E-2</v>
          </cell>
          <cell r="Q378" t="e">
            <v>#N/A</v>
          </cell>
          <cell r="R378">
            <v>0</v>
          </cell>
          <cell r="S378" t="e">
            <v>#N/A</v>
          </cell>
          <cell r="T378" t="e">
            <v>#N/A</v>
          </cell>
          <cell r="U378" t="e">
            <v>#N/A</v>
          </cell>
          <cell r="V378">
            <v>0</v>
          </cell>
          <cell r="W378" t="e">
            <v>#N/A</v>
          </cell>
          <cell r="X378" t="e">
            <v>#N/A</v>
          </cell>
          <cell r="Y378" t="e">
            <v>#N/A</v>
          </cell>
          <cell r="Z378">
            <v>0</v>
          </cell>
          <cell r="AA378" t="e">
            <v>#N/A</v>
          </cell>
          <cell r="AB378" t="e">
            <v>#N/A</v>
          </cell>
          <cell r="AC378" t="e">
            <v>#N/A</v>
          </cell>
          <cell r="AD378">
            <v>0</v>
          </cell>
          <cell r="AE378" t="e">
            <v>#N/A</v>
          </cell>
          <cell r="AF378" t="e">
            <v>#N/A</v>
          </cell>
          <cell r="AG378" t="e">
            <v>#N/A</v>
          </cell>
          <cell r="AH378">
            <v>0</v>
          </cell>
          <cell r="AI378" t="e">
            <v>#N/A</v>
          </cell>
          <cell r="AJ378" t="e">
            <v>#N/A</v>
          </cell>
          <cell r="AK378" t="e">
            <v>#N/A</v>
          </cell>
          <cell r="AL378">
            <v>0</v>
          </cell>
          <cell r="AM378" t="e">
            <v>#N/A</v>
          </cell>
          <cell r="AN378" t="e">
            <v>#N/A</v>
          </cell>
          <cell r="AO378" t="e">
            <v>#N/A</v>
          </cell>
          <cell r="AP378">
            <v>0</v>
          </cell>
          <cell r="AQ378" t="e">
            <v>#N/A</v>
          </cell>
          <cell r="AR378" t="e">
            <v>#N/A</v>
          </cell>
          <cell r="AS378" t="e">
            <v>#N/A</v>
          </cell>
          <cell r="AT378">
            <v>0</v>
          </cell>
          <cell r="AU378" t="e">
            <v>#N/A</v>
          </cell>
          <cell r="AV378" t="e">
            <v>#N/A</v>
          </cell>
          <cell r="AW378" t="e">
            <v>#N/A</v>
          </cell>
          <cell r="AX378">
            <v>0</v>
          </cell>
          <cell r="AY378" t="e">
            <v>#N/A</v>
          </cell>
          <cell r="AZ378" t="e">
            <v>#N/A</v>
          </cell>
          <cell r="BA378" t="e">
            <v>#N/A</v>
          </cell>
          <cell r="BB378">
            <v>0</v>
          </cell>
          <cell r="BC378" t="e">
            <v>#N/A</v>
          </cell>
          <cell r="BD378" t="e">
            <v>#N/A</v>
          </cell>
        </row>
        <row r="379">
          <cell r="A379" t="str">
            <v>PM4A4710</v>
          </cell>
          <cell r="B379" t="str">
            <v>NO CONSTA</v>
          </cell>
          <cell r="C379" t="str">
            <v>AMP</v>
          </cell>
          <cell r="D379" t="str">
            <v>AIRBUS DEFENCE &amp; SPACE</v>
          </cell>
          <cell r="E379">
            <v>10121</v>
          </cell>
          <cell r="F379" t="str">
            <v>59239-4</v>
          </cell>
          <cell r="G379" t="str">
            <v>408-1261</v>
          </cell>
          <cell r="H379" t="str">
            <v>K</v>
          </cell>
          <cell r="I379">
            <v>8782</v>
          </cell>
          <cell r="J379" t="str">
            <v>G654</v>
          </cell>
          <cell r="K379">
            <v>0.16900000000000001</v>
          </cell>
          <cell r="L379">
            <v>0.17499999999999999</v>
          </cell>
          <cell r="M379">
            <v>9534</v>
          </cell>
          <cell r="N379" t="str">
            <v>G968</v>
          </cell>
          <cell r="O379">
            <v>6.4000000000000001E-2</v>
          </cell>
          <cell r="P379">
            <v>8.4000000000000005E-2</v>
          </cell>
          <cell r="Q379" t="e">
            <v>#N/A</v>
          </cell>
          <cell r="R379">
            <v>0</v>
          </cell>
          <cell r="S379" t="e">
            <v>#N/A</v>
          </cell>
          <cell r="T379" t="e">
            <v>#N/A</v>
          </cell>
          <cell r="U379" t="e">
            <v>#N/A</v>
          </cell>
          <cell r="V379">
            <v>0</v>
          </cell>
          <cell r="W379" t="e">
            <v>#N/A</v>
          </cell>
          <cell r="X379" t="e">
            <v>#N/A</v>
          </cell>
          <cell r="Y379" t="e">
            <v>#N/A</v>
          </cell>
          <cell r="Z379">
            <v>0</v>
          </cell>
          <cell r="AA379" t="e">
            <v>#N/A</v>
          </cell>
          <cell r="AB379" t="e">
            <v>#N/A</v>
          </cell>
          <cell r="AC379" t="e">
            <v>#N/A</v>
          </cell>
          <cell r="AD379">
            <v>0</v>
          </cell>
          <cell r="AE379" t="e">
            <v>#N/A</v>
          </cell>
          <cell r="AF379" t="e">
            <v>#N/A</v>
          </cell>
          <cell r="AG379" t="e">
            <v>#N/A</v>
          </cell>
          <cell r="AH379">
            <v>0</v>
          </cell>
          <cell r="AI379" t="e">
            <v>#N/A</v>
          </cell>
          <cell r="AJ379" t="e">
            <v>#N/A</v>
          </cell>
          <cell r="AK379" t="e">
            <v>#N/A</v>
          </cell>
          <cell r="AL379">
            <v>0</v>
          </cell>
          <cell r="AM379" t="e">
            <v>#N/A</v>
          </cell>
          <cell r="AN379" t="e">
            <v>#N/A</v>
          </cell>
          <cell r="AO379" t="e">
            <v>#N/A</v>
          </cell>
          <cell r="AP379">
            <v>0</v>
          </cell>
          <cell r="AQ379" t="e">
            <v>#N/A</v>
          </cell>
          <cell r="AR379" t="e">
            <v>#N/A</v>
          </cell>
          <cell r="AS379" t="e">
            <v>#N/A</v>
          </cell>
          <cell r="AT379">
            <v>0</v>
          </cell>
          <cell r="AU379" t="e">
            <v>#N/A</v>
          </cell>
          <cell r="AV379" t="e">
            <v>#N/A</v>
          </cell>
          <cell r="AW379" t="e">
            <v>#N/A</v>
          </cell>
          <cell r="AX379">
            <v>0</v>
          </cell>
          <cell r="AY379" t="e">
            <v>#N/A</v>
          </cell>
          <cell r="AZ379" t="e">
            <v>#N/A</v>
          </cell>
          <cell r="BA379" t="e">
            <v>#N/A</v>
          </cell>
          <cell r="BB379">
            <v>0</v>
          </cell>
          <cell r="BC379" t="e">
            <v>#N/A</v>
          </cell>
          <cell r="BD379" t="e">
            <v>#N/A</v>
          </cell>
        </row>
        <row r="380">
          <cell r="A380" t="str">
            <v>PM4A10555</v>
          </cell>
          <cell r="B380" t="str">
            <v>V1149127</v>
          </cell>
          <cell r="C380" t="str">
            <v>AMP</v>
          </cell>
          <cell r="D380" t="str">
            <v>AIRBUS DEFENCE &amp; SPACE</v>
          </cell>
          <cell r="E380">
            <v>10114</v>
          </cell>
          <cell r="F380">
            <v>47386</v>
          </cell>
          <cell r="G380" t="str">
            <v>408-1559</v>
          </cell>
          <cell r="H380" t="str">
            <v>V</v>
          </cell>
          <cell r="I380">
            <v>8779</v>
          </cell>
          <cell r="J380" t="str">
            <v>G767</v>
          </cell>
          <cell r="K380">
            <v>0.109</v>
          </cell>
          <cell r="L380">
            <v>0.115</v>
          </cell>
          <cell r="M380">
            <v>8790</v>
          </cell>
          <cell r="N380" t="str">
            <v>G218</v>
          </cell>
          <cell r="O380">
            <v>0.03</v>
          </cell>
          <cell r="P380">
            <v>3.5000000000000003E-2</v>
          </cell>
          <cell r="Q380">
            <v>8786</v>
          </cell>
          <cell r="R380" t="str">
            <v>G224</v>
          </cell>
          <cell r="S380">
            <v>4.4999999999999998E-2</v>
          </cell>
          <cell r="T380">
            <v>0.05</v>
          </cell>
          <cell r="U380" t="e">
            <v>#N/A</v>
          </cell>
          <cell r="V380">
            <v>0</v>
          </cell>
          <cell r="W380" t="e">
            <v>#N/A</v>
          </cell>
          <cell r="X380" t="e">
            <v>#N/A</v>
          </cell>
          <cell r="Y380" t="e">
            <v>#N/A</v>
          </cell>
          <cell r="Z380">
            <v>0</v>
          </cell>
          <cell r="AA380" t="e">
            <v>#N/A</v>
          </cell>
          <cell r="AB380" t="e">
            <v>#N/A</v>
          </cell>
          <cell r="AC380" t="e">
            <v>#N/A</v>
          </cell>
          <cell r="AD380">
            <v>0</v>
          </cell>
          <cell r="AE380" t="e">
            <v>#N/A</v>
          </cell>
          <cell r="AF380" t="e">
            <v>#N/A</v>
          </cell>
          <cell r="AG380" t="e">
            <v>#N/A</v>
          </cell>
          <cell r="AH380">
            <v>0</v>
          </cell>
          <cell r="AI380" t="e">
            <v>#N/A</v>
          </cell>
          <cell r="AJ380" t="e">
            <v>#N/A</v>
          </cell>
          <cell r="AK380" t="e">
            <v>#N/A</v>
          </cell>
          <cell r="AL380">
            <v>0</v>
          </cell>
          <cell r="AM380" t="e">
            <v>#N/A</v>
          </cell>
          <cell r="AN380" t="e">
            <v>#N/A</v>
          </cell>
          <cell r="AO380" t="e">
            <v>#N/A</v>
          </cell>
          <cell r="AP380">
            <v>0</v>
          </cell>
          <cell r="AQ380" t="e">
            <v>#N/A</v>
          </cell>
          <cell r="AR380" t="e">
            <v>#N/A</v>
          </cell>
          <cell r="AS380" t="e">
            <v>#N/A</v>
          </cell>
          <cell r="AT380">
            <v>0</v>
          </cell>
          <cell r="AU380" t="e">
            <v>#N/A</v>
          </cell>
          <cell r="AV380" t="e">
            <v>#N/A</v>
          </cell>
          <cell r="AW380" t="e">
            <v>#N/A</v>
          </cell>
          <cell r="AX380">
            <v>0</v>
          </cell>
          <cell r="AY380" t="e">
            <v>#N/A</v>
          </cell>
          <cell r="AZ380" t="e">
            <v>#N/A</v>
          </cell>
          <cell r="BA380" t="e">
            <v>#N/A</v>
          </cell>
          <cell r="BB380">
            <v>0</v>
          </cell>
          <cell r="BC380" t="e">
            <v>#N/A</v>
          </cell>
          <cell r="BD380" t="e">
            <v>#N/A</v>
          </cell>
        </row>
        <row r="381">
          <cell r="A381" t="str">
            <v>PM4A9270</v>
          </cell>
          <cell r="B381" t="str">
            <v>V1050084</v>
          </cell>
          <cell r="C381" t="str">
            <v>AMP</v>
          </cell>
          <cell r="D381" t="str">
            <v>AIRBUS DEFENCE &amp; SPACE</v>
          </cell>
          <cell r="E381">
            <v>10113</v>
          </cell>
          <cell r="F381">
            <v>47386</v>
          </cell>
          <cell r="G381" t="str">
            <v>408-1559</v>
          </cell>
          <cell r="H381" t="str">
            <v>V</v>
          </cell>
          <cell r="I381">
            <v>8779</v>
          </cell>
          <cell r="J381" t="str">
            <v>G767</v>
          </cell>
          <cell r="K381">
            <v>0.109</v>
          </cell>
          <cell r="L381">
            <v>0.115</v>
          </cell>
          <cell r="M381">
            <v>8790</v>
          </cell>
          <cell r="N381" t="str">
            <v>G218</v>
          </cell>
          <cell r="O381">
            <v>0.03</v>
          </cell>
          <cell r="P381">
            <v>3.5000000000000003E-2</v>
          </cell>
          <cell r="Q381">
            <v>8786</v>
          </cell>
          <cell r="R381" t="str">
            <v>G224</v>
          </cell>
          <cell r="S381">
            <v>4.4999999999999998E-2</v>
          </cell>
          <cell r="T381">
            <v>0.05</v>
          </cell>
          <cell r="U381" t="e">
            <v>#N/A</v>
          </cell>
          <cell r="V381">
            <v>0</v>
          </cell>
          <cell r="W381" t="e">
            <v>#N/A</v>
          </cell>
          <cell r="X381" t="e">
            <v>#N/A</v>
          </cell>
          <cell r="Y381" t="e">
            <v>#N/A</v>
          </cell>
          <cell r="Z381">
            <v>0</v>
          </cell>
          <cell r="AA381" t="e">
            <v>#N/A</v>
          </cell>
          <cell r="AB381" t="e">
            <v>#N/A</v>
          </cell>
          <cell r="AC381" t="e">
            <v>#N/A</v>
          </cell>
          <cell r="AD381">
            <v>0</v>
          </cell>
          <cell r="AE381" t="e">
            <v>#N/A</v>
          </cell>
          <cell r="AF381" t="e">
            <v>#N/A</v>
          </cell>
          <cell r="AG381" t="e">
            <v>#N/A</v>
          </cell>
          <cell r="AH381">
            <v>0</v>
          </cell>
          <cell r="AI381" t="e">
            <v>#N/A</v>
          </cell>
          <cell r="AJ381" t="e">
            <v>#N/A</v>
          </cell>
          <cell r="AK381" t="e">
            <v>#N/A</v>
          </cell>
          <cell r="AL381">
            <v>0</v>
          </cell>
          <cell r="AM381" t="e">
            <v>#N/A</v>
          </cell>
          <cell r="AN381" t="e">
            <v>#N/A</v>
          </cell>
          <cell r="AO381" t="e">
            <v>#N/A</v>
          </cell>
          <cell r="AP381">
            <v>0</v>
          </cell>
          <cell r="AQ381" t="e">
            <v>#N/A</v>
          </cell>
          <cell r="AR381" t="e">
            <v>#N/A</v>
          </cell>
          <cell r="AS381" t="e">
            <v>#N/A</v>
          </cell>
          <cell r="AT381">
            <v>0</v>
          </cell>
          <cell r="AU381" t="e">
            <v>#N/A</v>
          </cell>
          <cell r="AV381" t="e">
            <v>#N/A</v>
          </cell>
          <cell r="AW381" t="e">
            <v>#N/A</v>
          </cell>
          <cell r="AX381">
            <v>0</v>
          </cell>
          <cell r="AY381" t="e">
            <v>#N/A</v>
          </cell>
          <cell r="AZ381" t="e">
            <v>#N/A</v>
          </cell>
          <cell r="BA381" t="e">
            <v>#N/A</v>
          </cell>
          <cell r="BB381">
            <v>0</v>
          </cell>
          <cell r="BC381" t="e">
            <v>#N/A</v>
          </cell>
          <cell r="BD381" t="e">
            <v>#N/A</v>
          </cell>
        </row>
        <row r="382">
          <cell r="A382" t="str">
            <v>PM4A7301</v>
          </cell>
          <cell r="B382" t="str">
            <v>NO CONSTA</v>
          </cell>
          <cell r="C382" t="str">
            <v>DMC</v>
          </cell>
          <cell r="D382" t="str">
            <v>AIRBUS DEFENCE &amp; SPACE</v>
          </cell>
          <cell r="E382">
            <v>10154</v>
          </cell>
          <cell r="F382" t="str">
            <v>M22520/1-01</v>
          </cell>
          <cell r="G382" t="str">
            <v>AF8-DS</v>
          </cell>
          <cell r="H382" t="str">
            <v>B</v>
          </cell>
          <cell r="I382">
            <v>8777</v>
          </cell>
          <cell r="J382" t="str">
            <v>G220</v>
          </cell>
          <cell r="K382">
            <v>2.8000000000000001E-2</v>
          </cell>
          <cell r="L382">
            <v>3.3000000000000002E-2</v>
          </cell>
          <cell r="M382">
            <v>8780</v>
          </cell>
          <cell r="N382" t="str">
            <v>G221</v>
          </cell>
          <cell r="O382">
            <v>3.2000000000000001E-2</v>
          </cell>
          <cell r="P382">
            <v>3.6999999999999998E-2</v>
          </cell>
          <cell r="Q382">
            <v>8788</v>
          </cell>
          <cell r="R382" t="str">
            <v>G222</v>
          </cell>
          <cell r="S382">
            <v>3.5999999999999997E-2</v>
          </cell>
          <cell r="T382">
            <v>4.1000000000000002E-2</v>
          </cell>
          <cell r="U382">
            <v>8792</v>
          </cell>
          <cell r="V382" t="str">
            <v>G223</v>
          </cell>
          <cell r="W382">
            <v>3.9E-2</v>
          </cell>
          <cell r="X382">
            <v>4.3999999999999997E-2</v>
          </cell>
          <cell r="Y382">
            <v>8786</v>
          </cell>
          <cell r="Z382" t="str">
            <v>G224</v>
          </cell>
          <cell r="AA382">
            <v>4.4999999999999998E-2</v>
          </cell>
          <cell r="AB382">
            <v>0.05</v>
          </cell>
          <cell r="AC382">
            <v>8784</v>
          </cell>
          <cell r="AD382" t="str">
            <v>G225</v>
          </cell>
          <cell r="AE382">
            <v>5.1999999999999998E-2</v>
          </cell>
          <cell r="AF382">
            <v>5.7000000000000002E-2</v>
          </cell>
          <cell r="AG382">
            <v>8783</v>
          </cell>
          <cell r="AH382" t="str">
            <v>G226</v>
          </cell>
          <cell r="AI382">
            <v>5.8999999999999997E-2</v>
          </cell>
          <cell r="AJ382">
            <v>6.4000000000000001E-2</v>
          </cell>
          <cell r="AK382">
            <v>8776</v>
          </cell>
          <cell r="AL382" t="str">
            <v>G227</v>
          </cell>
          <cell r="AM382">
            <v>6.8000000000000005E-2</v>
          </cell>
          <cell r="AN382">
            <v>7.2999999999999995E-2</v>
          </cell>
          <cell r="AO382" t="e">
            <v>#N/A</v>
          </cell>
          <cell r="AP382">
            <v>0</v>
          </cell>
          <cell r="AQ382" t="e">
            <v>#N/A</v>
          </cell>
          <cell r="AR382" t="e">
            <v>#N/A</v>
          </cell>
          <cell r="AS382" t="e">
            <v>#N/A</v>
          </cell>
          <cell r="AT382">
            <v>0</v>
          </cell>
          <cell r="AU382" t="e">
            <v>#N/A</v>
          </cell>
          <cell r="AV382" t="e">
            <v>#N/A</v>
          </cell>
          <cell r="AW382" t="e">
            <v>#N/A</v>
          </cell>
          <cell r="AX382">
            <v>0</v>
          </cell>
          <cell r="AY382" t="e">
            <v>#N/A</v>
          </cell>
          <cell r="AZ382" t="e">
            <v>#N/A</v>
          </cell>
          <cell r="BA382" t="e">
            <v>#N/A</v>
          </cell>
          <cell r="BB382">
            <v>0</v>
          </cell>
          <cell r="BC382" t="e">
            <v>#N/A</v>
          </cell>
          <cell r="BD382" t="e">
            <v>#N/A</v>
          </cell>
        </row>
        <row r="383">
          <cell r="A383" t="str">
            <v>PM4A7298</v>
          </cell>
          <cell r="B383" t="str">
            <v>NO CONSTA</v>
          </cell>
          <cell r="C383" t="str">
            <v>DMC</v>
          </cell>
          <cell r="D383" t="str">
            <v>AIRBUS DEFENCE &amp; SPACE</v>
          </cell>
          <cell r="E383">
            <v>10153</v>
          </cell>
          <cell r="F383" t="str">
            <v>M22520/1-01</v>
          </cell>
          <cell r="G383" t="str">
            <v>AF8-DS</v>
          </cell>
          <cell r="H383" t="str">
            <v>B</v>
          </cell>
          <cell r="I383">
            <v>8777</v>
          </cell>
          <cell r="J383" t="str">
            <v>G220</v>
          </cell>
          <cell r="K383">
            <v>2.8000000000000001E-2</v>
          </cell>
          <cell r="L383">
            <v>3.3000000000000002E-2</v>
          </cell>
          <cell r="M383">
            <v>8780</v>
          </cell>
          <cell r="N383" t="str">
            <v>G221</v>
          </cell>
          <cell r="O383">
            <v>3.2000000000000001E-2</v>
          </cell>
          <cell r="P383">
            <v>3.6999999999999998E-2</v>
          </cell>
          <cell r="Q383">
            <v>8788</v>
          </cell>
          <cell r="R383" t="str">
            <v>G222</v>
          </cell>
          <cell r="S383">
            <v>3.5999999999999997E-2</v>
          </cell>
          <cell r="T383">
            <v>4.1000000000000002E-2</v>
          </cell>
          <cell r="U383">
            <v>8792</v>
          </cell>
          <cell r="V383" t="str">
            <v>G223</v>
          </cell>
          <cell r="W383">
            <v>3.9E-2</v>
          </cell>
          <cell r="X383">
            <v>4.3999999999999997E-2</v>
          </cell>
          <cell r="Y383">
            <v>8786</v>
          </cell>
          <cell r="Z383" t="str">
            <v>G224</v>
          </cell>
          <cell r="AA383">
            <v>4.4999999999999998E-2</v>
          </cell>
          <cell r="AB383">
            <v>0.05</v>
          </cell>
          <cell r="AC383">
            <v>8784</v>
          </cell>
          <cell r="AD383" t="str">
            <v>G225</v>
          </cell>
          <cell r="AE383">
            <v>5.1999999999999998E-2</v>
          </cell>
          <cell r="AF383">
            <v>5.7000000000000002E-2</v>
          </cell>
          <cell r="AG383">
            <v>8783</v>
          </cell>
          <cell r="AH383" t="str">
            <v>G226</v>
          </cell>
          <cell r="AI383">
            <v>5.8999999999999997E-2</v>
          </cell>
          <cell r="AJ383">
            <v>6.4000000000000001E-2</v>
          </cell>
          <cell r="AK383">
            <v>8776</v>
          </cell>
          <cell r="AL383" t="str">
            <v>G227</v>
          </cell>
          <cell r="AM383">
            <v>6.8000000000000005E-2</v>
          </cell>
          <cell r="AN383">
            <v>7.2999999999999995E-2</v>
          </cell>
          <cell r="AO383" t="e">
            <v>#N/A</v>
          </cell>
          <cell r="AP383">
            <v>0</v>
          </cell>
          <cell r="AQ383" t="e">
            <v>#N/A</v>
          </cell>
          <cell r="AR383" t="e">
            <v>#N/A</v>
          </cell>
          <cell r="AS383" t="e">
            <v>#N/A</v>
          </cell>
          <cell r="AT383">
            <v>0</v>
          </cell>
          <cell r="AU383" t="e">
            <v>#N/A</v>
          </cell>
          <cell r="AV383" t="e">
            <v>#N/A</v>
          </cell>
          <cell r="AW383" t="e">
            <v>#N/A</v>
          </cell>
          <cell r="AX383">
            <v>0</v>
          </cell>
          <cell r="AY383" t="e">
            <v>#N/A</v>
          </cell>
          <cell r="AZ383" t="e">
            <v>#N/A</v>
          </cell>
          <cell r="BA383" t="e">
            <v>#N/A</v>
          </cell>
          <cell r="BB383">
            <v>0</v>
          </cell>
          <cell r="BC383" t="e">
            <v>#N/A</v>
          </cell>
          <cell r="BD383" t="e">
            <v>#N/A</v>
          </cell>
        </row>
        <row r="384">
          <cell r="A384" t="str">
            <v>PM4A3576</v>
          </cell>
          <cell r="B384" t="str">
            <v>0612005</v>
          </cell>
          <cell r="C384" t="str">
            <v>AMP</v>
          </cell>
          <cell r="D384" t="str">
            <v>AIRBUS DEFENCE &amp; SPACE</v>
          </cell>
          <cell r="E384">
            <v>10150</v>
          </cell>
          <cell r="F384">
            <v>47386</v>
          </cell>
          <cell r="G384" t="str">
            <v>408-1559</v>
          </cell>
          <cell r="H384" t="str">
            <v>V</v>
          </cell>
          <cell r="I384">
            <v>8779</v>
          </cell>
          <cell r="J384" t="str">
            <v>G767</v>
          </cell>
          <cell r="K384">
            <v>0.109</v>
          </cell>
          <cell r="L384">
            <v>0.115</v>
          </cell>
          <cell r="M384">
            <v>8790</v>
          </cell>
          <cell r="N384" t="str">
            <v>G218</v>
          </cell>
          <cell r="O384">
            <v>0.03</v>
          </cell>
          <cell r="P384">
            <v>3.5000000000000003E-2</v>
          </cell>
          <cell r="Q384">
            <v>8786</v>
          </cell>
          <cell r="R384" t="str">
            <v>G224</v>
          </cell>
          <cell r="S384">
            <v>4.4999999999999998E-2</v>
          </cell>
          <cell r="T384">
            <v>0.05</v>
          </cell>
          <cell r="U384" t="e">
            <v>#N/A</v>
          </cell>
          <cell r="V384">
            <v>0</v>
          </cell>
          <cell r="W384" t="e">
            <v>#N/A</v>
          </cell>
          <cell r="X384" t="e">
            <v>#N/A</v>
          </cell>
          <cell r="Y384" t="e">
            <v>#N/A</v>
          </cell>
          <cell r="Z384">
            <v>0</v>
          </cell>
          <cell r="AA384" t="e">
            <v>#N/A</v>
          </cell>
          <cell r="AB384" t="e">
            <v>#N/A</v>
          </cell>
          <cell r="AC384" t="e">
            <v>#N/A</v>
          </cell>
          <cell r="AD384">
            <v>0</v>
          </cell>
          <cell r="AE384" t="e">
            <v>#N/A</v>
          </cell>
          <cell r="AF384" t="e">
            <v>#N/A</v>
          </cell>
          <cell r="AG384" t="e">
            <v>#N/A</v>
          </cell>
          <cell r="AH384">
            <v>0</v>
          </cell>
          <cell r="AI384" t="e">
            <v>#N/A</v>
          </cell>
          <cell r="AJ384" t="e">
            <v>#N/A</v>
          </cell>
          <cell r="AK384" t="e">
            <v>#N/A</v>
          </cell>
          <cell r="AL384">
            <v>0</v>
          </cell>
          <cell r="AM384" t="e">
            <v>#N/A</v>
          </cell>
          <cell r="AN384" t="e">
            <v>#N/A</v>
          </cell>
          <cell r="AO384" t="e">
            <v>#N/A</v>
          </cell>
          <cell r="AP384">
            <v>0</v>
          </cell>
          <cell r="AQ384" t="e">
            <v>#N/A</v>
          </cell>
          <cell r="AR384" t="e">
            <v>#N/A</v>
          </cell>
          <cell r="AS384" t="e">
            <v>#N/A</v>
          </cell>
          <cell r="AT384">
            <v>0</v>
          </cell>
          <cell r="AU384" t="e">
            <v>#N/A</v>
          </cell>
          <cell r="AV384" t="e">
            <v>#N/A</v>
          </cell>
          <cell r="AW384" t="e">
            <v>#N/A</v>
          </cell>
          <cell r="AX384">
            <v>0</v>
          </cell>
          <cell r="AY384" t="e">
            <v>#N/A</v>
          </cell>
          <cell r="AZ384" t="e">
            <v>#N/A</v>
          </cell>
          <cell r="BA384" t="e">
            <v>#N/A</v>
          </cell>
          <cell r="BB384">
            <v>0</v>
          </cell>
          <cell r="BC384" t="e">
            <v>#N/A</v>
          </cell>
          <cell r="BD384" t="e">
            <v>#N/A</v>
          </cell>
        </row>
        <row r="385">
          <cell r="A385" t="str">
            <v>PM4A3604</v>
          </cell>
          <cell r="B385" t="str">
            <v>0612002</v>
          </cell>
          <cell r="C385" t="str">
            <v>AMP</v>
          </cell>
          <cell r="D385" t="str">
            <v>AIRBUS DEFENCE &amp; SPACE</v>
          </cell>
          <cell r="E385">
            <v>10151</v>
          </cell>
          <cell r="F385">
            <v>47386</v>
          </cell>
          <cell r="G385" t="str">
            <v>408-1559</v>
          </cell>
          <cell r="H385" t="str">
            <v>V</v>
          </cell>
          <cell r="I385">
            <v>8779</v>
          </cell>
          <cell r="J385" t="str">
            <v>G767</v>
          </cell>
          <cell r="K385">
            <v>0.109</v>
          </cell>
          <cell r="L385">
            <v>0.115</v>
          </cell>
          <cell r="M385">
            <v>8790</v>
          </cell>
          <cell r="N385" t="str">
            <v>G218</v>
          </cell>
          <cell r="O385">
            <v>0.03</v>
          </cell>
          <cell r="P385">
            <v>3.5000000000000003E-2</v>
          </cell>
          <cell r="Q385">
            <v>8786</v>
          </cell>
          <cell r="R385" t="str">
            <v>G224</v>
          </cell>
          <cell r="S385">
            <v>4.4999999999999998E-2</v>
          </cell>
          <cell r="T385">
            <v>0.05</v>
          </cell>
          <cell r="U385" t="e">
            <v>#N/A</v>
          </cell>
          <cell r="V385">
            <v>0</v>
          </cell>
          <cell r="W385" t="e">
            <v>#N/A</v>
          </cell>
          <cell r="X385" t="e">
            <v>#N/A</v>
          </cell>
          <cell r="Y385" t="e">
            <v>#N/A</v>
          </cell>
          <cell r="Z385">
            <v>0</v>
          </cell>
          <cell r="AA385" t="e">
            <v>#N/A</v>
          </cell>
          <cell r="AB385" t="e">
            <v>#N/A</v>
          </cell>
          <cell r="AC385" t="e">
            <v>#N/A</v>
          </cell>
          <cell r="AD385">
            <v>0</v>
          </cell>
          <cell r="AE385" t="e">
            <v>#N/A</v>
          </cell>
          <cell r="AF385" t="e">
            <v>#N/A</v>
          </cell>
          <cell r="AG385" t="e">
            <v>#N/A</v>
          </cell>
          <cell r="AH385">
            <v>0</v>
          </cell>
          <cell r="AI385" t="e">
            <v>#N/A</v>
          </cell>
          <cell r="AJ385" t="e">
            <v>#N/A</v>
          </cell>
          <cell r="AK385" t="e">
            <v>#N/A</v>
          </cell>
          <cell r="AL385">
            <v>0</v>
          </cell>
          <cell r="AM385" t="e">
            <v>#N/A</v>
          </cell>
          <cell r="AN385" t="e">
            <v>#N/A</v>
          </cell>
          <cell r="AO385" t="e">
            <v>#N/A</v>
          </cell>
          <cell r="AP385">
            <v>0</v>
          </cell>
          <cell r="AQ385" t="e">
            <v>#N/A</v>
          </cell>
          <cell r="AR385" t="e">
            <v>#N/A</v>
          </cell>
          <cell r="AS385" t="e">
            <v>#N/A</v>
          </cell>
          <cell r="AT385">
            <v>0</v>
          </cell>
          <cell r="AU385" t="e">
            <v>#N/A</v>
          </cell>
          <cell r="AV385" t="e">
            <v>#N/A</v>
          </cell>
          <cell r="AW385" t="e">
            <v>#N/A</v>
          </cell>
          <cell r="AX385">
            <v>0</v>
          </cell>
          <cell r="AY385" t="e">
            <v>#N/A</v>
          </cell>
          <cell r="AZ385" t="e">
            <v>#N/A</v>
          </cell>
          <cell r="BA385" t="e">
            <v>#N/A</v>
          </cell>
          <cell r="BB385">
            <v>0</v>
          </cell>
          <cell r="BC385" t="e">
            <v>#N/A</v>
          </cell>
          <cell r="BD385" t="e">
            <v>#N/A</v>
          </cell>
        </row>
        <row r="386">
          <cell r="A386" t="str">
            <v>PM4A3891</v>
          </cell>
          <cell r="B386" t="str">
            <v>0645-024</v>
          </cell>
          <cell r="C386" t="str">
            <v>AMP</v>
          </cell>
          <cell r="D386" t="str">
            <v>AIRBUS DEFENCE &amp; SPACE</v>
          </cell>
          <cell r="E386">
            <v>10152</v>
          </cell>
          <cell r="F386">
            <v>47386</v>
          </cell>
          <cell r="G386" t="str">
            <v>408-1559</v>
          </cell>
          <cell r="H386" t="str">
            <v>V</v>
          </cell>
          <cell r="I386">
            <v>8779</v>
          </cell>
          <cell r="J386" t="str">
            <v>G767</v>
          </cell>
          <cell r="K386">
            <v>0.109</v>
          </cell>
          <cell r="L386">
            <v>0.115</v>
          </cell>
          <cell r="M386">
            <v>8790</v>
          </cell>
          <cell r="N386" t="str">
            <v>G218</v>
          </cell>
          <cell r="O386">
            <v>0.03</v>
          </cell>
          <cell r="P386">
            <v>3.5000000000000003E-2</v>
          </cell>
          <cell r="Q386">
            <v>8786</v>
          </cell>
          <cell r="R386" t="str">
            <v>G224</v>
          </cell>
          <cell r="S386">
            <v>4.4999999999999998E-2</v>
          </cell>
          <cell r="T386">
            <v>0.05</v>
          </cell>
          <cell r="U386" t="e">
            <v>#N/A</v>
          </cell>
          <cell r="V386">
            <v>0</v>
          </cell>
          <cell r="W386" t="e">
            <v>#N/A</v>
          </cell>
          <cell r="X386" t="e">
            <v>#N/A</v>
          </cell>
          <cell r="Y386" t="e">
            <v>#N/A</v>
          </cell>
          <cell r="Z386">
            <v>0</v>
          </cell>
          <cell r="AA386" t="e">
            <v>#N/A</v>
          </cell>
          <cell r="AB386" t="e">
            <v>#N/A</v>
          </cell>
          <cell r="AC386" t="e">
            <v>#N/A</v>
          </cell>
          <cell r="AD386">
            <v>0</v>
          </cell>
          <cell r="AE386" t="e">
            <v>#N/A</v>
          </cell>
          <cell r="AF386" t="e">
            <v>#N/A</v>
          </cell>
          <cell r="AG386" t="e">
            <v>#N/A</v>
          </cell>
          <cell r="AH386">
            <v>0</v>
          </cell>
          <cell r="AI386" t="e">
            <v>#N/A</v>
          </cell>
          <cell r="AJ386" t="e">
            <v>#N/A</v>
          </cell>
          <cell r="AK386" t="e">
            <v>#N/A</v>
          </cell>
          <cell r="AL386">
            <v>0</v>
          </cell>
          <cell r="AM386" t="e">
            <v>#N/A</v>
          </cell>
          <cell r="AN386" t="e">
            <v>#N/A</v>
          </cell>
          <cell r="AO386" t="e">
            <v>#N/A</v>
          </cell>
          <cell r="AP386">
            <v>0</v>
          </cell>
          <cell r="AQ386" t="e">
            <v>#N/A</v>
          </cell>
          <cell r="AR386" t="e">
            <v>#N/A</v>
          </cell>
          <cell r="AS386" t="e">
            <v>#N/A</v>
          </cell>
          <cell r="AT386">
            <v>0</v>
          </cell>
          <cell r="AU386" t="e">
            <v>#N/A</v>
          </cell>
          <cell r="AV386" t="e">
            <v>#N/A</v>
          </cell>
          <cell r="AW386" t="e">
            <v>#N/A</v>
          </cell>
          <cell r="AX386">
            <v>0</v>
          </cell>
          <cell r="AY386" t="e">
            <v>#N/A</v>
          </cell>
          <cell r="AZ386" t="e">
            <v>#N/A</v>
          </cell>
          <cell r="BA386" t="e">
            <v>#N/A</v>
          </cell>
          <cell r="BB386">
            <v>0</v>
          </cell>
          <cell r="BC386" t="e">
            <v>#N/A</v>
          </cell>
          <cell r="BD386" t="e">
            <v>#N/A</v>
          </cell>
        </row>
        <row r="387">
          <cell r="A387" t="str">
            <v>SM4A09080</v>
          </cell>
          <cell r="B387" t="str">
            <v>NO CONSTA</v>
          </cell>
          <cell r="C387" t="str">
            <v>DMC</v>
          </cell>
          <cell r="D387" t="str">
            <v>AIRBUS DEFENCE &amp; SPACE</v>
          </cell>
          <cell r="E387">
            <v>10180</v>
          </cell>
          <cell r="F387" t="str">
            <v>M22520/2-01</v>
          </cell>
          <cell r="G387" t="str">
            <v>AFM8-DS</v>
          </cell>
          <cell r="H387" t="str">
            <v>C</v>
          </cell>
          <cell r="I387">
            <v>8789</v>
          </cell>
          <cell r="J387" t="str">
            <v>G213</v>
          </cell>
          <cell r="K387">
            <v>1.2999999999999999E-2</v>
          </cell>
          <cell r="L387">
            <v>1.7999999999999999E-2</v>
          </cell>
          <cell r="M387">
            <v>8791</v>
          </cell>
          <cell r="N387" t="str">
            <v>G214</v>
          </cell>
          <cell r="O387">
            <v>1.6E-2</v>
          </cell>
          <cell r="P387">
            <v>2.1000000000000001E-2</v>
          </cell>
          <cell r="Q387">
            <v>8775</v>
          </cell>
          <cell r="R387" t="str">
            <v>G215</v>
          </cell>
          <cell r="S387">
            <v>1.9E-2</v>
          </cell>
          <cell r="T387">
            <v>2.4E-2</v>
          </cell>
          <cell r="U387">
            <v>8793</v>
          </cell>
          <cell r="V387" t="str">
            <v>G216</v>
          </cell>
          <cell r="W387">
            <v>2.1999999999999999E-2</v>
          </cell>
          <cell r="X387">
            <v>2.7E-2</v>
          </cell>
          <cell r="Y387">
            <v>8785</v>
          </cell>
          <cell r="Z387" t="str">
            <v>G217</v>
          </cell>
          <cell r="AA387">
            <v>2.5999999999999999E-2</v>
          </cell>
          <cell r="AB387">
            <v>3.1E-2</v>
          </cell>
          <cell r="AC387">
            <v>8790</v>
          </cell>
          <cell r="AD387" t="str">
            <v>G218</v>
          </cell>
          <cell r="AE387">
            <v>0.03</v>
          </cell>
          <cell r="AF387">
            <v>3.5000000000000003E-2</v>
          </cell>
          <cell r="AG387">
            <v>8787</v>
          </cell>
          <cell r="AH387" t="str">
            <v>G219</v>
          </cell>
          <cell r="AI387">
            <v>3.4000000000000002E-2</v>
          </cell>
          <cell r="AJ387">
            <v>3.9E-2</v>
          </cell>
          <cell r="AK387">
            <v>8792</v>
          </cell>
          <cell r="AL387" t="str">
            <v>G223</v>
          </cell>
          <cell r="AM387">
            <v>3.9E-2</v>
          </cell>
          <cell r="AN387">
            <v>4.3999999999999997E-2</v>
          </cell>
          <cell r="AO387" t="e">
            <v>#N/A</v>
          </cell>
          <cell r="AP387">
            <v>0</v>
          </cell>
          <cell r="AQ387" t="e">
            <v>#N/A</v>
          </cell>
          <cell r="AR387" t="e">
            <v>#N/A</v>
          </cell>
          <cell r="AS387" t="e">
            <v>#N/A</v>
          </cell>
          <cell r="AT387">
            <v>0</v>
          </cell>
          <cell r="AU387" t="e">
            <v>#N/A</v>
          </cell>
          <cell r="AV387" t="e">
            <v>#N/A</v>
          </cell>
          <cell r="AW387" t="e">
            <v>#N/A</v>
          </cell>
          <cell r="AX387">
            <v>0</v>
          </cell>
          <cell r="AY387" t="e">
            <v>#N/A</v>
          </cell>
          <cell r="AZ387" t="e">
            <v>#N/A</v>
          </cell>
          <cell r="BA387" t="e">
            <v>#N/A</v>
          </cell>
          <cell r="BB387">
            <v>0</v>
          </cell>
          <cell r="BC387" t="e">
            <v>#N/A</v>
          </cell>
          <cell r="BD387" t="e">
            <v>#N/A</v>
          </cell>
        </row>
        <row r="388">
          <cell r="A388" t="str">
            <v>SM4A09062</v>
          </cell>
          <cell r="B388" t="str">
            <v>NO CONSTA</v>
          </cell>
          <cell r="C388" t="str">
            <v>DMC</v>
          </cell>
          <cell r="D388" t="str">
            <v>AIRBUS DEFENCE &amp; SPACE</v>
          </cell>
          <cell r="E388">
            <v>10182</v>
          </cell>
          <cell r="F388" t="str">
            <v>M22520/2-01</v>
          </cell>
          <cell r="G388" t="str">
            <v>AFM8-DS</v>
          </cell>
          <cell r="H388" t="str">
            <v>C</v>
          </cell>
          <cell r="I388">
            <v>8789</v>
          </cell>
          <cell r="J388" t="str">
            <v>G213</v>
          </cell>
          <cell r="K388">
            <v>1.2999999999999999E-2</v>
          </cell>
          <cell r="L388">
            <v>1.7999999999999999E-2</v>
          </cell>
          <cell r="M388">
            <v>8791</v>
          </cell>
          <cell r="N388" t="str">
            <v>G214</v>
          </cell>
          <cell r="O388">
            <v>1.6E-2</v>
          </cell>
          <cell r="P388">
            <v>2.1000000000000001E-2</v>
          </cell>
          <cell r="Q388">
            <v>8775</v>
          </cell>
          <cell r="R388" t="str">
            <v>G215</v>
          </cell>
          <cell r="S388">
            <v>1.9E-2</v>
          </cell>
          <cell r="T388">
            <v>2.4E-2</v>
          </cell>
          <cell r="U388">
            <v>8793</v>
          </cell>
          <cell r="V388" t="str">
            <v>G216</v>
          </cell>
          <cell r="W388">
            <v>2.1999999999999999E-2</v>
          </cell>
          <cell r="X388">
            <v>2.7E-2</v>
          </cell>
          <cell r="Y388">
            <v>8785</v>
          </cell>
          <cell r="Z388" t="str">
            <v>G217</v>
          </cell>
          <cell r="AA388">
            <v>2.5999999999999999E-2</v>
          </cell>
          <cell r="AB388">
            <v>3.1E-2</v>
          </cell>
          <cell r="AC388">
            <v>8790</v>
          </cell>
          <cell r="AD388" t="str">
            <v>G218</v>
          </cell>
          <cell r="AE388">
            <v>0.03</v>
          </cell>
          <cell r="AF388">
            <v>3.5000000000000003E-2</v>
          </cell>
          <cell r="AG388">
            <v>8787</v>
          </cell>
          <cell r="AH388" t="str">
            <v>G219</v>
          </cell>
          <cell r="AI388">
            <v>3.4000000000000002E-2</v>
          </cell>
          <cell r="AJ388">
            <v>3.9E-2</v>
          </cell>
          <cell r="AK388">
            <v>8792</v>
          </cell>
          <cell r="AL388" t="str">
            <v>G223</v>
          </cell>
          <cell r="AM388">
            <v>3.9E-2</v>
          </cell>
          <cell r="AN388">
            <v>4.3999999999999997E-2</v>
          </cell>
          <cell r="AO388" t="e">
            <v>#N/A</v>
          </cell>
          <cell r="AP388">
            <v>0</v>
          </cell>
          <cell r="AQ388" t="e">
            <v>#N/A</v>
          </cell>
          <cell r="AR388" t="e">
            <v>#N/A</v>
          </cell>
          <cell r="AS388" t="e">
            <v>#N/A</v>
          </cell>
          <cell r="AT388">
            <v>0</v>
          </cell>
          <cell r="AU388" t="e">
            <v>#N/A</v>
          </cell>
          <cell r="AV388" t="e">
            <v>#N/A</v>
          </cell>
          <cell r="AW388" t="e">
            <v>#N/A</v>
          </cell>
          <cell r="AX388">
            <v>0</v>
          </cell>
          <cell r="AY388" t="e">
            <v>#N/A</v>
          </cell>
          <cell r="AZ388" t="e">
            <v>#N/A</v>
          </cell>
          <cell r="BA388" t="e">
            <v>#N/A</v>
          </cell>
          <cell r="BB388">
            <v>0</v>
          </cell>
          <cell r="BC388" t="e">
            <v>#N/A</v>
          </cell>
          <cell r="BD388" t="e">
            <v>#N/A</v>
          </cell>
        </row>
        <row r="389">
          <cell r="A389" t="str">
            <v>SM4A08533</v>
          </cell>
          <cell r="B389" t="str">
            <v>NO CONSTA</v>
          </cell>
          <cell r="C389" t="str">
            <v>DMC</v>
          </cell>
          <cell r="D389" t="str">
            <v>AIRBUS DEFENCE &amp; SPACE</v>
          </cell>
          <cell r="E389">
            <v>10181</v>
          </cell>
          <cell r="F389" t="str">
            <v>M22520/2-01</v>
          </cell>
          <cell r="G389" t="str">
            <v>AFM8-DS</v>
          </cell>
          <cell r="H389" t="str">
            <v>C</v>
          </cell>
          <cell r="I389">
            <v>8789</v>
          </cell>
          <cell r="J389" t="str">
            <v>G213</v>
          </cell>
          <cell r="K389">
            <v>1.2999999999999999E-2</v>
          </cell>
          <cell r="L389">
            <v>1.7999999999999999E-2</v>
          </cell>
          <cell r="M389">
            <v>8791</v>
          </cell>
          <cell r="N389" t="str">
            <v>G214</v>
          </cell>
          <cell r="O389">
            <v>1.6E-2</v>
          </cell>
          <cell r="P389">
            <v>2.1000000000000001E-2</v>
          </cell>
          <cell r="Q389">
            <v>8775</v>
          </cell>
          <cell r="R389" t="str">
            <v>G215</v>
          </cell>
          <cell r="S389">
            <v>1.9E-2</v>
          </cell>
          <cell r="T389">
            <v>2.4E-2</v>
          </cell>
          <cell r="U389">
            <v>8793</v>
          </cell>
          <cell r="V389" t="str">
            <v>G216</v>
          </cell>
          <cell r="W389">
            <v>2.1999999999999999E-2</v>
          </cell>
          <cell r="X389">
            <v>2.7E-2</v>
          </cell>
          <cell r="Y389">
            <v>8785</v>
          </cell>
          <cell r="Z389" t="str">
            <v>G217</v>
          </cell>
          <cell r="AA389">
            <v>2.5999999999999999E-2</v>
          </cell>
          <cell r="AB389">
            <v>3.1E-2</v>
          </cell>
          <cell r="AC389">
            <v>8790</v>
          </cell>
          <cell r="AD389" t="str">
            <v>G218</v>
          </cell>
          <cell r="AE389">
            <v>0.03</v>
          </cell>
          <cell r="AF389">
            <v>3.5000000000000003E-2</v>
          </cell>
          <cell r="AG389">
            <v>8787</v>
          </cell>
          <cell r="AH389" t="str">
            <v>G219</v>
          </cell>
          <cell r="AI389">
            <v>3.4000000000000002E-2</v>
          </cell>
          <cell r="AJ389">
            <v>3.9E-2</v>
          </cell>
          <cell r="AK389">
            <v>8792</v>
          </cell>
          <cell r="AL389" t="str">
            <v>G223</v>
          </cell>
          <cell r="AM389">
            <v>3.9E-2</v>
          </cell>
          <cell r="AN389">
            <v>4.3999999999999997E-2</v>
          </cell>
          <cell r="AO389" t="e">
            <v>#N/A</v>
          </cell>
          <cell r="AP389">
            <v>0</v>
          </cell>
          <cell r="AQ389" t="e">
            <v>#N/A</v>
          </cell>
          <cell r="AR389" t="e">
            <v>#N/A</v>
          </cell>
          <cell r="AS389" t="e">
            <v>#N/A</v>
          </cell>
          <cell r="AT389">
            <v>0</v>
          </cell>
          <cell r="AU389" t="e">
            <v>#N/A</v>
          </cell>
          <cell r="AV389" t="e">
            <v>#N/A</v>
          </cell>
          <cell r="AW389" t="e">
            <v>#N/A</v>
          </cell>
          <cell r="AX389">
            <v>0</v>
          </cell>
          <cell r="AY389" t="e">
            <v>#N/A</v>
          </cell>
          <cell r="AZ389" t="e">
            <v>#N/A</v>
          </cell>
          <cell r="BA389" t="e">
            <v>#N/A</v>
          </cell>
          <cell r="BB389">
            <v>0</v>
          </cell>
          <cell r="BC389" t="e">
            <v>#N/A</v>
          </cell>
          <cell r="BD389" t="e">
            <v>#N/A</v>
          </cell>
        </row>
        <row r="390">
          <cell r="A390" t="str">
            <v>SM4A09045</v>
          </cell>
          <cell r="B390" t="str">
            <v>NO CONSTA</v>
          </cell>
          <cell r="C390" t="str">
            <v>DMC</v>
          </cell>
          <cell r="D390" t="str">
            <v>AIRBUS DEFENCE &amp; SPACE</v>
          </cell>
          <cell r="E390">
            <v>10179</v>
          </cell>
          <cell r="F390" t="str">
            <v>M22520/2-01</v>
          </cell>
          <cell r="G390" t="str">
            <v>AFM8-DS</v>
          </cell>
          <cell r="H390" t="str">
            <v>C</v>
          </cell>
          <cell r="I390">
            <v>8789</v>
          </cell>
          <cell r="J390" t="str">
            <v>G213</v>
          </cell>
          <cell r="K390">
            <v>1.2999999999999999E-2</v>
          </cell>
          <cell r="L390">
            <v>1.7999999999999999E-2</v>
          </cell>
          <cell r="M390">
            <v>8791</v>
          </cell>
          <cell r="N390" t="str">
            <v>G214</v>
          </cell>
          <cell r="O390">
            <v>1.6E-2</v>
          </cell>
          <cell r="P390">
            <v>2.1000000000000001E-2</v>
          </cell>
          <cell r="Q390">
            <v>8775</v>
          </cell>
          <cell r="R390" t="str">
            <v>G215</v>
          </cell>
          <cell r="S390">
            <v>1.9E-2</v>
          </cell>
          <cell r="T390">
            <v>2.4E-2</v>
          </cell>
          <cell r="U390">
            <v>8793</v>
          </cell>
          <cell r="V390" t="str">
            <v>G216</v>
          </cell>
          <cell r="W390">
            <v>2.1999999999999999E-2</v>
          </cell>
          <cell r="X390">
            <v>2.7E-2</v>
          </cell>
          <cell r="Y390">
            <v>8785</v>
          </cell>
          <cell r="Z390" t="str">
            <v>G217</v>
          </cell>
          <cell r="AA390">
            <v>2.5999999999999999E-2</v>
          </cell>
          <cell r="AB390">
            <v>3.1E-2</v>
          </cell>
          <cell r="AC390">
            <v>8790</v>
          </cell>
          <cell r="AD390" t="str">
            <v>G218</v>
          </cell>
          <cell r="AE390">
            <v>0.03</v>
          </cell>
          <cell r="AF390">
            <v>3.5000000000000003E-2</v>
          </cell>
          <cell r="AG390">
            <v>8787</v>
          </cell>
          <cell r="AH390" t="str">
            <v>G219</v>
          </cell>
          <cell r="AI390">
            <v>3.4000000000000002E-2</v>
          </cell>
          <cell r="AJ390">
            <v>3.9E-2</v>
          </cell>
          <cell r="AK390">
            <v>8792</v>
          </cell>
          <cell r="AL390" t="str">
            <v>G223</v>
          </cell>
          <cell r="AM390">
            <v>3.9E-2</v>
          </cell>
          <cell r="AN390">
            <v>4.3999999999999997E-2</v>
          </cell>
          <cell r="AO390" t="e">
            <v>#N/A</v>
          </cell>
          <cell r="AP390">
            <v>0</v>
          </cell>
          <cell r="AQ390" t="e">
            <v>#N/A</v>
          </cell>
          <cell r="AR390" t="e">
            <v>#N/A</v>
          </cell>
          <cell r="AS390" t="e">
            <v>#N/A</v>
          </cell>
          <cell r="AT390">
            <v>0</v>
          </cell>
          <cell r="AU390" t="e">
            <v>#N/A</v>
          </cell>
          <cell r="AV390" t="e">
            <v>#N/A</v>
          </cell>
          <cell r="AW390" t="e">
            <v>#N/A</v>
          </cell>
          <cell r="AX390">
            <v>0</v>
          </cell>
          <cell r="AY390" t="e">
            <v>#N/A</v>
          </cell>
          <cell r="AZ390" t="e">
            <v>#N/A</v>
          </cell>
          <cell r="BA390" t="e">
            <v>#N/A</v>
          </cell>
          <cell r="BB390">
            <v>0</v>
          </cell>
          <cell r="BC390" t="e">
            <v>#N/A</v>
          </cell>
          <cell r="BD390" t="e">
            <v>#N/A</v>
          </cell>
        </row>
        <row r="391">
          <cell r="A391" t="str">
            <v>SM4A09287</v>
          </cell>
          <cell r="B391" t="str">
            <v>NO CONSTA</v>
          </cell>
          <cell r="C391" t="str">
            <v>DMC</v>
          </cell>
          <cell r="D391" t="str">
            <v>AIRBUS DEFENCE &amp; SPACE</v>
          </cell>
          <cell r="E391">
            <v>10173</v>
          </cell>
          <cell r="F391" t="str">
            <v>M22520/1-01</v>
          </cell>
          <cell r="G391" t="str">
            <v>AF8-DS</v>
          </cell>
          <cell r="H391" t="str">
            <v>B</v>
          </cell>
          <cell r="I391">
            <v>8777</v>
          </cell>
          <cell r="J391" t="str">
            <v>G220</v>
          </cell>
          <cell r="K391">
            <v>2.8000000000000001E-2</v>
          </cell>
          <cell r="L391">
            <v>3.3000000000000002E-2</v>
          </cell>
          <cell r="M391">
            <v>8780</v>
          </cell>
          <cell r="N391" t="str">
            <v>G221</v>
          </cell>
          <cell r="O391">
            <v>3.2000000000000001E-2</v>
          </cell>
          <cell r="P391">
            <v>3.6999999999999998E-2</v>
          </cell>
          <cell r="Q391">
            <v>8788</v>
          </cell>
          <cell r="R391" t="str">
            <v>G222</v>
          </cell>
          <cell r="S391">
            <v>3.5999999999999997E-2</v>
          </cell>
          <cell r="T391">
            <v>4.1000000000000002E-2</v>
          </cell>
          <cell r="U391">
            <v>8792</v>
          </cell>
          <cell r="V391" t="str">
            <v>G223</v>
          </cell>
          <cell r="W391">
            <v>3.9E-2</v>
          </cell>
          <cell r="X391">
            <v>4.3999999999999997E-2</v>
          </cell>
          <cell r="Y391">
            <v>8786</v>
          </cell>
          <cell r="Z391" t="str">
            <v>G224</v>
          </cell>
          <cell r="AA391">
            <v>4.4999999999999998E-2</v>
          </cell>
          <cell r="AB391">
            <v>0.05</v>
          </cell>
          <cell r="AC391">
            <v>8784</v>
          </cell>
          <cell r="AD391" t="str">
            <v>G225</v>
          </cell>
          <cell r="AE391">
            <v>5.1999999999999998E-2</v>
          </cell>
          <cell r="AF391">
            <v>5.7000000000000002E-2</v>
          </cell>
          <cell r="AG391">
            <v>8783</v>
          </cell>
          <cell r="AH391" t="str">
            <v>G226</v>
          </cell>
          <cell r="AI391">
            <v>5.8999999999999997E-2</v>
          </cell>
          <cell r="AJ391">
            <v>6.4000000000000001E-2</v>
          </cell>
          <cell r="AK391">
            <v>8776</v>
          </cell>
          <cell r="AL391" t="str">
            <v>G227</v>
          </cell>
          <cell r="AM391">
            <v>6.8000000000000005E-2</v>
          </cell>
          <cell r="AN391">
            <v>7.2999999999999995E-2</v>
          </cell>
          <cell r="AO391" t="e">
            <v>#N/A</v>
          </cell>
          <cell r="AP391">
            <v>0</v>
          </cell>
          <cell r="AQ391" t="e">
            <v>#N/A</v>
          </cell>
          <cell r="AR391" t="e">
            <v>#N/A</v>
          </cell>
          <cell r="AS391" t="e">
            <v>#N/A</v>
          </cell>
          <cell r="AT391">
            <v>0</v>
          </cell>
          <cell r="AU391" t="e">
            <v>#N/A</v>
          </cell>
          <cell r="AV391" t="e">
            <v>#N/A</v>
          </cell>
          <cell r="AW391" t="e">
            <v>#N/A</v>
          </cell>
          <cell r="AX391">
            <v>0</v>
          </cell>
          <cell r="AY391" t="e">
            <v>#N/A</v>
          </cell>
          <cell r="AZ391" t="e">
            <v>#N/A</v>
          </cell>
          <cell r="BA391" t="e">
            <v>#N/A</v>
          </cell>
          <cell r="BB391">
            <v>0</v>
          </cell>
          <cell r="BC391" t="e">
            <v>#N/A</v>
          </cell>
          <cell r="BD391" t="e">
            <v>#N/A</v>
          </cell>
        </row>
        <row r="392">
          <cell r="A392" t="str">
            <v>SM4A09286</v>
          </cell>
          <cell r="B392" t="str">
            <v>NO CONSTA</v>
          </cell>
          <cell r="C392" t="str">
            <v>DMC</v>
          </cell>
          <cell r="D392" t="str">
            <v>AIRBUS DEFENCE &amp; SPACE</v>
          </cell>
          <cell r="E392">
            <v>10175</v>
          </cell>
          <cell r="F392" t="str">
            <v>M22520/1-01</v>
          </cell>
          <cell r="G392" t="str">
            <v>AF8-DS</v>
          </cell>
          <cell r="H392" t="str">
            <v>B</v>
          </cell>
          <cell r="I392">
            <v>8777</v>
          </cell>
          <cell r="J392" t="str">
            <v>G220</v>
          </cell>
          <cell r="K392">
            <v>2.8000000000000001E-2</v>
          </cell>
          <cell r="L392">
            <v>3.3000000000000002E-2</v>
          </cell>
          <cell r="M392">
            <v>8780</v>
          </cell>
          <cell r="N392" t="str">
            <v>G221</v>
          </cell>
          <cell r="O392">
            <v>3.2000000000000001E-2</v>
          </cell>
          <cell r="P392">
            <v>3.6999999999999998E-2</v>
          </cell>
          <cell r="Q392">
            <v>8788</v>
          </cell>
          <cell r="R392" t="str">
            <v>G222</v>
          </cell>
          <cell r="S392">
            <v>3.5999999999999997E-2</v>
          </cell>
          <cell r="T392">
            <v>4.1000000000000002E-2</v>
          </cell>
          <cell r="U392">
            <v>8792</v>
          </cell>
          <cell r="V392" t="str">
            <v>G223</v>
          </cell>
          <cell r="W392">
            <v>3.9E-2</v>
          </cell>
          <cell r="X392">
            <v>4.3999999999999997E-2</v>
          </cell>
          <cell r="Y392">
            <v>8786</v>
          </cell>
          <cell r="Z392" t="str">
            <v>G224</v>
          </cell>
          <cell r="AA392">
            <v>4.4999999999999998E-2</v>
          </cell>
          <cell r="AB392">
            <v>0.05</v>
          </cell>
          <cell r="AC392">
            <v>8784</v>
          </cell>
          <cell r="AD392" t="str">
            <v>G225</v>
          </cell>
          <cell r="AE392">
            <v>5.1999999999999998E-2</v>
          </cell>
          <cell r="AF392">
            <v>5.7000000000000002E-2</v>
          </cell>
          <cell r="AG392">
            <v>8783</v>
          </cell>
          <cell r="AH392" t="str">
            <v>G226</v>
          </cell>
          <cell r="AI392">
            <v>5.8999999999999997E-2</v>
          </cell>
          <cell r="AJ392">
            <v>6.4000000000000001E-2</v>
          </cell>
          <cell r="AK392">
            <v>8776</v>
          </cell>
          <cell r="AL392" t="str">
            <v>G227</v>
          </cell>
          <cell r="AM392">
            <v>6.8000000000000005E-2</v>
          </cell>
          <cell r="AN392">
            <v>7.2999999999999995E-2</v>
          </cell>
          <cell r="AO392" t="e">
            <v>#N/A</v>
          </cell>
          <cell r="AP392">
            <v>0</v>
          </cell>
          <cell r="AQ392" t="e">
            <v>#N/A</v>
          </cell>
          <cell r="AR392" t="e">
            <v>#N/A</v>
          </cell>
          <cell r="AS392" t="e">
            <v>#N/A</v>
          </cell>
          <cell r="AT392">
            <v>0</v>
          </cell>
          <cell r="AU392" t="e">
            <v>#N/A</v>
          </cell>
          <cell r="AV392" t="e">
            <v>#N/A</v>
          </cell>
          <cell r="AW392" t="e">
            <v>#N/A</v>
          </cell>
          <cell r="AX392">
            <v>0</v>
          </cell>
          <cell r="AY392" t="e">
            <v>#N/A</v>
          </cell>
          <cell r="AZ392" t="e">
            <v>#N/A</v>
          </cell>
          <cell r="BA392" t="e">
            <v>#N/A</v>
          </cell>
          <cell r="BB392">
            <v>0</v>
          </cell>
          <cell r="BC392" t="e">
            <v>#N/A</v>
          </cell>
          <cell r="BD392" t="e">
            <v>#N/A</v>
          </cell>
        </row>
        <row r="393">
          <cell r="A393" t="str">
            <v>SM4A09047</v>
          </cell>
          <cell r="B393" t="str">
            <v>NO CONSTA</v>
          </cell>
          <cell r="C393" t="str">
            <v>DMC</v>
          </cell>
          <cell r="D393" t="str">
            <v>AIRBUS DEFENCE &amp; SPACE</v>
          </cell>
          <cell r="E393">
            <v>10178</v>
          </cell>
          <cell r="F393" t="str">
            <v>M22520/1-01</v>
          </cell>
          <cell r="G393" t="str">
            <v>AF8-DS</v>
          </cell>
          <cell r="H393" t="str">
            <v>B</v>
          </cell>
          <cell r="I393">
            <v>8777</v>
          </cell>
          <cell r="J393" t="str">
            <v>G220</v>
          </cell>
          <cell r="K393">
            <v>2.8000000000000001E-2</v>
          </cell>
          <cell r="L393">
            <v>3.3000000000000002E-2</v>
          </cell>
          <cell r="M393">
            <v>8780</v>
          </cell>
          <cell r="N393" t="str">
            <v>G221</v>
          </cell>
          <cell r="O393">
            <v>3.2000000000000001E-2</v>
          </cell>
          <cell r="P393">
            <v>3.6999999999999998E-2</v>
          </cell>
          <cell r="Q393">
            <v>8788</v>
          </cell>
          <cell r="R393" t="str">
            <v>G222</v>
          </cell>
          <cell r="S393">
            <v>3.5999999999999997E-2</v>
          </cell>
          <cell r="T393">
            <v>4.1000000000000002E-2</v>
          </cell>
          <cell r="U393">
            <v>8792</v>
          </cell>
          <cell r="V393" t="str">
            <v>G223</v>
          </cell>
          <cell r="W393">
            <v>3.9E-2</v>
          </cell>
          <cell r="X393">
            <v>4.3999999999999997E-2</v>
          </cell>
          <cell r="Y393">
            <v>8786</v>
          </cell>
          <cell r="Z393" t="str">
            <v>G224</v>
          </cell>
          <cell r="AA393">
            <v>4.4999999999999998E-2</v>
          </cell>
          <cell r="AB393">
            <v>0.05</v>
          </cell>
          <cell r="AC393">
            <v>8784</v>
          </cell>
          <cell r="AD393" t="str">
            <v>G225</v>
          </cell>
          <cell r="AE393">
            <v>5.1999999999999998E-2</v>
          </cell>
          <cell r="AF393">
            <v>5.7000000000000002E-2</v>
          </cell>
          <cell r="AG393">
            <v>8783</v>
          </cell>
          <cell r="AH393" t="str">
            <v>G226</v>
          </cell>
          <cell r="AI393">
            <v>5.8999999999999997E-2</v>
          </cell>
          <cell r="AJ393">
            <v>6.4000000000000001E-2</v>
          </cell>
          <cell r="AK393">
            <v>8776</v>
          </cell>
          <cell r="AL393" t="str">
            <v>G227</v>
          </cell>
          <cell r="AM393">
            <v>6.8000000000000005E-2</v>
          </cell>
          <cell r="AN393">
            <v>7.2999999999999995E-2</v>
          </cell>
          <cell r="AO393" t="e">
            <v>#N/A</v>
          </cell>
          <cell r="AP393">
            <v>0</v>
          </cell>
          <cell r="AQ393" t="e">
            <v>#N/A</v>
          </cell>
          <cell r="AR393" t="e">
            <v>#N/A</v>
          </cell>
          <cell r="AS393" t="e">
            <v>#N/A</v>
          </cell>
          <cell r="AT393">
            <v>0</v>
          </cell>
          <cell r="AU393" t="e">
            <v>#N/A</v>
          </cell>
          <cell r="AV393" t="e">
            <v>#N/A</v>
          </cell>
          <cell r="AW393" t="e">
            <v>#N/A</v>
          </cell>
          <cell r="AX393">
            <v>0</v>
          </cell>
          <cell r="AY393" t="e">
            <v>#N/A</v>
          </cell>
          <cell r="AZ393" t="e">
            <v>#N/A</v>
          </cell>
          <cell r="BA393" t="e">
            <v>#N/A</v>
          </cell>
          <cell r="BB393">
            <v>0</v>
          </cell>
          <cell r="BC393" t="e">
            <v>#N/A</v>
          </cell>
          <cell r="BD393" t="e">
            <v>#N/A</v>
          </cell>
        </row>
        <row r="394">
          <cell r="A394" t="str">
            <v>SM4A09079</v>
          </cell>
          <cell r="B394" t="str">
            <v>NO CONSTA</v>
          </cell>
          <cell r="C394" t="str">
            <v>DMC</v>
          </cell>
          <cell r="D394" t="str">
            <v>AIRBUS DEFENCE &amp; SPACE</v>
          </cell>
          <cell r="E394">
            <v>10179</v>
          </cell>
          <cell r="F394" t="str">
            <v>M22520/1-01</v>
          </cell>
          <cell r="G394" t="str">
            <v>AF8-DS</v>
          </cell>
          <cell r="H394" t="str">
            <v>B</v>
          </cell>
          <cell r="I394">
            <v>8777</v>
          </cell>
          <cell r="J394" t="str">
            <v>G220</v>
          </cell>
          <cell r="K394">
            <v>2.8000000000000001E-2</v>
          </cell>
          <cell r="L394">
            <v>3.3000000000000002E-2</v>
          </cell>
          <cell r="M394">
            <v>8780</v>
          </cell>
          <cell r="N394" t="str">
            <v>G221</v>
          </cell>
          <cell r="O394">
            <v>3.2000000000000001E-2</v>
          </cell>
          <cell r="P394">
            <v>3.6999999999999998E-2</v>
          </cell>
          <cell r="Q394">
            <v>8788</v>
          </cell>
          <cell r="R394" t="str">
            <v>G222</v>
          </cell>
          <cell r="S394">
            <v>3.5999999999999997E-2</v>
          </cell>
          <cell r="T394">
            <v>4.1000000000000002E-2</v>
          </cell>
          <cell r="U394">
            <v>8792</v>
          </cell>
          <cell r="V394" t="str">
            <v>G223</v>
          </cell>
          <cell r="W394">
            <v>3.9E-2</v>
          </cell>
          <cell r="X394">
            <v>4.3999999999999997E-2</v>
          </cell>
          <cell r="Y394">
            <v>8786</v>
          </cell>
          <cell r="Z394" t="str">
            <v>G224</v>
          </cell>
          <cell r="AA394">
            <v>4.4999999999999998E-2</v>
          </cell>
          <cell r="AB394">
            <v>0.05</v>
          </cell>
          <cell r="AC394">
            <v>8784</v>
          </cell>
          <cell r="AD394" t="str">
            <v>G225</v>
          </cell>
          <cell r="AE394">
            <v>5.1999999999999998E-2</v>
          </cell>
          <cell r="AF394">
            <v>5.7000000000000002E-2</v>
          </cell>
          <cell r="AG394">
            <v>8783</v>
          </cell>
          <cell r="AH394" t="str">
            <v>G226</v>
          </cell>
          <cell r="AI394">
            <v>5.8999999999999997E-2</v>
          </cell>
          <cell r="AJ394">
            <v>6.4000000000000001E-2</v>
          </cell>
          <cell r="AK394">
            <v>8776</v>
          </cell>
          <cell r="AL394" t="str">
            <v>G227</v>
          </cell>
          <cell r="AM394">
            <v>6.8000000000000005E-2</v>
          </cell>
          <cell r="AN394">
            <v>7.2999999999999995E-2</v>
          </cell>
          <cell r="AO394" t="e">
            <v>#N/A</v>
          </cell>
          <cell r="AP394">
            <v>0</v>
          </cell>
          <cell r="AQ394" t="e">
            <v>#N/A</v>
          </cell>
          <cell r="AR394" t="e">
            <v>#N/A</v>
          </cell>
          <cell r="AS394" t="e">
            <v>#N/A</v>
          </cell>
          <cell r="AT394">
            <v>0</v>
          </cell>
          <cell r="AU394" t="e">
            <v>#N/A</v>
          </cell>
          <cell r="AV394" t="e">
            <v>#N/A</v>
          </cell>
          <cell r="AW394" t="e">
            <v>#N/A</v>
          </cell>
          <cell r="AX394">
            <v>0</v>
          </cell>
          <cell r="AY394" t="e">
            <v>#N/A</v>
          </cell>
          <cell r="AZ394" t="e">
            <v>#N/A</v>
          </cell>
          <cell r="BA394" t="e">
            <v>#N/A</v>
          </cell>
          <cell r="BB394">
            <v>0</v>
          </cell>
          <cell r="BC394" t="e">
            <v>#N/A</v>
          </cell>
          <cell r="BD394" t="e">
            <v>#N/A</v>
          </cell>
        </row>
        <row r="395">
          <cell r="A395" t="str">
            <v>SM4A09284</v>
          </cell>
          <cell r="B395" t="str">
            <v>NO CONSTA</v>
          </cell>
          <cell r="C395" t="str">
            <v>DMC</v>
          </cell>
          <cell r="D395" t="str">
            <v>AIRBUS DEFENCE &amp; SPACE</v>
          </cell>
          <cell r="E395">
            <v>10171</v>
          </cell>
          <cell r="F395" t="str">
            <v>M22520/1-01</v>
          </cell>
          <cell r="G395" t="str">
            <v>AF8-DS</v>
          </cell>
          <cell r="H395" t="str">
            <v>B</v>
          </cell>
          <cell r="I395">
            <v>8777</v>
          </cell>
          <cell r="J395" t="str">
            <v>G220</v>
          </cell>
          <cell r="K395">
            <v>2.8000000000000001E-2</v>
          </cell>
          <cell r="L395">
            <v>3.3000000000000002E-2</v>
          </cell>
          <cell r="M395">
            <v>8780</v>
          </cell>
          <cell r="N395" t="str">
            <v>G221</v>
          </cell>
          <cell r="O395">
            <v>3.2000000000000001E-2</v>
          </cell>
          <cell r="P395">
            <v>3.6999999999999998E-2</v>
          </cell>
          <cell r="Q395">
            <v>8788</v>
          </cell>
          <cell r="R395" t="str">
            <v>G222</v>
          </cell>
          <cell r="S395">
            <v>3.5999999999999997E-2</v>
          </cell>
          <cell r="T395">
            <v>4.1000000000000002E-2</v>
          </cell>
          <cell r="U395">
            <v>8792</v>
          </cell>
          <cell r="V395" t="str">
            <v>G223</v>
          </cell>
          <cell r="W395">
            <v>3.9E-2</v>
          </cell>
          <cell r="X395">
            <v>4.3999999999999997E-2</v>
          </cell>
          <cell r="Y395">
            <v>8786</v>
          </cell>
          <cell r="Z395" t="str">
            <v>G224</v>
          </cell>
          <cell r="AA395">
            <v>4.4999999999999998E-2</v>
          </cell>
          <cell r="AB395">
            <v>0.05</v>
          </cell>
          <cell r="AC395">
            <v>8784</v>
          </cell>
          <cell r="AD395" t="str">
            <v>G225</v>
          </cell>
          <cell r="AE395">
            <v>5.1999999999999998E-2</v>
          </cell>
          <cell r="AF395">
            <v>5.7000000000000002E-2</v>
          </cell>
          <cell r="AG395">
            <v>8783</v>
          </cell>
          <cell r="AH395" t="str">
            <v>G226</v>
          </cell>
          <cell r="AI395">
            <v>5.8999999999999997E-2</v>
          </cell>
          <cell r="AJ395">
            <v>6.4000000000000001E-2</v>
          </cell>
          <cell r="AK395">
            <v>8776</v>
          </cell>
          <cell r="AL395" t="str">
            <v>G227</v>
          </cell>
          <cell r="AM395">
            <v>6.8000000000000005E-2</v>
          </cell>
          <cell r="AN395">
            <v>7.2999999999999995E-2</v>
          </cell>
          <cell r="AO395" t="e">
            <v>#N/A</v>
          </cell>
          <cell r="AP395">
            <v>0</v>
          </cell>
          <cell r="AQ395" t="e">
            <v>#N/A</v>
          </cell>
          <cell r="AR395" t="e">
            <v>#N/A</v>
          </cell>
          <cell r="AS395" t="e">
            <v>#N/A</v>
          </cell>
          <cell r="AT395">
            <v>0</v>
          </cell>
          <cell r="AU395" t="e">
            <v>#N/A</v>
          </cell>
          <cell r="AV395" t="e">
            <v>#N/A</v>
          </cell>
          <cell r="AW395" t="e">
            <v>#N/A</v>
          </cell>
          <cell r="AX395">
            <v>0</v>
          </cell>
          <cell r="AY395" t="e">
            <v>#N/A</v>
          </cell>
          <cell r="AZ395" t="e">
            <v>#N/A</v>
          </cell>
          <cell r="BA395" t="e">
            <v>#N/A</v>
          </cell>
          <cell r="BB395">
            <v>0</v>
          </cell>
          <cell r="BC395" t="e">
            <v>#N/A</v>
          </cell>
          <cell r="BD395" t="e">
            <v>#N/A</v>
          </cell>
        </row>
        <row r="396">
          <cell r="A396" t="str">
            <v>SM4A09052</v>
          </cell>
          <cell r="B396" t="str">
            <v>NO CONSTA</v>
          </cell>
          <cell r="C396" t="str">
            <v>DMC</v>
          </cell>
          <cell r="D396" t="str">
            <v>AIRBUS DEFENCE &amp; SPACE</v>
          </cell>
          <cell r="E396">
            <v>10174</v>
          </cell>
          <cell r="F396" t="str">
            <v>M22520/1-01</v>
          </cell>
          <cell r="G396" t="str">
            <v>AF8-DS</v>
          </cell>
          <cell r="H396" t="str">
            <v>B</v>
          </cell>
          <cell r="I396">
            <v>8777</v>
          </cell>
          <cell r="J396" t="str">
            <v>G220</v>
          </cell>
          <cell r="K396">
            <v>2.8000000000000001E-2</v>
          </cell>
          <cell r="L396">
            <v>3.3000000000000002E-2</v>
          </cell>
          <cell r="M396">
            <v>8780</v>
          </cell>
          <cell r="N396" t="str">
            <v>G221</v>
          </cell>
          <cell r="O396">
            <v>3.2000000000000001E-2</v>
          </cell>
          <cell r="P396">
            <v>3.6999999999999998E-2</v>
          </cell>
          <cell r="Q396">
            <v>8788</v>
          </cell>
          <cell r="R396" t="str">
            <v>G222</v>
          </cell>
          <cell r="S396">
            <v>3.5999999999999997E-2</v>
          </cell>
          <cell r="T396">
            <v>4.1000000000000002E-2</v>
          </cell>
          <cell r="U396">
            <v>8792</v>
          </cell>
          <cell r="V396" t="str">
            <v>G223</v>
          </cell>
          <cell r="W396">
            <v>3.9E-2</v>
          </cell>
          <cell r="X396">
            <v>4.3999999999999997E-2</v>
          </cell>
          <cell r="Y396">
            <v>8786</v>
          </cell>
          <cell r="Z396" t="str">
            <v>G224</v>
          </cell>
          <cell r="AA396">
            <v>4.4999999999999998E-2</v>
          </cell>
          <cell r="AB396">
            <v>0.05</v>
          </cell>
          <cell r="AC396">
            <v>8784</v>
          </cell>
          <cell r="AD396" t="str">
            <v>G225</v>
          </cell>
          <cell r="AE396">
            <v>5.1999999999999998E-2</v>
          </cell>
          <cell r="AF396">
            <v>5.7000000000000002E-2</v>
          </cell>
          <cell r="AG396">
            <v>8783</v>
          </cell>
          <cell r="AH396" t="str">
            <v>G226</v>
          </cell>
          <cell r="AI396">
            <v>5.8999999999999997E-2</v>
          </cell>
          <cell r="AJ396">
            <v>6.4000000000000001E-2</v>
          </cell>
          <cell r="AK396">
            <v>8776</v>
          </cell>
          <cell r="AL396" t="str">
            <v>G227</v>
          </cell>
          <cell r="AM396">
            <v>6.8000000000000005E-2</v>
          </cell>
          <cell r="AN396">
            <v>7.2999999999999995E-2</v>
          </cell>
          <cell r="AO396" t="e">
            <v>#N/A</v>
          </cell>
          <cell r="AP396">
            <v>0</v>
          </cell>
          <cell r="AQ396" t="e">
            <v>#N/A</v>
          </cell>
          <cell r="AR396" t="e">
            <v>#N/A</v>
          </cell>
          <cell r="AS396" t="e">
            <v>#N/A</v>
          </cell>
          <cell r="AT396">
            <v>0</v>
          </cell>
          <cell r="AU396" t="e">
            <v>#N/A</v>
          </cell>
          <cell r="AV396" t="e">
            <v>#N/A</v>
          </cell>
          <cell r="AW396" t="e">
            <v>#N/A</v>
          </cell>
          <cell r="AX396">
            <v>0</v>
          </cell>
          <cell r="AY396" t="e">
            <v>#N/A</v>
          </cell>
          <cell r="AZ396" t="e">
            <v>#N/A</v>
          </cell>
          <cell r="BA396" t="e">
            <v>#N/A</v>
          </cell>
          <cell r="BB396">
            <v>0</v>
          </cell>
          <cell r="BC396" t="e">
            <v>#N/A</v>
          </cell>
          <cell r="BD396" t="e">
            <v>#N/A</v>
          </cell>
        </row>
        <row r="397">
          <cell r="A397" t="str">
            <v>SM4A09285</v>
          </cell>
          <cell r="B397" t="str">
            <v>NO CONSTA</v>
          </cell>
          <cell r="C397" t="str">
            <v>DMC</v>
          </cell>
          <cell r="D397" t="str">
            <v>AIRBUS DEFENCE &amp; SPACE</v>
          </cell>
          <cell r="E397">
            <v>10172</v>
          </cell>
          <cell r="F397" t="str">
            <v>M22520/1-01</v>
          </cell>
          <cell r="G397" t="str">
            <v>AF8-DS</v>
          </cell>
          <cell r="H397" t="str">
            <v>B</v>
          </cell>
          <cell r="I397">
            <v>8777</v>
          </cell>
          <cell r="J397" t="str">
            <v>G220</v>
          </cell>
          <cell r="K397">
            <v>2.8000000000000001E-2</v>
          </cell>
          <cell r="L397">
            <v>3.3000000000000002E-2</v>
          </cell>
          <cell r="M397">
            <v>8780</v>
          </cell>
          <cell r="N397" t="str">
            <v>G221</v>
          </cell>
          <cell r="O397">
            <v>3.2000000000000001E-2</v>
          </cell>
          <cell r="P397">
            <v>3.6999999999999998E-2</v>
          </cell>
          <cell r="Q397">
            <v>8788</v>
          </cell>
          <cell r="R397" t="str">
            <v>G222</v>
          </cell>
          <cell r="S397">
            <v>3.5999999999999997E-2</v>
          </cell>
          <cell r="T397">
            <v>4.1000000000000002E-2</v>
          </cell>
          <cell r="U397">
            <v>8792</v>
          </cell>
          <cell r="V397" t="str">
            <v>G223</v>
          </cell>
          <cell r="W397">
            <v>3.9E-2</v>
          </cell>
          <cell r="X397">
            <v>4.3999999999999997E-2</v>
          </cell>
          <cell r="Y397">
            <v>8786</v>
          </cell>
          <cell r="Z397" t="str">
            <v>G224</v>
          </cell>
          <cell r="AA397">
            <v>4.4999999999999998E-2</v>
          </cell>
          <cell r="AB397">
            <v>0.05</v>
          </cell>
          <cell r="AC397">
            <v>8784</v>
          </cell>
          <cell r="AD397" t="str">
            <v>G225</v>
          </cell>
          <cell r="AE397">
            <v>5.1999999999999998E-2</v>
          </cell>
          <cell r="AF397">
            <v>5.7000000000000002E-2</v>
          </cell>
          <cell r="AG397">
            <v>8783</v>
          </cell>
          <cell r="AH397" t="str">
            <v>G226</v>
          </cell>
          <cell r="AI397">
            <v>5.8999999999999997E-2</v>
          </cell>
          <cell r="AJ397">
            <v>6.4000000000000001E-2</v>
          </cell>
          <cell r="AK397">
            <v>8776</v>
          </cell>
          <cell r="AL397" t="str">
            <v>G227</v>
          </cell>
          <cell r="AM397">
            <v>6.8000000000000005E-2</v>
          </cell>
          <cell r="AN397">
            <v>7.2999999999999995E-2</v>
          </cell>
          <cell r="AO397" t="e">
            <v>#N/A</v>
          </cell>
          <cell r="AP397">
            <v>0</v>
          </cell>
          <cell r="AQ397" t="e">
            <v>#N/A</v>
          </cell>
          <cell r="AR397" t="e">
            <v>#N/A</v>
          </cell>
          <cell r="AS397" t="e">
            <v>#N/A</v>
          </cell>
          <cell r="AT397">
            <v>0</v>
          </cell>
          <cell r="AU397" t="e">
            <v>#N/A</v>
          </cell>
          <cell r="AV397" t="e">
            <v>#N/A</v>
          </cell>
          <cell r="AW397" t="e">
            <v>#N/A</v>
          </cell>
          <cell r="AX397">
            <v>0</v>
          </cell>
          <cell r="AY397" t="e">
            <v>#N/A</v>
          </cell>
          <cell r="AZ397" t="e">
            <v>#N/A</v>
          </cell>
          <cell r="BA397" t="e">
            <v>#N/A</v>
          </cell>
          <cell r="BB397">
            <v>0</v>
          </cell>
          <cell r="BC397" t="e">
            <v>#N/A</v>
          </cell>
          <cell r="BD397" t="e">
            <v>#N/A</v>
          </cell>
        </row>
        <row r="398">
          <cell r="A398" t="str">
            <v>SM4A09064</v>
          </cell>
          <cell r="B398" t="str">
            <v>NO CONSTA</v>
          </cell>
          <cell r="C398" t="str">
            <v>DMC</v>
          </cell>
          <cell r="D398" t="str">
            <v>AIRBUS DEFENCE &amp; SPACE</v>
          </cell>
          <cell r="E398">
            <v>10176</v>
          </cell>
          <cell r="F398" t="str">
            <v>M22520/1-01</v>
          </cell>
          <cell r="G398" t="str">
            <v>AF8-DS</v>
          </cell>
          <cell r="H398" t="str">
            <v>B</v>
          </cell>
          <cell r="I398">
            <v>8777</v>
          </cell>
          <cell r="J398" t="str">
            <v>G220</v>
          </cell>
          <cell r="K398">
            <v>2.8000000000000001E-2</v>
          </cell>
          <cell r="L398">
            <v>3.3000000000000002E-2</v>
          </cell>
          <cell r="M398">
            <v>8780</v>
          </cell>
          <cell r="N398" t="str">
            <v>G221</v>
          </cell>
          <cell r="O398">
            <v>3.2000000000000001E-2</v>
          </cell>
          <cell r="P398">
            <v>3.6999999999999998E-2</v>
          </cell>
          <cell r="Q398">
            <v>8788</v>
          </cell>
          <cell r="R398" t="str">
            <v>G222</v>
          </cell>
          <cell r="S398">
            <v>3.5999999999999997E-2</v>
          </cell>
          <cell r="T398">
            <v>4.1000000000000002E-2</v>
          </cell>
          <cell r="U398">
            <v>8792</v>
          </cell>
          <cell r="V398" t="str">
            <v>G223</v>
          </cell>
          <cell r="W398">
            <v>3.9E-2</v>
          </cell>
          <cell r="X398">
            <v>4.3999999999999997E-2</v>
          </cell>
          <cell r="Y398">
            <v>8786</v>
          </cell>
          <cell r="Z398" t="str">
            <v>G224</v>
          </cell>
          <cell r="AA398">
            <v>4.4999999999999998E-2</v>
          </cell>
          <cell r="AB398">
            <v>0.05</v>
          </cell>
          <cell r="AC398">
            <v>8784</v>
          </cell>
          <cell r="AD398" t="str">
            <v>G225</v>
          </cell>
          <cell r="AE398">
            <v>5.1999999999999998E-2</v>
          </cell>
          <cell r="AF398">
            <v>5.7000000000000002E-2</v>
          </cell>
          <cell r="AG398">
            <v>8783</v>
          </cell>
          <cell r="AH398" t="str">
            <v>G226</v>
          </cell>
          <cell r="AI398">
            <v>5.8999999999999997E-2</v>
          </cell>
          <cell r="AJ398">
            <v>6.4000000000000001E-2</v>
          </cell>
          <cell r="AK398">
            <v>8776</v>
          </cell>
          <cell r="AL398" t="str">
            <v>G227</v>
          </cell>
          <cell r="AM398">
            <v>6.8000000000000005E-2</v>
          </cell>
          <cell r="AN398">
            <v>7.2999999999999995E-2</v>
          </cell>
          <cell r="AO398" t="e">
            <v>#N/A</v>
          </cell>
          <cell r="AP398">
            <v>0</v>
          </cell>
          <cell r="AQ398" t="e">
            <v>#N/A</v>
          </cell>
          <cell r="AR398" t="e">
            <v>#N/A</v>
          </cell>
          <cell r="AS398" t="e">
            <v>#N/A</v>
          </cell>
          <cell r="AT398">
            <v>0</v>
          </cell>
          <cell r="AU398" t="e">
            <v>#N/A</v>
          </cell>
          <cell r="AV398" t="e">
            <v>#N/A</v>
          </cell>
          <cell r="AW398" t="e">
            <v>#N/A</v>
          </cell>
          <cell r="AX398">
            <v>0</v>
          </cell>
          <cell r="AY398" t="e">
            <v>#N/A</v>
          </cell>
          <cell r="AZ398" t="e">
            <v>#N/A</v>
          </cell>
          <cell r="BA398" t="e">
            <v>#N/A</v>
          </cell>
          <cell r="BB398">
            <v>0</v>
          </cell>
          <cell r="BC398" t="e">
            <v>#N/A</v>
          </cell>
          <cell r="BD398" t="e">
            <v>#N/A</v>
          </cell>
        </row>
        <row r="399">
          <cell r="A399" t="str">
            <v>SM4A09040</v>
          </cell>
          <cell r="B399" t="str">
            <v>NO CONSTA</v>
          </cell>
          <cell r="C399" t="str">
            <v>RAYCHEM</v>
          </cell>
          <cell r="D399" t="str">
            <v>AIRBUS DEFENCE &amp; SPACE</v>
          </cell>
          <cell r="E399">
            <v>10185</v>
          </cell>
          <cell r="F399" t="str">
            <v>AD1377S</v>
          </cell>
          <cell r="G399" t="str">
            <v>C-AD-1377-6</v>
          </cell>
          <cell r="H399" t="str">
            <v>K2</v>
          </cell>
          <cell r="I399">
            <v>8781</v>
          </cell>
          <cell r="J399" t="str">
            <v>G411-1</v>
          </cell>
          <cell r="K399">
            <v>2.5000000000000001E-2</v>
          </cell>
          <cell r="L399">
            <v>3.5000000000000003E-2</v>
          </cell>
          <cell r="M399">
            <v>8781</v>
          </cell>
          <cell r="N399" t="str">
            <v>G411-2</v>
          </cell>
          <cell r="O399">
            <v>4.2000000000000003E-2</v>
          </cell>
          <cell r="P399">
            <v>5.1999999999999998E-2</v>
          </cell>
          <cell r="Q399">
            <v>8781</v>
          </cell>
          <cell r="R399" t="str">
            <v>G411-3</v>
          </cell>
          <cell r="S399">
            <v>6.2E-2</v>
          </cell>
          <cell r="T399">
            <v>7.1999999999999995E-2</v>
          </cell>
          <cell r="U399" t="e">
            <v>#N/A</v>
          </cell>
          <cell r="V399">
            <v>0</v>
          </cell>
          <cell r="W399" t="e">
            <v>#N/A</v>
          </cell>
          <cell r="X399" t="e">
            <v>#N/A</v>
          </cell>
          <cell r="Y399" t="e">
            <v>#N/A</v>
          </cell>
          <cell r="Z399">
            <v>0</v>
          </cell>
          <cell r="AA399" t="e">
            <v>#N/A</v>
          </cell>
          <cell r="AB399" t="e">
            <v>#N/A</v>
          </cell>
          <cell r="AC399" t="e">
            <v>#N/A</v>
          </cell>
          <cell r="AD399">
            <v>0</v>
          </cell>
          <cell r="AE399" t="e">
            <v>#N/A</v>
          </cell>
          <cell r="AF399" t="e">
            <v>#N/A</v>
          </cell>
          <cell r="AG399" t="e">
            <v>#N/A</v>
          </cell>
          <cell r="AH399">
            <v>0</v>
          </cell>
          <cell r="AI399" t="e">
            <v>#N/A</v>
          </cell>
          <cell r="AJ399" t="e">
            <v>#N/A</v>
          </cell>
          <cell r="AK399" t="e">
            <v>#N/A</v>
          </cell>
          <cell r="AL399">
            <v>0</v>
          </cell>
          <cell r="AM399" t="e">
            <v>#N/A</v>
          </cell>
          <cell r="AN399" t="e">
            <v>#N/A</v>
          </cell>
          <cell r="AO399" t="e">
            <v>#N/A</v>
          </cell>
          <cell r="AP399">
            <v>0</v>
          </cell>
          <cell r="AQ399" t="e">
            <v>#N/A</v>
          </cell>
          <cell r="AR399" t="e">
            <v>#N/A</v>
          </cell>
          <cell r="AS399" t="e">
            <v>#N/A</v>
          </cell>
          <cell r="AT399">
            <v>0</v>
          </cell>
          <cell r="AU399" t="e">
            <v>#N/A</v>
          </cell>
          <cell r="AV399" t="e">
            <v>#N/A</v>
          </cell>
          <cell r="AW399" t="e">
            <v>#N/A</v>
          </cell>
          <cell r="AX399">
            <v>0</v>
          </cell>
          <cell r="AY399" t="e">
            <v>#N/A</v>
          </cell>
          <cell r="AZ399" t="e">
            <v>#N/A</v>
          </cell>
          <cell r="BA399" t="e">
            <v>#N/A</v>
          </cell>
          <cell r="BB399">
            <v>0</v>
          </cell>
          <cell r="BC399" t="e">
            <v>#N/A</v>
          </cell>
          <cell r="BD399" t="e">
            <v>#N/A</v>
          </cell>
        </row>
        <row r="400">
          <cell r="A400" t="str">
            <v>SM4A09048</v>
          </cell>
          <cell r="B400" t="str">
            <v>NO CONSTA</v>
          </cell>
          <cell r="C400" t="str">
            <v>RAYCHEM</v>
          </cell>
          <cell r="D400" t="str">
            <v>AIRBUS DEFENCE &amp; SPACE</v>
          </cell>
          <cell r="E400">
            <v>10184</v>
          </cell>
          <cell r="F400" t="str">
            <v>AD1377S</v>
          </cell>
          <cell r="G400" t="str">
            <v>C-AD-1377-6</v>
          </cell>
          <cell r="H400" t="str">
            <v>K2</v>
          </cell>
          <cell r="I400">
            <v>8781</v>
          </cell>
          <cell r="J400" t="str">
            <v>G411-1</v>
          </cell>
          <cell r="K400">
            <v>2.5000000000000001E-2</v>
          </cell>
          <cell r="L400">
            <v>3.5000000000000003E-2</v>
          </cell>
          <cell r="M400">
            <v>8781</v>
          </cell>
          <cell r="N400" t="str">
            <v>G411-2</v>
          </cell>
          <cell r="O400">
            <v>4.2000000000000003E-2</v>
          </cell>
          <cell r="P400">
            <v>5.1999999999999998E-2</v>
          </cell>
          <cell r="Q400">
            <v>8781</v>
          </cell>
          <cell r="R400" t="str">
            <v>G411-3</v>
          </cell>
          <cell r="S400">
            <v>6.2E-2</v>
          </cell>
          <cell r="T400">
            <v>7.1999999999999995E-2</v>
          </cell>
          <cell r="U400" t="e">
            <v>#N/A</v>
          </cell>
          <cell r="V400">
            <v>0</v>
          </cell>
          <cell r="W400" t="e">
            <v>#N/A</v>
          </cell>
          <cell r="X400" t="e">
            <v>#N/A</v>
          </cell>
          <cell r="Y400" t="e">
            <v>#N/A</v>
          </cell>
          <cell r="Z400">
            <v>0</v>
          </cell>
          <cell r="AA400" t="e">
            <v>#N/A</v>
          </cell>
          <cell r="AB400" t="e">
            <v>#N/A</v>
          </cell>
          <cell r="AC400" t="e">
            <v>#N/A</v>
          </cell>
          <cell r="AD400">
            <v>0</v>
          </cell>
          <cell r="AE400" t="e">
            <v>#N/A</v>
          </cell>
          <cell r="AF400" t="e">
            <v>#N/A</v>
          </cell>
          <cell r="AG400" t="e">
            <v>#N/A</v>
          </cell>
          <cell r="AH400">
            <v>0</v>
          </cell>
          <cell r="AI400" t="e">
            <v>#N/A</v>
          </cell>
          <cell r="AJ400" t="e">
            <v>#N/A</v>
          </cell>
          <cell r="AK400" t="e">
            <v>#N/A</v>
          </cell>
          <cell r="AL400">
            <v>0</v>
          </cell>
          <cell r="AM400" t="e">
            <v>#N/A</v>
          </cell>
          <cell r="AN400" t="e">
            <v>#N/A</v>
          </cell>
          <cell r="AO400" t="e">
            <v>#N/A</v>
          </cell>
          <cell r="AP400">
            <v>0</v>
          </cell>
          <cell r="AQ400" t="e">
            <v>#N/A</v>
          </cell>
          <cell r="AR400" t="e">
            <v>#N/A</v>
          </cell>
          <cell r="AS400" t="e">
            <v>#N/A</v>
          </cell>
          <cell r="AT400">
            <v>0</v>
          </cell>
          <cell r="AU400" t="e">
            <v>#N/A</v>
          </cell>
          <cell r="AV400" t="e">
            <v>#N/A</v>
          </cell>
          <cell r="AW400" t="e">
            <v>#N/A</v>
          </cell>
          <cell r="AX400">
            <v>0</v>
          </cell>
          <cell r="AY400" t="e">
            <v>#N/A</v>
          </cell>
          <cell r="AZ400" t="e">
            <v>#N/A</v>
          </cell>
          <cell r="BA400" t="e">
            <v>#N/A</v>
          </cell>
          <cell r="BB400">
            <v>0</v>
          </cell>
          <cell r="BC400" t="e">
            <v>#N/A</v>
          </cell>
          <cell r="BD400" t="e">
            <v>#N/A</v>
          </cell>
        </row>
        <row r="401">
          <cell r="A401" t="str">
            <v>SM4A09288</v>
          </cell>
          <cell r="B401" t="str">
            <v>NO CONSTA</v>
          </cell>
          <cell r="C401" t="str">
            <v>DMC</v>
          </cell>
          <cell r="D401" t="str">
            <v>AIRBUS DEFENCE &amp; SPACE</v>
          </cell>
          <cell r="E401">
            <v>10183</v>
          </cell>
          <cell r="F401" t="str">
            <v>M22520/37-01</v>
          </cell>
          <cell r="G401" t="str">
            <v>GMT232-DS</v>
          </cell>
          <cell r="H401" t="str">
            <v>F</v>
          </cell>
          <cell r="I401">
            <v>8781</v>
          </cell>
          <cell r="J401" t="str">
            <v>G411-1</v>
          </cell>
          <cell r="K401">
            <v>2.5000000000000001E-2</v>
          </cell>
          <cell r="L401">
            <v>3.5000000000000003E-2</v>
          </cell>
          <cell r="M401">
            <v>8781</v>
          </cell>
          <cell r="N401" t="str">
            <v>G411-2</v>
          </cell>
          <cell r="O401">
            <v>4.2000000000000003E-2</v>
          </cell>
          <cell r="P401">
            <v>5.1999999999999998E-2</v>
          </cell>
          <cell r="Q401">
            <v>8781</v>
          </cell>
          <cell r="R401" t="str">
            <v>G411-3</v>
          </cell>
          <cell r="S401">
            <v>6.2E-2</v>
          </cell>
          <cell r="T401">
            <v>7.1999999999999995E-2</v>
          </cell>
          <cell r="U401" t="e">
            <v>#N/A</v>
          </cell>
          <cell r="V401">
            <v>0</v>
          </cell>
          <cell r="W401" t="e">
            <v>#N/A</v>
          </cell>
          <cell r="X401" t="e">
            <v>#N/A</v>
          </cell>
          <cell r="Y401" t="e">
            <v>#N/A</v>
          </cell>
          <cell r="Z401">
            <v>0</v>
          </cell>
          <cell r="AA401" t="e">
            <v>#N/A</v>
          </cell>
          <cell r="AB401" t="e">
            <v>#N/A</v>
          </cell>
          <cell r="AC401" t="e">
            <v>#N/A</v>
          </cell>
          <cell r="AD401">
            <v>0</v>
          </cell>
          <cell r="AE401" t="e">
            <v>#N/A</v>
          </cell>
          <cell r="AF401" t="e">
            <v>#N/A</v>
          </cell>
          <cell r="AG401" t="e">
            <v>#N/A</v>
          </cell>
          <cell r="AH401">
            <v>0</v>
          </cell>
          <cell r="AI401" t="e">
            <v>#N/A</v>
          </cell>
          <cell r="AJ401" t="e">
            <v>#N/A</v>
          </cell>
          <cell r="AK401" t="e">
            <v>#N/A</v>
          </cell>
          <cell r="AL401">
            <v>0</v>
          </cell>
          <cell r="AM401" t="e">
            <v>#N/A</v>
          </cell>
          <cell r="AN401" t="e">
            <v>#N/A</v>
          </cell>
          <cell r="AO401" t="e">
            <v>#N/A</v>
          </cell>
          <cell r="AP401">
            <v>0</v>
          </cell>
          <cell r="AQ401" t="e">
            <v>#N/A</v>
          </cell>
          <cell r="AR401" t="e">
            <v>#N/A</v>
          </cell>
          <cell r="AS401" t="e">
            <v>#N/A</v>
          </cell>
          <cell r="AT401">
            <v>0</v>
          </cell>
          <cell r="AU401" t="e">
            <v>#N/A</v>
          </cell>
          <cell r="AV401" t="e">
            <v>#N/A</v>
          </cell>
          <cell r="AW401" t="e">
            <v>#N/A</v>
          </cell>
          <cell r="AX401">
            <v>0</v>
          </cell>
          <cell r="AY401" t="e">
            <v>#N/A</v>
          </cell>
          <cell r="AZ401" t="e">
            <v>#N/A</v>
          </cell>
          <cell r="BA401" t="e">
            <v>#N/A</v>
          </cell>
          <cell r="BB401">
            <v>0</v>
          </cell>
          <cell r="BC401" t="e">
            <v>#N/A</v>
          </cell>
          <cell r="BD401" t="e">
            <v>#N/A</v>
          </cell>
        </row>
        <row r="402">
          <cell r="A402" t="str">
            <v>SM4A09081</v>
          </cell>
          <cell r="B402" t="str">
            <v>NO CONSTA</v>
          </cell>
          <cell r="C402" t="str">
            <v>DMC</v>
          </cell>
          <cell r="D402" t="str">
            <v>AIRBUS DEFENCE &amp; SPACE</v>
          </cell>
          <cell r="E402">
            <v>10186</v>
          </cell>
          <cell r="F402" t="str">
            <v>M22520/37-01</v>
          </cell>
          <cell r="G402" t="str">
            <v>GMT232-DS</v>
          </cell>
          <cell r="H402" t="str">
            <v>F</v>
          </cell>
          <cell r="I402">
            <v>8781</v>
          </cell>
          <cell r="J402" t="str">
            <v>G411-1</v>
          </cell>
          <cell r="K402">
            <v>2.5000000000000001E-2</v>
          </cell>
          <cell r="L402">
            <v>3.5000000000000003E-2</v>
          </cell>
          <cell r="M402">
            <v>8781</v>
          </cell>
          <cell r="N402" t="str">
            <v>G411-2</v>
          </cell>
          <cell r="O402">
            <v>4.2000000000000003E-2</v>
          </cell>
          <cell r="P402">
            <v>5.1999999999999998E-2</v>
          </cell>
          <cell r="Q402">
            <v>8781</v>
          </cell>
          <cell r="R402" t="str">
            <v>G411-3</v>
          </cell>
          <cell r="S402">
            <v>6.2E-2</v>
          </cell>
          <cell r="T402">
            <v>7.1999999999999995E-2</v>
          </cell>
          <cell r="U402" t="e">
            <v>#N/A</v>
          </cell>
          <cell r="V402">
            <v>0</v>
          </cell>
          <cell r="W402" t="e">
            <v>#N/A</v>
          </cell>
          <cell r="X402" t="e">
            <v>#N/A</v>
          </cell>
          <cell r="Y402" t="e">
            <v>#N/A</v>
          </cell>
          <cell r="Z402">
            <v>0</v>
          </cell>
          <cell r="AA402" t="e">
            <v>#N/A</v>
          </cell>
          <cell r="AB402" t="e">
            <v>#N/A</v>
          </cell>
          <cell r="AC402" t="e">
            <v>#N/A</v>
          </cell>
          <cell r="AD402">
            <v>0</v>
          </cell>
          <cell r="AE402" t="e">
            <v>#N/A</v>
          </cell>
          <cell r="AF402" t="e">
            <v>#N/A</v>
          </cell>
          <cell r="AG402" t="e">
            <v>#N/A</v>
          </cell>
          <cell r="AH402">
            <v>0</v>
          </cell>
          <cell r="AI402" t="e">
            <v>#N/A</v>
          </cell>
          <cell r="AJ402" t="e">
            <v>#N/A</v>
          </cell>
          <cell r="AK402" t="e">
            <v>#N/A</v>
          </cell>
          <cell r="AL402">
            <v>0</v>
          </cell>
          <cell r="AM402" t="e">
            <v>#N/A</v>
          </cell>
          <cell r="AN402" t="e">
            <v>#N/A</v>
          </cell>
          <cell r="AO402" t="e">
            <v>#N/A</v>
          </cell>
          <cell r="AP402">
            <v>0</v>
          </cell>
          <cell r="AQ402" t="e">
            <v>#N/A</v>
          </cell>
          <cell r="AR402" t="e">
            <v>#N/A</v>
          </cell>
          <cell r="AS402" t="e">
            <v>#N/A</v>
          </cell>
          <cell r="AT402">
            <v>0</v>
          </cell>
          <cell r="AU402" t="e">
            <v>#N/A</v>
          </cell>
          <cell r="AV402" t="e">
            <v>#N/A</v>
          </cell>
          <cell r="AW402" t="e">
            <v>#N/A</v>
          </cell>
          <cell r="AX402">
            <v>0</v>
          </cell>
          <cell r="AY402" t="e">
            <v>#N/A</v>
          </cell>
          <cell r="AZ402" t="e">
            <v>#N/A</v>
          </cell>
          <cell r="BA402" t="e">
            <v>#N/A</v>
          </cell>
          <cell r="BB402">
            <v>0</v>
          </cell>
          <cell r="BC402" t="e">
            <v>#N/A</v>
          </cell>
          <cell r="BD402" t="e">
            <v>#N/A</v>
          </cell>
        </row>
        <row r="403">
          <cell r="A403" t="str">
            <v>SM4A09060</v>
          </cell>
          <cell r="B403" t="str">
            <v>NO CONSTA</v>
          </cell>
          <cell r="C403" t="str">
            <v>AMP</v>
          </cell>
          <cell r="D403" t="str">
            <v>AIRBUS DEFENCE &amp; SPACE</v>
          </cell>
          <cell r="E403">
            <v>10152</v>
          </cell>
          <cell r="F403" t="str">
            <v>69151-1</v>
          </cell>
          <cell r="G403" t="str">
            <v>408-1559</v>
          </cell>
          <cell r="H403" t="str">
            <v>V</v>
          </cell>
          <cell r="I403">
            <v>8779</v>
          </cell>
          <cell r="J403" t="str">
            <v>G767</v>
          </cell>
          <cell r="K403">
            <v>0.109</v>
          </cell>
          <cell r="L403">
            <v>0.115</v>
          </cell>
          <cell r="M403">
            <v>8790</v>
          </cell>
          <cell r="N403" t="str">
            <v>G218</v>
          </cell>
          <cell r="O403">
            <v>0.03</v>
          </cell>
          <cell r="P403">
            <v>3.5000000000000003E-2</v>
          </cell>
          <cell r="Q403">
            <v>8786</v>
          </cell>
          <cell r="R403" t="str">
            <v>G224</v>
          </cell>
          <cell r="S403">
            <v>4.4999999999999998E-2</v>
          </cell>
          <cell r="T403">
            <v>0.05</v>
          </cell>
          <cell r="U403" t="e">
            <v>#N/A</v>
          </cell>
          <cell r="V403">
            <v>0</v>
          </cell>
          <cell r="W403" t="e">
            <v>#N/A</v>
          </cell>
          <cell r="X403" t="e">
            <v>#N/A</v>
          </cell>
          <cell r="Y403" t="e">
            <v>#N/A</v>
          </cell>
          <cell r="Z403">
            <v>0</v>
          </cell>
          <cell r="AA403" t="e">
            <v>#N/A</v>
          </cell>
          <cell r="AB403" t="e">
            <v>#N/A</v>
          </cell>
          <cell r="AC403" t="e">
            <v>#N/A</v>
          </cell>
          <cell r="AD403">
            <v>0</v>
          </cell>
          <cell r="AE403" t="e">
            <v>#N/A</v>
          </cell>
          <cell r="AF403" t="e">
            <v>#N/A</v>
          </cell>
          <cell r="AG403" t="e">
            <v>#N/A</v>
          </cell>
          <cell r="AH403">
            <v>0</v>
          </cell>
          <cell r="AI403" t="e">
            <v>#N/A</v>
          </cell>
          <cell r="AJ403" t="e">
            <v>#N/A</v>
          </cell>
          <cell r="AK403" t="e">
            <v>#N/A</v>
          </cell>
          <cell r="AL403">
            <v>0</v>
          </cell>
          <cell r="AM403" t="e">
            <v>#N/A</v>
          </cell>
          <cell r="AN403" t="e">
            <v>#N/A</v>
          </cell>
          <cell r="AO403" t="e">
            <v>#N/A</v>
          </cell>
          <cell r="AP403">
            <v>0</v>
          </cell>
          <cell r="AQ403" t="e">
            <v>#N/A</v>
          </cell>
          <cell r="AR403" t="e">
            <v>#N/A</v>
          </cell>
          <cell r="AS403" t="e">
            <v>#N/A</v>
          </cell>
          <cell r="AT403">
            <v>0</v>
          </cell>
          <cell r="AU403" t="e">
            <v>#N/A</v>
          </cell>
          <cell r="AV403" t="e">
            <v>#N/A</v>
          </cell>
          <cell r="AW403" t="e">
            <v>#N/A</v>
          </cell>
          <cell r="AX403">
            <v>0</v>
          </cell>
          <cell r="AY403" t="e">
            <v>#N/A</v>
          </cell>
          <cell r="AZ403" t="e">
            <v>#N/A</v>
          </cell>
          <cell r="BA403" t="e">
            <v>#N/A</v>
          </cell>
          <cell r="BB403">
            <v>0</v>
          </cell>
          <cell r="BC403" t="e">
            <v>#N/A</v>
          </cell>
          <cell r="BD403" t="e">
            <v>#N/A</v>
          </cell>
        </row>
        <row r="404">
          <cell r="A404" t="str">
            <v>SM4A09293</v>
          </cell>
          <cell r="B404" t="str">
            <v>T1526045</v>
          </cell>
          <cell r="C404" t="str">
            <v>AMP</v>
          </cell>
          <cell r="D404" t="str">
            <v>AIRBUS DEFENCE &amp; SPACE</v>
          </cell>
          <cell r="E404">
            <v>10164</v>
          </cell>
          <cell r="F404">
            <v>47387</v>
          </cell>
          <cell r="G404" t="str">
            <v>408-1559</v>
          </cell>
          <cell r="H404" t="str">
            <v>V</v>
          </cell>
          <cell r="I404">
            <v>8778</v>
          </cell>
          <cell r="J404" t="str">
            <v>G768</v>
          </cell>
          <cell r="K404">
            <v>0.11899999999999999</v>
          </cell>
          <cell r="L404">
            <v>0.125</v>
          </cell>
          <cell r="M404">
            <v>9532</v>
          </cell>
          <cell r="N404" t="str">
            <v>G950</v>
          </cell>
          <cell r="O404">
            <v>0.04</v>
          </cell>
          <cell r="P404">
            <v>0.06</v>
          </cell>
          <cell r="Q404" t="e">
            <v>#N/A</v>
          </cell>
          <cell r="R404">
            <v>0</v>
          </cell>
          <cell r="S404" t="e">
            <v>#N/A</v>
          </cell>
          <cell r="T404" t="e">
            <v>#N/A</v>
          </cell>
          <cell r="U404" t="e">
            <v>#N/A</v>
          </cell>
          <cell r="V404">
            <v>0</v>
          </cell>
          <cell r="W404" t="e">
            <v>#N/A</v>
          </cell>
          <cell r="X404" t="e">
            <v>#N/A</v>
          </cell>
          <cell r="Y404" t="e">
            <v>#N/A</v>
          </cell>
          <cell r="Z404">
            <v>0</v>
          </cell>
          <cell r="AA404" t="e">
            <v>#N/A</v>
          </cell>
          <cell r="AB404" t="e">
            <v>#N/A</v>
          </cell>
          <cell r="AC404" t="e">
            <v>#N/A</v>
          </cell>
          <cell r="AD404">
            <v>0</v>
          </cell>
          <cell r="AE404" t="e">
            <v>#N/A</v>
          </cell>
          <cell r="AF404" t="e">
            <v>#N/A</v>
          </cell>
          <cell r="AG404" t="e">
            <v>#N/A</v>
          </cell>
          <cell r="AH404">
            <v>0</v>
          </cell>
          <cell r="AI404" t="e">
            <v>#N/A</v>
          </cell>
          <cell r="AJ404" t="e">
            <v>#N/A</v>
          </cell>
          <cell r="AK404" t="e">
            <v>#N/A</v>
          </cell>
          <cell r="AL404">
            <v>0</v>
          </cell>
          <cell r="AM404" t="e">
            <v>#N/A</v>
          </cell>
          <cell r="AN404" t="e">
            <v>#N/A</v>
          </cell>
          <cell r="AO404" t="e">
            <v>#N/A</v>
          </cell>
          <cell r="AP404">
            <v>0</v>
          </cell>
          <cell r="AQ404" t="e">
            <v>#N/A</v>
          </cell>
          <cell r="AR404" t="e">
            <v>#N/A</v>
          </cell>
          <cell r="AS404" t="e">
            <v>#N/A</v>
          </cell>
          <cell r="AT404">
            <v>0</v>
          </cell>
          <cell r="AU404" t="e">
            <v>#N/A</v>
          </cell>
          <cell r="AV404" t="e">
            <v>#N/A</v>
          </cell>
          <cell r="AW404" t="e">
            <v>#N/A</v>
          </cell>
          <cell r="AX404">
            <v>0</v>
          </cell>
          <cell r="AY404" t="e">
            <v>#N/A</v>
          </cell>
          <cell r="AZ404" t="e">
            <v>#N/A</v>
          </cell>
          <cell r="BA404" t="e">
            <v>#N/A</v>
          </cell>
          <cell r="BB404">
            <v>0</v>
          </cell>
          <cell r="BC404" t="e">
            <v>#N/A</v>
          </cell>
          <cell r="BD404" t="e">
            <v>#N/A</v>
          </cell>
        </row>
        <row r="405">
          <cell r="A405" t="str">
            <v>SM4A09061</v>
          </cell>
          <cell r="B405" t="str">
            <v>NO CONSTA</v>
          </cell>
          <cell r="C405" t="str">
            <v>AMP</v>
          </cell>
          <cell r="D405" t="str">
            <v>AIRBUS DEFENCE &amp; SPACE</v>
          </cell>
          <cell r="E405">
            <v>10169</v>
          </cell>
          <cell r="F405">
            <v>47387</v>
          </cell>
          <cell r="G405" t="str">
            <v>408-1559</v>
          </cell>
          <cell r="H405" t="str">
            <v>V</v>
          </cell>
          <cell r="I405">
            <v>8778</v>
          </cell>
          <cell r="J405" t="str">
            <v>G768</v>
          </cell>
          <cell r="K405">
            <v>0.11899999999999999</v>
          </cell>
          <cell r="L405">
            <v>0.125</v>
          </cell>
          <cell r="M405">
            <v>9532</v>
          </cell>
          <cell r="N405" t="str">
            <v>G950</v>
          </cell>
          <cell r="O405">
            <v>0.04</v>
          </cell>
          <cell r="P405">
            <v>0.06</v>
          </cell>
          <cell r="Q405" t="e">
            <v>#N/A</v>
          </cell>
          <cell r="R405">
            <v>0</v>
          </cell>
          <cell r="S405" t="e">
            <v>#N/A</v>
          </cell>
          <cell r="T405" t="e">
            <v>#N/A</v>
          </cell>
          <cell r="U405" t="e">
            <v>#N/A</v>
          </cell>
          <cell r="V405">
            <v>0</v>
          </cell>
          <cell r="W405" t="e">
            <v>#N/A</v>
          </cell>
          <cell r="X405" t="e">
            <v>#N/A</v>
          </cell>
          <cell r="Y405" t="e">
            <v>#N/A</v>
          </cell>
          <cell r="Z405">
            <v>0</v>
          </cell>
          <cell r="AA405" t="e">
            <v>#N/A</v>
          </cell>
          <cell r="AB405" t="e">
            <v>#N/A</v>
          </cell>
          <cell r="AC405" t="e">
            <v>#N/A</v>
          </cell>
          <cell r="AD405">
            <v>0</v>
          </cell>
          <cell r="AE405" t="e">
            <v>#N/A</v>
          </cell>
          <cell r="AF405" t="e">
            <v>#N/A</v>
          </cell>
          <cell r="AG405" t="e">
            <v>#N/A</v>
          </cell>
          <cell r="AH405">
            <v>0</v>
          </cell>
          <cell r="AI405" t="e">
            <v>#N/A</v>
          </cell>
          <cell r="AJ405" t="e">
            <v>#N/A</v>
          </cell>
          <cell r="AK405" t="e">
            <v>#N/A</v>
          </cell>
          <cell r="AL405">
            <v>0</v>
          </cell>
          <cell r="AM405" t="e">
            <v>#N/A</v>
          </cell>
          <cell r="AN405" t="e">
            <v>#N/A</v>
          </cell>
          <cell r="AO405" t="e">
            <v>#N/A</v>
          </cell>
          <cell r="AP405">
            <v>0</v>
          </cell>
          <cell r="AQ405" t="e">
            <v>#N/A</v>
          </cell>
          <cell r="AR405" t="e">
            <v>#N/A</v>
          </cell>
          <cell r="AS405" t="e">
            <v>#N/A</v>
          </cell>
          <cell r="AT405">
            <v>0</v>
          </cell>
          <cell r="AU405" t="e">
            <v>#N/A</v>
          </cell>
          <cell r="AV405" t="e">
            <v>#N/A</v>
          </cell>
          <cell r="AW405" t="e">
            <v>#N/A</v>
          </cell>
          <cell r="AX405">
            <v>0</v>
          </cell>
          <cell r="AY405" t="e">
            <v>#N/A</v>
          </cell>
          <cell r="AZ405" t="e">
            <v>#N/A</v>
          </cell>
          <cell r="BA405" t="e">
            <v>#N/A</v>
          </cell>
          <cell r="BB405">
            <v>0</v>
          </cell>
          <cell r="BC405" t="e">
            <v>#N/A</v>
          </cell>
          <cell r="BD405" t="e">
            <v>#N/A</v>
          </cell>
        </row>
        <row r="406">
          <cell r="A406" t="str">
            <v>SM4A09292</v>
          </cell>
          <cell r="B406" t="str">
            <v>S1514002</v>
          </cell>
          <cell r="C406" t="str">
            <v>AMP</v>
          </cell>
          <cell r="D406" t="str">
            <v>AIRBUS DEFENCE &amp; SPACE</v>
          </cell>
          <cell r="E406">
            <v>10163</v>
          </cell>
          <cell r="F406">
            <v>47387</v>
          </cell>
          <cell r="G406" t="str">
            <v>408-1559</v>
          </cell>
          <cell r="H406" t="str">
            <v>V</v>
          </cell>
          <cell r="I406">
            <v>8778</v>
          </cell>
          <cell r="J406" t="str">
            <v>G768</v>
          </cell>
          <cell r="K406">
            <v>0.11899999999999999</v>
          </cell>
          <cell r="L406">
            <v>0.125</v>
          </cell>
          <cell r="M406">
            <v>9532</v>
          </cell>
          <cell r="N406" t="str">
            <v>G950</v>
          </cell>
          <cell r="O406">
            <v>0.04</v>
          </cell>
          <cell r="P406">
            <v>0.06</v>
          </cell>
          <cell r="Q406" t="e">
            <v>#N/A</v>
          </cell>
          <cell r="R406">
            <v>0</v>
          </cell>
          <cell r="S406" t="e">
            <v>#N/A</v>
          </cell>
          <cell r="T406" t="e">
            <v>#N/A</v>
          </cell>
          <cell r="U406" t="e">
            <v>#N/A</v>
          </cell>
          <cell r="V406">
            <v>0</v>
          </cell>
          <cell r="W406" t="e">
            <v>#N/A</v>
          </cell>
          <cell r="X406" t="e">
            <v>#N/A</v>
          </cell>
          <cell r="Y406" t="e">
            <v>#N/A</v>
          </cell>
          <cell r="Z406">
            <v>0</v>
          </cell>
          <cell r="AA406" t="e">
            <v>#N/A</v>
          </cell>
          <cell r="AB406" t="e">
            <v>#N/A</v>
          </cell>
          <cell r="AC406" t="e">
            <v>#N/A</v>
          </cell>
          <cell r="AD406">
            <v>0</v>
          </cell>
          <cell r="AE406" t="e">
            <v>#N/A</v>
          </cell>
          <cell r="AF406" t="e">
            <v>#N/A</v>
          </cell>
          <cell r="AG406" t="e">
            <v>#N/A</v>
          </cell>
          <cell r="AH406">
            <v>0</v>
          </cell>
          <cell r="AI406" t="e">
            <v>#N/A</v>
          </cell>
          <cell r="AJ406" t="e">
            <v>#N/A</v>
          </cell>
          <cell r="AK406" t="e">
            <v>#N/A</v>
          </cell>
          <cell r="AL406">
            <v>0</v>
          </cell>
          <cell r="AM406" t="e">
            <v>#N/A</v>
          </cell>
          <cell r="AN406" t="e">
            <v>#N/A</v>
          </cell>
          <cell r="AO406" t="e">
            <v>#N/A</v>
          </cell>
          <cell r="AP406">
            <v>0</v>
          </cell>
          <cell r="AQ406" t="e">
            <v>#N/A</v>
          </cell>
          <cell r="AR406" t="e">
            <v>#N/A</v>
          </cell>
          <cell r="AS406" t="e">
            <v>#N/A</v>
          </cell>
          <cell r="AT406">
            <v>0</v>
          </cell>
          <cell r="AU406" t="e">
            <v>#N/A</v>
          </cell>
          <cell r="AV406" t="e">
            <v>#N/A</v>
          </cell>
          <cell r="AW406" t="e">
            <v>#N/A</v>
          </cell>
          <cell r="AX406">
            <v>0</v>
          </cell>
          <cell r="AY406" t="e">
            <v>#N/A</v>
          </cell>
          <cell r="AZ406" t="e">
            <v>#N/A</v>
          </cell>
          <cell r="BA406" t="e">
            <v>#N/A</v>
          </cell>
          <cell r="BB406">
            <v>0</v>
          </cell>
          <cell r="BC406" t="e">
            <v>#N/A</v>
          </cell>
          <cell r="BD406" t="e">
            <v>#N/A</v>
          </cell>
        </row>
        <row r="407">
          <cell r="A407" t="str">
            <v>SM4A08179</v>
          </cell>
          <cell r="B407" t="str">
            <v>S1328007</v>
          </cell>
          <cell r="C407" t="str">
            <v>AMP</v>
          </cell>
          <cell r="D407" t="str">
            <v>AIRBUS DEFENCE &amp; SPACE</v>
          </cell>
          <cell r="E407">
            <v>10167</v>
          </cell>
          <cell r="F407">
            <v>47387</v>
          </cell>
          <cell r="G407" t="str">
            <v>408-1559</v>
          </cell>
          <cell r="H407" t="str">
            <v>V</v>
          </cell>
          <cell r="I407">
            <v>8778</v>
          </cell>
          <cell r="J407" t="str">
            <v>G768</v>
          </cell>
          <cell r="K407">
            <v>0.11899999999999999</v>
          </cell>
          <cell r="L407">
            <v>0.125</v>
          </cell>
          <cell r="M407">
            <v>9532</v>
          </cell>
          <cell r="N407" t="str">
            <v>G950</v>
          </cell>
          <cell r="O407">
            <v>0.04</v>
          </cell>
          <cell r="P407">
            <v>0.06</v>
          </cell>
          <cell r="Q407" t="e">
            <v>#N/A</v>
          </cell>
          <cell r="R407">
            <v>0</v>
          </cell>
          <cell r="S407" t="e">
            <v>#N/A</v>
          </cell>
          <cell r="T407" t="e">
            <v>#N/A</v>
          </cell>
          <cell r="U407" t="e">
            <v>#N/A</v>
          </cell>
          <cell r="V407">
            <v>0</v>
          </cell>
          <cell r="W407" t="e">
            <v>#N/A</v>
          </cell>
          <cell r="X407" t="e">
            <v>#N/A</v>
          </cell>
          <cell r="Y407" t="e">
            <v>#N/A</v>
          </cell>
          <cell r="Z407">
            <v>0</v>
          </cell>
          <cell r="AA407" t="e">
            <v>#N/A</v>
          </cell>
          <cell r="AB407" t="e">
            <v>#N/A</v>
          </cell>
          <cell r="AC407" t="e">
            <v>#N/A</v>
          </cell>
          <cell r="AD407">
            <v>0</v>
          </cell>
          <cell r="AE407" t="e">
            <v>#N/A</v>
          </cell>
          <cell r="AF407" t="e">
            <v>#N/A</v>
          </cell>
          <cell r="AG407" t="e">
            <v>#N/A</v>
          </cell>
          <cell r="AH407">
            <v>0</v>
          </cell>
          <cell r="AI407" t="e">
            <v>#N/A</v>
          </cell>
          <cell r="AJ407" t="e">
            <v>#N/A</v>
          </cell>
          <cell r="AK407" t="e">
            <v>#N/A</v>
          </cell>
          <cell r="AL407">
            <v>0</v>
          </cell>
          <cell r="AM407" t="e">
            <v>#N/A</v>
          </cell>
          <cell r="AN407" t="e">
            <v>#N/A</v>
          </cell>
          <cell r="AO407" t="e">
            <v>#N/A</v>
          </cell>
          <cell r="AP407">
            <v>0</v>
          </cell>
          <cell r="AQ407" t="e">
            <v>#N/A</v>
          </cell>
          <cell r="AR407" t="e">
            <v>#N/A</v>
          </cell>
          <cell r="AS407" t="e">
            <v>#N/A</v>
          </cell>
          <cell r="AT407">
            <v>0</v>
          </cell>
          <cell r="AU407" t="e">
            <v>#N/A</v>
          </cell>
          <cell r="AV407" t="e">
            <v>#N/A</v>
          </cell>
          <cell r="AW407" t="e">
            <v>#N/A</v>
          </cell>
          <cell r="AX407">
            <v>0</v>
          </cell>
          <cell r="AY407" t="e">
            <v>#N/A</v>
          </cell>
          <cell r="AZ407" t="e">
            <v>#N/A</v>
          </cell>
          <cell r="BA407" t="e">
            <v>#N/A</v>
          </cell>
          <cell r="BB407">
            <v>0</v>
          </cell>
          <cell r="BC407" t="e">
            <v>#N/A</v>
          </cell>
          <cell r="BD407" t="e">
            <v>#N/A</v>
          </cell>
        </row>
        <row r="408">
          <cell r="A408" t="str">
            <v>SM4A09294</v>
          </cell>
          <cell r="B408" t="str">
            <v>S1514001</v>
          </cell>
          <cell r="C408" t="str">
            <v>AMP</v>
          </cell>
          <cell r="D408" t="str">
            <v>AIRBUS DEFENCE &amp; SPACE</v>
          </cell>
          <cell r="E408">
            <v>10166</v>
          </cell>
          <cell r="F408">
            <v>47387</v>
          </cell>
          <cell r="G408" t="str">
            <v>408-1559</v>
          </cell>
          <cell r="H408" t="str">
            <v>V</v>
          </cell>
          <cell r="I408">
            <v>8778</v>
          </cell>
          <cell r="J408" t="str">
            <v>G768</v>
          </cell>
          <cell r="K408">
            <v>0.11899999999999999</v>
          </cell>
          <cell r="L408">
            <v>0.125</v>
          </cell>
          <cell r="M408">
            <v>9532</v>
          </cell>
          <cell r="N408" t="str">
            <v>G950</v>
          </cell>
          <cell r="O408">
            <v>0.04</v>
          </cell>
          <cell r="P408">
            <v>0.06</v>
          </cell>
          <cell r="Q408" t="e">
            <v>#N/A</v>
          </cell>
          <cell r="R408">
            <v>0</v>
          </cell>
          <cell r="S408" t="e">
            <v>#N/A</v>
          </cell>
          <cell r="T408" t="e">
            <v>#N/A</v>
          </cell>
          <cell r="U408" t="e">
            <v>#N/A</v>
          </cell>
          <cell r="V408">
            <v>0</v>
          </cell>
          <cell r="W408" t="e">
            <v>#N/A</v>
          </cell>
          <cell r="X408" t="e">
            <v>#N/A</v>
          </cell>
          <cell r="Y408" t="e">
            <v>#N/A</v>
          </cell>
          <cell r="Z408">
            <v>0</v>
          </cell>
          <cell r="AA408" t="e">
            <v>#N/A</v>
          </cell>
          <cell r="AB408" t="e">
            <v>#N/A</v>
          </cell>
          <cell r="AC408" t="e">
            <v>#N/A</v>
          </cell>
          <cell r="AD408">
            <v>0</v>
          </cell>
          <cell r="AE408" t="e">
            <v>#N/A</v>
          </cell>
          <cell r="AF408" t="e">
            <v>#N/A</v>
          </cell>
          <cell r="AG408" t="e">
            <v>#N/A</v>
          </cell>
          <cell r="AH408">
            <v>0</v>
          </cell>
          <cell r="AI408" t="e">
            <v>#N/A</v>
          </cell>
          <cell r="AJ408" t="e">
            <v>#N/A</v>
          </cell>
          <cell r="AK408" t="e">
            <v>#N/A</v>
          </cell>
          <cell r="AL408">
            <v>0</v>
          </cell>
          <cell r="AM408" t="e">
            <v>#N/A</v>
          </cell>
          <cell r="AN408" t="e">
            <v>#N/A</v>
          </cell>
          <cell r="AO408" t="e">
            <v>#N/A</v>
          </cell>
          <cell r="AP408">
            <v>0</v>
          </cell>
          <cell r="AQ408" t="e">
            <v>#N/A</v>
          </cell>
          <cell r="AR408" t="e">
            <v>#N/A</v>
          </cell>
          <cell r="AS408" t="e">
            <v>#N/A</v>
          </cell>
          <cell r="AT408">
            <v>0</v>
          </cell>
          <cell r="AU408" t="e">
            <v>#N/A</v>
          </cell>
          <cell r="AV408" t="e">
            <v>#N/A</v>
          </cell>
          <cell r="AW408" t="e">
            <v>#N/A</v>
          </cell>
          <cell r="AX408">
            <v>0</v>
          </cell>
          <cell r="AY408" t="e">
            <v>#N/A</v>
          </cell>
          <cell r="AZ408" t="e">
            <v>#N/A</v>
          </cell>
          <cell r="BA408" t="e">
            <v>#N/A</v>
          </cell>
          <cell r="BB408">
            <v>0</v>
          </cell>
          <cell r="BC408" t="e">
            <v>#N/A</v>
          </cell>
          <cell r="BD408" t="e">
            <v>#N/A</v>
          </cell>
        </row>
        <row r="409">
          <cell r="A409" t="str">
            <v>SM4A09065</v>
          </cell>
          <cell r="B409" t="str">
            <v>NO CONSTA</v>
          </cell>
          <cell r="C409" t="str">
            <v>AMP</v>
          </cell>
          <cell r="D409" t="str">
            <v>AIRBUS DEFENCE &amp; SPACE</v>
          </cell>
          <cell r="E409">
            <v>10168</v>
          </cell>
          <cell r="F409">
            <v>47387</v>
          </cell>
          <cell r="G409" t="str">
            <v>408-1559</v>
          </cell>
          <cell r="H409" t="str">
            <v>V</v>
          </cell>
          <cell r="I409">
            <v>8778</v>
          </cell>
          <cell r="J409" t="str">
            <v>G768</v>
          </cell>
          <cell r="K409">
            <v>0.11899999999999999</v>
          </cell>
          <cell r="L409">
            <v>0.125</v>
          </cell>
          <cell r="M409">
            <v>9532</v>
          </cell>
          <cell r="N409" t="str">
            <v>G950</v>
          </cell>
          <cell r="O409">
            <v>0.04</v>
          </cell>
          <cell r="P409">
            <v>0.06</v>
          </cell>
          <cell r="Q409" t="e">
            <v>#N/A</v>
          </cell>
          <cell r="R409">
            <v>0</v>
          </cell>
          <cell r="S409" t="e">
            <v>#N/A</v>
          </cell>
          <cell r="T409" t="e">
            <v>#N/A</v>
          </cell>
          <cell r="U409" t="e">
            <v>#N/A</v>
          </cell>
          <cell r="V409">
            <v>0</v>
          </cell>
          <cell r="W409" t="e">
            <v>#N/A</v>
          </cell>
          <cell r="X409" t="e">
            <v>#N/A</v>
          </cell>
          <cell r="Y409" t="e">
            <v>#N/A</v>
          </cell>
          <cell r="Z409">
            <v>0</v>
          </cell>
          <cell r="AA409" t="e">
            <v>#N/A</v>
          </cell>
          <cell r="AB409" t="e">
            <v>#N/A</v>
          </cell>
          <cell r="AC409" t="e">
            <v>#N/A</v>
          </cell>
          <cell r="AD409">
            <v>0</v>
          </cell>
          <cell r="AE409" t="e">
            <v>#N/A</v>
          </cell>
          <cell r="AF409" t="e">
            <v>#N/A</v>
          </cell>
          <cell r="AG409" t="e">
            <v>#N/A</v>
          </cell>
          <cell r="AH409">
            <v>0</v>
          </cell>
          <cell r="AI409" t="e">
            <v>#N/A</v>
          </cell>
          <cell r="AJ409" t="e">
            <v>#N/A</v>
          </cell>
          <cell r="AK409" t="e">
            <v>#N/A</v>
          </cell>
          <cell r="AL409">
            <v>0</v>
          </cell>
          <cell r="AM409" t="e">
            <v>#N/A</v>
          </cell>
          <cell r="AN409" t="e">
            <v>#N/A</v>
          </cell>
          <cell r="AO409" t="e">
            <v>#N/A</v>
          </cell>
          <cell r="AP409">
            <v>0</v>
          </cell>
          <cell r="AQ409" t="e">
            <v>#N/A</v>
          </cell>
          <cell r="AR409" t="e">
            <v>#N/A</v>
          </cell>
          <cell r="AS409" t="e">
            <v>#N/A</v>
          </cell>
          <cell r="AT409">
            <v>0</v>
          </cell>
          <cell r="AU409" t="e">
            <v>#N/A</v>
          </cell>
          <cell r="AV409" t="e">
            <v>#N/A</v>
          </cell>
          <cell r="AW409" t="e">
            <v>#N/A</v>
          </cell>
          <cell r="AX409">
            <v>0</v>
          </cell>
          <cell r="AY409" t="e">
            <v>#N/A</v>
          </cell>
          <cell r="AZ409" t="e">
            <v>#N/A</v>
          </cell>
          <cell r="BA409" t="e">
            <v>#N/A</v>
          </cell>
          <cell r="BB409">
            <v>0</v>
          </cell>
          <cell r="BC409" t="e">
            <v>#N/A</v>
          </cell>
          <cell r="BD409" t="e">
            <v>#N/A</v>
          </cell>
        </row>
        <row r="410">
          <cell r="A410" t="str">
            <v>PM4A13674</v>
          </cell>
          <cell r="B410" t="str">
            <v>NO CONSTA</v>
          </cell>
          <cell r="C410" t="str">
            <v>DMC</v>
          </cell>
          <cell r="D410" t="str">
            <v>AIRBUS DEFENCE &amp; SPACE</v>
          </cell>
          <cell r="E410">
            <v>10195</v>
          </cell>
          <cell r="F410" t="str">
            <v>M22520/37-01</v>
          </cell>
          <cell r="G410" t="str">
            <v>GMT232-DS</v>
          </cell>
          <cell r="H410" t="str">
            <v>F</v>
          </cell>
          <cell r="I410">
            <v>8781</v>
          </cell>
          <cell r="J410" t="str">
            <v>G411-1</v>
          </cell>
          <cell r="K410">
            <v>2.5000000000000001E-2</v>
          </cell>
          <cell r="L410">
            <v>3.5000000000000003E-2</v>
          </cell>
          <cell r="M410">
            <v>8781</v>
          </cell>
          <cell r="N410" t="str">
            <v>G411-2</v>
          </cell>
          <cell r="O410">
            <v>4.2000000000000003E-2</v>
          </cell>
          <cell r="P410">
            <v>5.1999999999999998E-2</v>
          </cell>
          <cell r="Q410">
            <v>8781</v>
          </cell>
          <cell r="R410" t="str">
            <v>G411-3</v>
          </cell>
          <cell r="S410">
            <v>6.2E-2</v>
          </cell>
          <cell r="T410">
            <v>7.1999999999999995E-2</v>
          </cell>
          <cell r="U410" t="e">
            <v>#N/A</v>
          </cell>
          <cell r="V410">
            <v>0</v>
          </cell>
          <cell r="W410" t="e">
            <v>#N/A</v>
          </cell>
          <cell r="X410" t="e">
            <v>#N/A</v>
          </cell>
          <cell r="Y410" t="e">
            <v>#N/A</v>
          </cell>
          <cell r="Z410">
            <v>0</v>
          </cell>
          <cell r="AA410" t="e">
            <v>#N/A</v>
          </cell>
          <cell r="AB410" t="e">
            <v>#N/A</v>
          </cell>
          <cell r="AC410" t="e">
            <v>#N/A</v>
          </cell>
          <cell r="AD410">
            <v>0</v>
          </cell>
          <cell r="AE410" t="e">
            <v>#N/A</v>
          </cell>
          <cell r="AF410" t="e">
            <v>#N/A</v>
          </cell>
          <cell r="AG410" t="e">
            <v>#N/A</v>
          </cell>
          <cell r="AH410">
            <v>0</v>
          </cell>
          <cell r="AI410" t="e">
            <v>#N/A</v>
          </cell>
          <cell r="AJ410" t="e">
            <v>#N/A</v>
          </cell>
          <cell r="AK410" t="e">
            <v>#N/A</v>
          </cell>
          <cell r="AL410">
            <v>0</v>
          </cell>
          <cell r="AM410" t="e">
            <v>#N/A</v>
          </cell>
          <cell r="AN410" t="e">
            <v>#N/A</v>
          </cell>
          <cell r="AO410" t="e">
            <v>#N/A</v>
          </cell>
          <cell r="AP410">
            <v>0</v>
          </cell>
          <cell r="AQ410" t="e">
            <v>#N/A</v>
          </cell>
          <cell r="AR410" t="e">
            <v>#N/A</v>
          </cell>
          <cell r="AS410" t="e">
            <v>#N/A</v>
          </cell>
          <cell r="AT410">
            <v>0</v>
          </cell>
          <cell r="AU410" t="e">
            <v>#N/A</v>
          </cell>
          <cell r="AV410" t="e">
            <v>#N/A</v>
          </cell>
          <cell r="AW410" t="e">
            <v>#N/A</v>
          </cell>
          <cell r="AX410">
            <v>0</v>
          </cell>
          <cell r="AY410" t="e">
            <v>#N/A</v>
          </cell>
          <cell r="AZ410" t="e">
            <v>#N/A</v>
          </cell>
          <cell r="BA410" t="e">
            <v>#N/A</v>
          </cell>
          <cell r="BB410">
            <v>0</v>
          </cell>
          <cell r="BC410" t="e">
            <v>#N/A</v>
          </cell>
          <cell r="BD410" t="e">
            <v>#N/A</v>
          </cell>
        </row>
        <row r="411">
          <cell r="A411" t="str">
            <v>SM4A09490</v>
          </cell>
          <cell r="B411" t="str">
            <v>R1014272</v>
          </cell>
          <cell r="C411" t="str">
            <v>AMP</v>
          </cell>
          <cell r="D411" t="str">
            <v>AIRBUS DEFENCE &amp; SPACE</v>
          </cell>
          <cell r="E411">
            <v>10207</v>
          </cell>
          <cell r="F411" t="str">
            <v>59239-4</v>
          </cell>
          <cell r="G411" t="str">
            <v>408-1261</v>
          </cell>
          <cell r="H411" t="str">
            <v>K</v>
          </cell>
          <cell r="I411">
            <v>8782</v>
          </cell>
          <cell r="J411" t="str">
            <v>G654</v>
          </cell>
          <cell r="K411">
            <v>0.16900000000000001</v>
          </cell>
          <cell r="L411">
            <v>0.17499999999999999</v>
          </cell>
          <cell r="M411">
            <v>9534</v>
          </cell>
          <cell r="N411" t="str">
            <v>G968</v>
          </cell>
          <cell r="O411">
            <v>6.4000000000000001E-2</v>
          </cell>
          <cell r="P411">
            <v>8.4000000000000005E-2</v>
          </cell>
          <cell r="Q411" t="e">
            <v>#N/A</v>
          </cell>
          <cell r="R411">
            <v>0</v>
          </cell>
          <cell r="S411" t="e">
            <v>#N/A</v>
          </cell>
          <cell r="T411" t="e">
            <v>#N/A</v>
          </cell>
          <cell r="U411" t="e">
            <v>#N/A</v>
          </cell>
          <cell r="V411">
            <v>0</v>
          </cell>
          <cell r="W411" t="e">
            <v>#N/A</v>
          </cell>
          <cell r="X411" t="e">
            <v>#N/A</v>
          </cell>
          <cell r="Y411" t="e">
            <v>#N/A</v>
          </cell>
          <cell r="Z411">
            <v>0</v>
          </cell>
          <cell r="AA411" t="e">
            <v>#N/A</v>
          </cell>
          <cell r="AB411" t="e">
            <v>#N/A</v>
          </cell>
          <cell r="AC411" t="e">
            <v>#N/A</v>
          </cell>
          <cell r="AD411">
            <v>0</v>
          </cell>
          <cell r="AE411" t="e">
            <v>#N/A</v>
          </cell>
          <cell r="AF411" t="e">
            <v>#N/A</v>
          </cell>
          <cell r="AG411" t="e">
            <v>#N/A</v>
          </cell>
          <cell r="AH411">
            <v>0</v>
          </cell>
          <cell r="AI411" t="e">
            <v>#N/A</v>
          </cell>
          <cell r="AJ411" t="e">
            <v>#N/A</v>
          </cell>
          <cell r="AK411" t="e">
            <v>#N/A</v>
          </cell>
          <cell r="AL411">
            <v>0</v>
          </cell>
          <cell r="AM411" t="e">
            <v>#N/A</v>
          </cell>
          <cell r="AN411" t="e">
            <v>#N/A</v>
          </cell>
          <cell r="AO411" t="e">
            <v>#N/A</v>
          </cell>
          <cell r="AP411">
            <v>0</v>
          </cell>
          <cell r="AQ411" t="e">
            <v>#N/A</v>
          </cell>
          <cell r="AR411" t="e">
            <v>#N/A</v>
          </cell>
          <cell r="AS411" t="e">
            <v>#N/A</v>
          </cell>
          <cell r="AT411">
            <v>0</v>
          </cell>
          <cell r="AU411" t="e">
            <v>#N/A</v>
          </cell>
          <cell r="AV411" t="e">
            <v>#N/A</v>
          </cell>
          <cell r="AW411" t="e">
            <v>#N/A</v>
          </cell>
          <cell r="AX411">
            <v>0</v>
          </cell>
          <cell r="AY411" t="e">
            <v>#N/A</v>
          </cell>
          <cell r="AZ411" t="e">
            <v>#N/A</v>
          </cell>
          <cell r="BA411" t="e">
            <v>#N/A</v>
          </cell>
          <cell r="BB411">
            <v>0</v>
          </cell>
          <cell r="BC411" t="e">
            <v>#N/A</v>
          </cell>
          <cell r="BD411" t="e">
            <v>#N/A</v>
          </cell>
        </row>
        <row r="412">
          <cell r="A412" t="str">
            <v>PM4A8478</v>
          </cell>
          <cell r="B412" t="str">
            <v>R0949009</v>
          </cell>
          <cell r="C412" t="str">
            <v>AMP</v>
          </cell>
          <cell r="D412" t="str">
            <v>AIRBUS DEFENCE &amp; SPACE</v>
          </cell>
          <cell r="E412">
            <v>10196</v>
          </cell>
          <cell r="F412" t="str">
            <v>59239-4</v>
          </cell>
          <cell r="G412" t="str">
            <v>408-1261</v>
          </cell>
          <cell r="H412" t="str">
            <v>K</v>
          </cell>
          <cell r="I412">
            <v>8782</v>
          </cell>
          <cell r="J412" t="str">
            <v>G654</v>
          </cell>
          <cell r="K412">
            <v>0.16900000000000001</v>
          </cell>
          <cell r="L412">
            <v>0.17499999999999999</v>
          </cell>
          <cell r="M412">
            <v>9534</v>
          </cell>
          <cell r="N412" t="str">
            <v>G968</v>
          </cell>
          <cell r="O412">
            <v>6.4000000000000001E-2</v>
          </cell>
          <cell r="P412">
            <v>8.4000000000000005E-2</v>
          </cell>
          <cell r="Q412" t="e">
            <v>#N/A</v>
          </cell>
          <cell r="R412">
            <v>0</v>
          </cell>
          <cell r="S412" t="e">
            <v>#N/A</v>
          </cell>
          <cell r="T412" t="e">
            <v>#N/A</v>
          </cell>
          <cell r="U412" t="e">
            <v>#N/A</v>
          </cell>
          <cell r="V412">
            <v>0</v>
          </cell>
          <cell r="W412" t="e">
            <v>#N/A</v>
          </cell>
          <cell r="X412" t="e">
            <v>#N/A</v>
          </cell>
          <cell r="Y412" t="e">
            <v>#N/A</v>
          </cell>
          <cell r="Z412">
            <v>0</v>
          </cell>
          <cell r="AA412" t="e">
            <v>#N/A</v>
          </cell>
          <cell r="AB412" t="e">
            <v>#N/A</v>
          </cell>
          <cell r="AC412" t="e">
            <v>#N/A</v>
          </cell>
          <cell r="AD412">
            <v>0</v>
          </cell>
          <cell r="AE412" t="e">
            <v>#N/A</v>
          </cell>
          <cell r="AF412" t="e">
            <v>#N/A</v>
          </cell>
          <cell r="AG412" t="e">
            <v>#N/A</v>
          </cell>
          <cell r="AH412">
            <v>0</v>
          </cell>
          <cell r="AI412" t="e">
            <v>#N/A</v>
          </cell>
          <cell r="AJ412" t="e">
            <v>#N/A</v>
          </cell>
          <cell r="AK412" t="e">
            <v>#N/A</v>
          </cell>
          <cell r="AL412">
            <v>0</v>
          </cell>
          <cell r="AM412" t="e">
            <v>#N/A</v>
          </cell>
          <cell r="AN412" t="e">
            <v>#N/A</v>
          </cell>
          <cell r="AO412" t="e">
            <v>#N/A</v>
          </cell>
          <cell r="AP412">
            <v>0</v>
          </cell>
          <cell r="AQ412" t="e">
            <v>#N/A</v>
          </cell>
          <cell r="AR412" t="e">
            <v>#N/A</v>
          </cell>
          <cell r="AS412" t="e">
            <v>#N/A</v>
          </cell>
          <cell r="AT412">
            <v>0</v>
          </cell>
          <cell r="AU412" t="e">
            <v>#N/A</v>
          </cell>
          <cell r="AV412" t="e">
            <v>#N/A</v>
          </cell>
          <cell r="AW412" t="e">
            <v>#N/A</v>
          </cell>
          <cell r="AX412">
            <v>0</v>
          </cell>
          <cell r="AY412" t="e">
            <v>#N/A</v>
          </cell>
          <cell r="AZ412" t="e">
            <v>#N/A</v>
          </cell>
          <cell r="BA412" t="e">
            <v>#N/A</v>
          </cell>
          <cell r="BB412">
            <v>0</v>
          </cell>
          <cell r="BC412" t="e">
            <v>#N/A</v>
          </cell>
          <cell r="BD412" t="e">
            <v>#N/A</v>
          </cell>
        </row>
        <row r="413">
          <cell r="A413" t="str">
            <v>SM4A08611</v>
          </cell>
          <cell r="B413">
            <v>1435019</v>
          </cell>
          <cell r="C413" t="str">
            <v>AMP</v>
          </cell>
          <cell r="D413" t="str">
            <v>AIRBUS DEFENCE &amp; SPACE</v>
          </cell>
          <cell r="E413">
            <v>10205</v>
          </cell>
          <cell r="F413">
            <v>47387</v>
          </cell>
          <cell r="G413" t="str">
            <v>408-1559</v>
          </cell>
          <cell r="H413" t="str">
            <v>V</v>
          </cell>
          <cell r="I413">
            <v>8778</v>
          </cell>
          <cell r="J413" t="str">
            <v>G768</v>
          </cell>
          <cell r="K413">
            <v>0.11899999999999999</v>
          </cell>
          <cell r="L413">
            <v>0.125</v>
          </cell>
          <cell r="M413">
            <v>9532</v>
          </cell>
          <cell r="N413" t="str">
            <v>G950</v>
          </cell>
          <cell r="O413">
            <v>0.04</v>
          </cell>
          <cell r="P413">
            <v>0.06</v>
          </cell>
          <cell r="Q413" t="e">
            <v>#N/A</v>
          </cell>
          <cell r="R413">
            <v>0</v>
          </cell>
          <cell r="S413" t="e">
            <v>#N/A</v>
          </cell>
          <cell r="T413" t="e">
            <v>#N/A</v>
          </cell>
          <cell r="U413" t="e">
            <v>#N/A</v>
          </cell>
          <cell r="V413">
            <v>0</v>
          </cell>
          <cell r="W413" t="e">
            <v>#N/A</v>
          </cell>
          <cell r="X413" t="e">
            <v>#N/A</v>
          </cell>
          <cell r="Y413" t="e">
            <v>#N/A</v>
          </cell>
          <cell r="Z413">
            <v>0</v>
          </cell>
          <cell r="AA413" t="e">
            <v>#N/A</v>
          </cell>
          <cell r="AB413" t="e">
            <v>#N/A</v>
          </cell>
          <cell r="AC413" t="e">
            <v>#N/A</v>
          </cell>
          <cell r="AD413">
            <v>0</v>
          </cell>
          <cell r="AE413" t="e">
            <v>#N/A</v>
          </cell>
          <cell r="AF413" t="e">
            <v>#N/A</v>
          </cell>
          <cell r="AG413" t="e">
            <v>#N/A</v>
          </cell>
          <cell r="AH413">
            <v>0</v>
          </cell>
          <cell r="AI413" t="e">
            <v>#N/A</v>
          </cell>
          <cell r="AJ413" t="e">
            <v>#N/A</v>
          </cell>
          <cell r="AK413" t="e">
            <v>#N/A</v>
          </cell>
          <cell r="AL413">
            <v>0</v>
          </cell>
          <cell r="AM413" t="e">
            <v>#N/A</v>
          </cell>
          <cell r="AN413" t="e">
            <v>#N/A</v>
          </cell>
          <cell r="AO413" t="e">
            <v>#N/A</v>
          </cell>
          <cell r="AP413">
            <v>0</v>
          </cell>
          <cell r="AQ413" t="e">
            <v>#N/A</v>
          </cell>
          <cell r="AR413" t="e">
            <v>#N/A</v>
          </cell>
          <cell r="AS413" t="e">
            <v>#N/A</v>
          </cell>
          <cell r="AT413">
            <v>0</v>
          </cell>
          <cell r="AU413" t="e">
            <v>#N/A</v>
          </cell>
          <cell r="AV413" t="e">
            <v>#N/A</v>
          </cell>
          <cell r="AW413" t="e">
            <v>#N/A</v>
          </cell>
          <cell r="AX413">
            <v>0</v>
          </cell>
          <cell r="AY413" t="e">
            <v>#N/A</v>
          </cell>
          <cell r="AZ413" t="e">
            <v>#N/A</v>
          </cell>
          <cell r="BA413" t="e">
            <v>#N/A</v>
          </cell>
          <cell r="BB413">
            <v>0</v>
          </cell>
          <cell r="BC413" t="e">
            <v>#N/A</v>
          </cell>
          <cell r="BD413" t="e">
            <v>#N/A</v>
          </cell>
        </row>
        <row r="414">
          <cell r="A414" t="str">
            <v>PM469367</v>
          </cell>
          <cell r="B414" t="str">
            <v>NO CONSTA</v>
          </cell>
          <cell r="C414" t="str">
            <v>AMP</v>
          </cell>
          <cell r="D414" t="str">
            <v>AIRBUS DEFENCE &amp; SPACE</v>
          </cell>
          <cell r="E414">
            <v>10197</v>
          </cell>
          <cell r="F414">
            <v>47387</v>
          </cell>
          <cell r="G414" t="str">
            <v>408-1559</v>
          </cell>
          <cell r="H414" t="str">
            <v>V</v>
          </cell>
          <cell r="I414">
            <v>8778</v>
          </cell>
          <cell r="J414" t="str">
            <v>G768</v>
          </cell>
          <cell r="K414">
            <v>0.11899999999999999</v>
          </cell>
          <cell r="L414">
            <v>0.125</v>
          </cell>
          <cell r="M414">
            <v>9532</v>
          </cell>
          <cell r="N414" t="str">
            <v>G950</v>
          </cell>
          <cell r="O414">
            <v>0.04</v>
          </cell>
          <cell r="P414">
            <v>0.06</v>
          </cell>
          <cell r="Q414" t="e">
            <v>#N/A</v>
          </cell>
          <cell r="R414">
            <v>0</v>
          </cell>
          <cell r="S414" t="e">
            <v>#N/A</v>
          </cell>
          <cell r="T414" t="e">
            <v>#N/A</v>
          </cell>
          <cell r="U414" t="e">
            <v>#N/A</v>
          </cell>
          <cell r="V414">
            <v>0</v>
          </cell>
          <cell r="W414" t="e">
            <v>#N/A</v>
          </cell>
          <cell r="X414" t="e">
            <v>#N/A</v>
          </cell>
          <cell r="Y414" t="e">
            <v>#N/A</v>
          </cell>
          <cell r="Z414">
            <v>0</v>
          </cell>
          <cell r="AA414" t="e">
            <v>#N/A</v>
          </cell>
          <cell r="AB414" t="e">
            <v>#N/A</v>
          </cell>
          <cell r="AC414" t="e">
            <v>#N/A</v>
          </cell>
          <cell r="AD414">
            <v>0</v>
          </cell>
          <cell r="AE414" t="e">
            <v>#N/A</v>
          </cell>
          <cell r="AF414" t="e">
            <v>#N/A</v>
          </cell>
          <cell r="AG414" t="e">
            <v>#N/A</v>
          </cell>
          <cell r="AH414">
            <v>0</v>
          </cell>
          <cell r="AI414" t="e">
            <v>#N/A</v>
          </cell>
          <cell r="AJ414" t="e">
            <v>#N/A</v>
          </cell>
          <cell r="AK414" t="e">
            <v>#N/A</v>
          </cell>
          <cell r="AL414">
            <v>0</v>
          </cell>
          <cell r="AM414" t="e">
            <v>#N/A</v>
          </cell>
          <cell r="AN414" t="e">
            <v>#N/A</v>
          </cell>
          <cell r="AO414" t="e">
            <v>#N/A</v>
          </cell>
          <cell r="AP414">
            <v>0</v>
          </cell>
          <cell r="AQ414" t="e">
            <v>#N/A</v>
          </cell>
          <cell r="AR414" t="e">
            <v>#N/A</v>
          </cell>
          <cell r="AS414" t="e">
            <v>#N/A</v>
          </cell>
          <cell r="AT414">
            <v>0</v>
          </cell>
          <cell r="AU414" t="e">
            <v>#N/A</v>
          </cell>
          <cell r="AV414" t="e">
            <v>#N/A</v>
          </cell>
          <cell r="AW414" t="e">
            <v>#N/A</v>
          </cell>
          <cell r="AX414">
            <v>0</v>
          </cell>
          <cell r="AY414" t="e">
            <v>#N/A</v>
          </cell>
          <cell r="AZ414" t="e">
            <v>#N/A</v>
          </cell>
          <cell r="BA414" t="e">
            <v>#N/A</v>
          </cell>
          <cell r="BB414">
            <v>0</v>
          </cell>
          <cell r="BC414" t="e">
            <v>#N/A</v>
          </cell>
          <cell r="BD414" t="e">
            <v>#N/A</v>
          </cell>
        </row>
        <row r="415">
          <cell r="A415" t="str">
            <v>SM4A08140</v>
          </cell>
          <cell r="B415" t="str">
            <v>NO CONSTA</v>
          </cell>
          <cell r="C415" t="str">
            <v>AMP</v>
          </cell>
          <cell r="D415" t="str">
            <v>AIRBUS DEFENCE &amp; SPACE</v>
          </cell>
          <cell r="E415">
            <v>10204</v>
          </cell>
          <cell r="F415" t="str">
            <v>69151-1</v>
          </cell>
          <cell r="G415" t="str">
            <v>408-1559</v>
          </cell>
          <cell r="H415" t="str">
            <v>V</v>
          </cell>
          <cell r="I415">
            <v>8779</v>
          </cell>
          <cell r="J415" t="str">
            <v>G767</v>
          </cell>
          <cell r="K415">
            <v>0.109</v>
          </cell>
          <cell r="L415">
            <v>0.115</v>
          </cell>
          <cell r="M415">
            <v>8790</v>
          </cell>
          <cell r="N415" t="str">
            <v>G218</v>
          </cell>
          <cell r="O415">
            <v>0.03</v>
          </cell>
          <cell r="P415">
            <v>3.5000000000000003E-2</v>
          </cell>
          <cell r="Q415">
            <v>8786</v>
          </cell>
          <cell r="R415" t="str">
            <v>G224</v>
          </cell>
          <cell r="S415">
            <v>4.4999999999999998E-2</v>
          </cell>
          <cell r="T415">
            <v>0.05</v>
          </cell>
          <cell r="U415" t="e">
            <v>#N/A</v>
          </cell>
          <cell r="V415">
            <v>0</v>
          </cell>
          <cell r="W415" t="e">
            <v>#N/A</v>
          </cell>
          <cell r="X415" t="e">
            <v>#N/A</v>
          </cell>
          <cell r="Y415" t="e">
            <v>#N/A</v>
          </cell>
          <cell r="Z415">
            <v>0</v>
          </cell>
          <cell r="AA415" t="e">
            <v>#N/A</v>
          </cell>
          <cell r="AB415" t="e">
            <v>#N/A</v>
          </cell>
          <cell r="AC415" t="e">
            <v>#N/A</v>
          </cell>
          <cell r="AD415">
            <v>0</v>
          </cell>
          <cell r="AE415" t="e">
            <v>#N/A</v>
          </cell>
          <cell r="AF415" t="e">
            <v>#N/A</v>
          </cell>
          <cell r="AG415" t="e">
            <v>#N/A</v>
          </cell>
          <cell r="AH415">
            <v>0</v>
          </cell>
          <cell r="AI415" t="e">
            <v>#N/A</v>
          </cell>
          <cell r="AJ415" t="e">
            <v>#N/A</v>
          </cell>
          <cell r="AK415" t="e">
            <v>#N/A</v>
          </cell>
          <cell r="AL415">
            <v>0</v>
          </cell>
          <cell r="AM415" t="e">
            <v>#N/A</v>
          </cell>
          <cell r="AN415" t="e">
            <v>#N/A</v>
          </cell>
          <cell r="AO415" t="e">
            <v>#N/A</v>
          </cell>
          <cell r="AP415">
            <v>0</v>
          </cell>
          <cell r="AQ415" t="e">
            <v>#N/A</v>
          </cell>
          <cell r="AR415" t="e">
            <v>#N/A</v>
          </cell>
          <cell r="AS415" t="e">
            <v>#N/A</v>
          </cell>
          <cell r="AT415">
            <v>0</v>
          </cell>
          <cell r="AU415" t="e">
            <v>#N/A</v>
          </cell>
          <cell r="AV415" t="e">
            <v>#N/A</v>
          </cell>
          <cell r="AW415" t="e">
            <v>#N/A</v>
          </cell>
          <cell r="AX415">
            <v>0</v>
          </cell>
          <cell r="AY415" t="e">
            <v>#N/A</v>
          </cell>
          <cell r="AZ415" t="e">
            <v>#N/A</v>
          </cell>
          <cell r="BA415" t="e">
            <v>#N/A</v>
          </cell>
          <cell r="BB415">
            <v>0</v>
          </cell>
          <cell r="BC415" t="e">
            <v>#N/A</v>
          </cell>
          <cell r="BD415" t="e">
            <v>#N/A</v>
          </cell>
        </row>
        <row r="416">
          <cell r="A416" t="str">
            <v>SM4A09043</v>
          </cell>
          <cell r="B416" t="str">
            <v>NO CONSTA</v>
          </cell>
          <cell r="C416" t="str">
            <v>AMP</v>
          </cell>
          <cell r="D416" t="str">
            <v>AIRBUS DEFENCE &amp; SPACE</v>
          </cell>
          <cell r="E416">
            <v>10206</v>
          </cell>
          <cell r="F416">
            <v>47386</v>
          </cell>
          <cell r="G416" t="str">
            <v>408-1559</v>
          </cell>
          <cell r="H416" t="str">
            <v>V</v>
          </cell>
          <cell r="I416">
            <v>8779</v>
          </cell>
          <cell r="J416" t="str">
            <v>G767</v>
          </cell>
          <cell r="K416">
            <v>0.109</v>
          </cell>
          <cell r="L416">
            <v>0.115</v>
          </cell>
          <cell r="M416">
            <v>8790</v>
          </cell>
          <cell r="N416" t="str">
            <v>G218</v>
          </cell>
          <cell r="O416">
            <v>0.03</v>
          </cell>
          <cell r="P416">
            <v>3.5000000000000003E-2</v>
          </cell>
          <cell r="Q416">
            <v>8786</v>
          </cell>
          <cell r="R416" t="str">
            <v>G224</v>
          </cell>
          <cell r="S416">
            <v>4.4999999999999998E-2</v>
          </cell>
          <cell r="T416">
            <v>0.05</v>
          </cell>
          <cell r="U416" t="e">
            <v>#N/A</v>
          </cell>
          <cell r="V416">
            <v>0</v>
          </cell>
          <cell r="W416" t="e">
            <v>#N/A</v>
          </cell>
          <cell r="X416" t="e">
            <v>#N/A</v>
          </cell>
          <cell r="Y416" t="e">
            <v>#N/A</v>
          </cell>
          <cell r="Z416">
            <v>0</v>
          </cell>
          <cell r="AA416" t="e">
            <v>#N/A</v>
          </cell>
          <cell r="AB416" t="e">
            <v>#N/A</v>
          </cell>
          <cell r="AC416" t="e">
            <v>#N/A</v>
          </cell>
          <cell r="AD416">
            <v>0</v>
          </cell>
          <cell r="AE416" t="e">
            <v>#N/A</v>
          </cell>
          <cell r="AF416" t="e">
            <v>#N/A</v>
          </cell>
          <cell r="AG416" t="e">
            <v>#N/A</v>
          </cell>
          <cell r="AH416">
            <v>0</v>
          </cell>
          <cell r="AI416" t="e">
            <v>#N/A</v>
          </cell>
          <cell r="AJ416" t="e">
            <v>#N/A</v>
          </cell>
          <cell r="AK416" t="e">
            <v>#N/A</v>
          </cell>
          <cell r="AL416">
            <v>0</v>
          </cell>
          <cell r="AM416" t="e">
            <v>#N/A</v>
          </cell>
          <cell r="AN416" t="e">
            <v>#N/A</v>
          </cell>
          <cell r="AO416" t="e">
            <v>#N/A</v>
          </cell>
          <cell r="AP416">
            <v>0</v>
          </cell>
          <cell r="AQ416" t="e">
            <v>#N/A</v>
          </cell>
          <cell r="AR416" t="e">
            <v>#N/A</v>
          </cell>
          <cell r="AS416" t="e">
            <v>#N/A</v>
          </cell>
          <cell r="AT416">
            <v>0</v>
          </cell>
          <cell r="AU416" t="e">
            <v>#N/A</v>
          </cell>
          <cell r="AV416" t="e">
            <v>#N/A</v>
          </cell>
          <cell r="AW416" t="e">
            <v>#N/A</v>
          </cell>
          <cell r="AX416">
            <v>0</v>
          </cell>
          <cell r="AY416" t="e">
            <v>#N/A</v>
          </cell>
          <cell r="AZ416" t="e">
            <v>#N/A</v>
          </cell>
          <cell r="BA416" t="e">
            <v>#N/A</v>
          </cell>
          <cell r="BB416">
            <v>0</v>
          </cell>
          <cell r="BC416" t="e">
            <v>#N/A</v>
          </cell>
          <cell r="BD416" t="e">
            <v>#N/A</v>
          </cell>
        </row>
        <row r="417">
          <cell r="A417" t="str">
            <v>PM4A09639</v>
          </cell>
          <cell r="B417" t="str">
            <v>NO CONSTA</v>
          </cell>
          <cell r="C417" t="str">
            <v>DMC</v>
          </cell>
          <cell r="D417" t="str">
            <v>AIRBUS DEFENCE &amp; SPACE</v>
          </cell>
          <cell r="E417">
            <v>10199</v>
          </cell>
          <cell r="F417" t="str">
            <v>M22520/2-01</v>
          </cell>
          <cell r="G417" t="str">
            <v>AFM8-DS</v>
          </cell>
          <cell r="H417" t="str">
            <v>C</v>
          </cell>
          <cell r="I417">
            <v>8789</v>
          </cell>
          <cell r="J417" t="str">
            <v>G213</v>
          </cell>
          <cell r="K417">
            <v>1.2999999999999999E-2</v>
          </cell>
          <cell r="L417">
            <v>1.7999999999999999E-2</v>
          </cell>
          <cell r="M417">
            <v>8791</v>
          </cell>
          <cell r="N417" t="str">
            <v>G214</v>
          </cell>
          <cell r="O417">
            <v>1.6E-2</v>
          </cell>
          <cell r="P417">
            <v>2.1000000000000001E-2</v>
          </cell>
          <cell r="Q417">
            <v>8775</v>
          </cell>
          <cell r="R417" t="str">
            <v>G215</v>
          </cell>
          <cell r="S417">
            <v>1.9E-2</v>
          </cell>
          <cell r="T417">
            <v>2.4E-2</v>
          </cell>
          <cell r="U417">
            <v>8793</v>
          </cell>
          <cell r="V417" t="str">
            <v>G216</v>
          </cell>
          <cell r="W417">
            <v>2.1999999999999999E-2</v>
          </cell>
          <cell r="X417">
            <v>2.7E-2</v>
          </cell>
          <cell r="Y417">
            <v>8785</v>
          </cell>
          <cell r="Z417" t="str">
            <v>G217</v>
          </cell>
          <cell r="AA417">
            <v>2.5999999999999999E-2</v>
          </cell>
          <cell r="AB417">
            <v>3.1E-2</v>
          </cell>
          <cell r="AC417">
            <v>8790</v>
          </cell>
          <cell r="AD417" t="str">
            <v>G218</v>
          </cell>
          <cell r="AE417">
            <v>0.03</v>
          </cell>
          <cell r="AF417">
            <v>3.5000000000000003E-2</v>
          </cell>
          <cell r="AG417">
            <v>8787</v>
          </cell>
          <cell r="AH417" t="str">
            <v>G219</v>
          </cell>
          <cell r="AI417">
            <v>3.4000000000000002E-2</v>
          </cell>
          <cell r="AJ417">
            <v>3.9E-2</v>
          </cell>
          <cell r="AK417">
            <v>8792</v>
          </cell>
          <cell r="AL417" t="str">
            <v>G223</v>
          </cell>
          <cell r="AM417">
            <v>3.9E-2</v>
          </cell>
          <cell r="AN417">
            <v>4.3999999999999997E-2</v>
          </cell>
          <cell r="AO417" t="e">
            <v>#N/A</v>
          </cell>
          <cell r="AP417">
            <v>0</v>
          </cell>
          <cell r="AQ417" t="e">
            <v>#N/A</v>
          </cell>
          <cell r="AR417" t="e">
            <v>#N/A</v>
          </cell>
          <cell r="AS417" t="e">
            <v>#N/A</v>
          </cell>
          <cell r="AT417">
            <v>0</v>
          </cell>
          <cell r="AU417" t="e">
            <v>#N/A</v>
          </cell>
          <cell r="AV417" t="e">
            <v>#N/A</v>
          </cell>
          <cell r="AW417" t="e">
            <v>#N/A</v>
          </cell>
          <cell r="AX417">
            <v>0</v>
          </cell>
          <cell r="AY417" t="e">
            <v>#N/A</v>
          </cell>
          <cell r="AZ417" t="e">
            <v>#N/A</v>
          </cell>
          <cell r="BA417" t="e">
            <v>#N/A</v>
          </cell>
          <cell r="BB417">
            <v>0</v>
          </cell>
          <cell r="BC417" t="e">
            <v>#N/A</v>
          </cell>
          <cell r="BD417" t="e">
            <v>#N/A</v>
          </cell>
        </row>
        <row r="418">
          <cell r="A418" t="str">
            <v>SM4A08117</v>
          </cell>
          <cell r="B418" t="str">
            <v>NO CONSTA</v>
          </cell>
          <cell r="C418" t="str">
            <v>AMP</v>
          </cell>
          <cell r="D418" t="str">
            <v>AIRBUS DEFENCE &amp; SPACE</v>
          </cell>
          <cell r="E418">
            <v>10203</v>
          </cell>
          <cell r="F418">
            <v>47386</v>
          </cell>
          <cell r="G418" t="str">
            <v>408-1559</v>
          </cell>
          <cell r="H418" t="str">
            <v>V</v>
          </cell>
          <cell r="I418">
            <v>8779</v>
          </cell>
          <cell r="J418" t="str">
            <v>G767</v>
          </cell>
          <cell r="K418">
            <v>0.109</v>
          </cell>
          <cell r="L418">
            <v>0.115</v>
          </cell>
          <cell r="M418">
            <v>8790</v>
          </cell>
          <cell r="N418" t="str">
            <v>G218</v>
          </cell>
          <cell r="O418">
            <v>0.03</v>
          </cell>
          <cell r="P418">
            <v>3.5000000000000003E-2</v>
          </cell>
          <cell r="Q418">
            <v>8786</v>
          </cell>
          <cell r="R418" t="str">
            <v>G224</v>
          </cell>
          <cell r="S418">
            <v>4.4999999999999998E-2</v>
          </cell>
          <cell r="T418">
            <v>0.05</v>
          </cell>
          <cell r="U418" t="e">
            <v>#N/A</v>
          </cell>
          <cell r="V418">
            <v>0</v>
          </cell>
          <cell r="W418" t="e">
            <v>#N/A</v>
          </cell>
          <cell r="X418" t="e">
            <v>#N/A</v>
          </cell>
          <cell r="Y418" t="e">
            <v>#N/A</v>
          </cell>
          <cell r="Z418">
            <v>0</v>
          </cell>
          <cell r="AA418" t="e">
            <v>#N/A</v>
          </cell>
          <cell r="AB418" t="e">
            <v>#N/A</v>
          </cell>
          <cell r="AC418" t="e">
            <v>#N/A</v>
          </cell>
          <cell r="AD418">
            <v>0</v>
          </cell>
          <cell r="AE418" t="e">
            <v>#N/A</v>
          </cell>
          <cell r="AF418" t="e">
            <v>#N/A</v>
          </cell>
          <cell r="AG418" t="e">
            <v>#N/A</v>
          </cell>
          <cell r="AH418">
            <v>0</v>
          </cell>
          <cell r="AI418" t="e">
            <v>#N/A</v>
          </cell>
          <cell r="AJ418" t="e">
            <v>#N/A</v>
          </cell>
          <cell r="AK418" t="e">
            <v>#N/A</v>
          </cell>
          <cell r="AL418">
            <v>0</v>
          </cell>
          <cell r="AM418" t="e">
            <v>#N/A</v>
          </cell>
          <cell r="AN418" t="e">
            <v>#N/A</v>
          </cell>
          <cell r="AO418" t="e">
            <v>#N/A</v>
          </cell>
          <cell r="AP418">
            <v>0</v>
          </cell>
          <cell r="AQ418" t="e">
            <v>#N/A</v>
          </cell>
          <cell r="AR418" t="e">
            <v>#N/A</v>
          </cell>
          <cell r="AS418" t="e">
            <v>#N/A</v>
          </cell>
          <cell r="AT418">
            <v>0</v>
          </cell>
          <cell r="AU418" t="e">
            <v>#N/A</v>
          </cell>
          <cell r="AV418" t="e">
            <v>#N/A</v>
          </cell>
          <cell r="AW418" t="e">
            <v>#N/A</v>
          </cell>
          <cell r="AX418">
            <v>0</v>
          </cell>
          <cell r="AY418" t="e">
            <v>#N/A</v>
          </cell>
          <cell r="AZ418" t="e">
            <v>#N/A</v>
          </cell>
          <cell r="BA418" t="e">
            <v>#N/A</v>
          </cell>
          <cell r="BB418">
            <v>0</v>
          </cell>
          <cell r="BC418" t="e">
            <v>#N/A</v>
          </cell>
          <cell r="BD418" t="e">
            <v>#N/A</v>
          </cell>
        </row>
        <row r="419">
          <cell r="A419" t="str">
            <v>PM4A4700</v>
          </cell>
          <cell r="B419" t="str">
            <v>NO CONSTA</v>
          </cell>
          <cell r="C419" t="str">
            <v>TYCO</v>
          </cell>
          <cell r="D419" t="str">
            <v>AIRBUS DEFENCE &amp; SPACE</v>
          </cell>
          <cell r="E419">
            <v>10198</v>
          </cell>
          <cell r="F419">
            <v>47386</v>
          </cell>
          <cell r="G419" t="str">
            <v>408-1559</v>
          </cell>
          <cell r="H419" t="str">
            <v>V</v>
          </cell>
          <cell r="I419">
            <v>8779</v>
          </cell>
          <cell r="J419" t="str">
            <v>G767</v>
          </cell>
          <cell r="K419">
            <v>0.109</v>
          </cell>
          <cell r="L419">
            <v>0.115</v>
          </cell>
          <cell r="M419">
            <v>8790</v>
          </cell>
          <cell r="N419" t="str">
            <v>G218</v>
          </cell>
          <cell r="O419">
            <v>0.03</v>
          </cell>
          <cell r="P419">
            <v>3.5000000000000003E-2</v>
          </cell>
          <cell r="Q419">
            <v>8786</v>
          </cell>
          <cell r="R419" t="str">
            <v>G224</v>
          </cell>
          <cell r="S419">
            <v>4.4999999999999998E-2</v>
          </cell>
          <cell r="T419">
            <v>0.05</v>
          </cell>
          <cell r="U419" t="e">
            <v>#N/A</v>
          </cell>
          <cell r="V419">
            <v>0</v>
          </cell>
          <cell r="W419" t="e">
            <v>#N/A</v>
          </cell>
          <cell r="X419" t="e">
            <v>#N/A</v>
          </cell>
          <cell r="Y419" t="e">
            <v>#N/A</v>
          </cell>
          <cell r="Z419">
            <v>0</v>
          </cell>
          <cell r="AA419" t="e">
            <v>#N/A</v>
          </cell>
          <cell r="AB419" t="e">
            <v>#N/A</v>
          </cell>
          <cell r="AC419" t="e">
            <v>#N/A</v>
          </cell>
          <cell r="AD419">
            <v>0</v>
          </cell>
          <cell r="AE419" t="e">
            <v>#N/A</v>
          </cell>
          <cell r="AF419" t="e">
            <v>#N/A</v>
          </cell>
          <cell r="AG419" t="e">
            <v>#N/A</v>
          </cell>
          <cell r="AH419">
            <v>0</v>
          </cell>
          <cell r="AI419" t="e">
            <v>#N/A</v>
          </cell>
          <cell r="AJ419" t="e">
            <v>#N/A</v>
          </cell>
          <cell r="AK419" t="e">
            <v>#N/A</v>
          </cell>
          <cell r="AL419">
            <v>0</v>
          </cell>
          <cell r="AM419" t="e">
            <v>#N/A</v>
          </cell>
          <cell r="AN419" t="e">
            <v>#N/A</v>
          </cell>
          <cell r="AO419" t="e">
            <v>#N/A</v>
          </cell>
          <cell r="AP419">
            <v>0</v>
          </cell>
          <cell r="AQ419" t="e">
            <v>#N/A</v>
          </cell>
          <cell r="AR419" t="e">
            <v>#N/A</v>
          </cell>
          <cell r="AS419" t="e">
            <v>#N/A</v>
          </cell>
          <cell r="AT419">
            <v>0</v>
          </cell>
          <cell r="AU419" t="e">
            <v>#N/A</v>
          </cell>
          <cell r="AV419" t="e">
            <v>#N/A</v>
          </cell>
          <cell r="AW419" t="e">
            <v>#N/A</v>
          </cell>
          <cell r="AX419">
            <v>0</v>
          </cell>
          <cell r="AY419" t="e">
            <v>#N/A</v>
          </cell>
          <cell r="AZ419" t="e">
            <v>#N/A</v>
          </cell>
          <cell r="BA419" t="e">
            <v>#N/A</v>
          </cell>
          <cell r="BB419">
            <v>0</v>
          </cell>
          <cell r="BC419" t="e">
            <v>#N/A</v>
          </cell>
          <cell r="BD419" t="e">
            <v>#N/A</v>
          </cell>
        </row>
        <row r="420">
          <cell r="A420" t="str">
            <v>PM4A7366</v>
          </cell>
          <cell r="B420" t="str">
            <v>NO CONSTA</v>
          </cell>
          <cell r="C420" t="str">
            <v>AMP</v>
          </cell>
          <cell r="D420" t="str">
            <v>AIRBUS DEFENCE &amp; SPACE</v>
          </cell>
          <cell r="E420">
            <v>10194</v>
          </cell>
          <cell r="F420">
            <v>47386</v>
          </cell>
          <cell r="G420" t="str">
            <v>408-1559</v>
          </cell>
          <cell r="H420" t="str">
            <v>V</v>
          </cell>
          <cell r="I420">
            <v>8779</v>
          </cell>
          <cell r="J420" t="str">
            <v>G767</v>
          </cell>
          <cell r="K420">
            <v>0.109</v>
          </cell>
          <cell r="L420">
            <v>0.115</v>
          </cell>
          <cell r="M420">
            <v>8790</v>
          </cell>
          <cell r="N420" t="str">
            <v>G218</v>
          </cell>
          <cell r="O420">
            <v>0.03</v>
          </cell>
          <cell r="P420">
            <v>3.5000000000000003E-2</v>
          </cell>
          <cell r="Q420">
            <v>8786</v>
          </cell>
          <cell r="R420" t="str">
            <v>G224</v>
          </cell>
          <cell r="S420">
            <v>4.4999999999999998E-2</v>
          </cell>
          <cell r="T420">
            <v>0.05</v>
          </cell>
          <cell r="U420" t="e">
            <v>#N/A</v>
          </cell>
          <cell r="V420">
            <v>0</v>
          </cell>
          <cell r="W420" t="e">
            <v>#N/A</v>
          </cell>
          <cell r="X420" t="e">
            <v>#N/A</v>
          </cell>
          <cell r="Y420" t="e">
            <v>#N/A</v>
          </cell>
          <cell r="Z420">
            <v>0</v>
          </cell>
          <cell r="AA420" t="e">
            <v>#N/A</v>
          </cell>
          <cell r="AB420" t="e">
            <v>#N/A</v>
          </cell>
          <cell r="AC420" t="e">
            <v>#N/A</v>
          </cell>
          <cell r="AD420">
            <v>0</v>
          </cell>
          <cell r="AE420" t="e">
            <v>#N/A</v>
          </cell>
          <cell r="AF420" t="e">
            <v>#N/A</v>
          </cell>
          <cell r="AG420" t="e">
            <v>#N/A</v>
          </cell>
          <cell r="AH420">
            <v>0</v>
          </cell>
          <cell r="AI420" t="e">
            <v>#N/A</v>
          </cell>
          <cell r="AJ420" t="e">
            <v>#N/A</v>
          </cell>
          <cell r="AK420" t="e">
            <v>#N/A</v>
          </cell>
          <cell r="AL420">
            <v>0</v>
          </cell>
          <cell r="AM420" t="e">
            <v>#N/A</v>
          </cell>
          <cell r="AN420" t="e">
            <v>#N/A</v>
          </cell>
          <cell r="AO420" t="e">
            <v>#N/A</v>
          </cell>
          <cell r="AP420">
            <v>0</v>
          </cell>
          <cell r="AQ420" t="e">
            <v>#N/A</v>
          </cell>
          <cell r="AR420" t="e">
            <v>#N/A</v>
          </cell>
          <cell r="AS420" t="e">
            <v>#N/A</v>
          </cell>
          <cell r="AT420">
            <v>0</v>
          </cell>
          <cell r="AU420" t="e">
            <v>#N/A</v>
          </cell>
          <cell r="AV420" t="e">
            <v>#N/A</v>
          </cell>
          <cell r="AW420" t="e">
            <v>#N/A</v>
          </cell>
          <cell r="AX420">
            <v>0</v>
          </cell>
          <cell r="AY420" t="e">
            <v>#N/A</v>
          </cell>
          <cell r="AZ420" t="e">
            <v>#N/A</v>
          </cell>
          <cell r="BA420" t="e">
            <v>#N/A</v>
          </cell>
          <cell r="BB420">
            <v>0</v>
          </cell>
          <cell r="BC420" t="e">
            <v>#N/A</v>
          </cell>
          <cell r="BD420" t="e">
            <v>#N/A</v>
          </cell>
        </row>
        <row r="421">
          <cell r="A421" t="str">
            <v>PM469111</v>
          </cell>
          <cell r="B421" t="str">
            <v>NO CONSTA</v>
          </cell>
          <cell r="C421" t="str">
            <v>DMC</v>
          </cell>
          <cell r="D421" t="str">
            <v>AIRBUS DEFENCE &amp; SPACE</v>
          </cell>
          <cell r="E421">
            <v>10175</v>
          </cell>
          <cell r="F421" t="str">
            <v>M22520/1-01</v>
          </cell>
          <cell r="G421" t="str">
            <v>AF8-DS</v>
          </cell>
          <cell r="H421" t="str">
            <v>B</v>
          </cell>
          <cell r="I421">
            <v>8777</v>
          </cell>
          <cell r="J421" t="str">
            <v>G220</v>
          </cell>
          <cell r="K421">
            <v>2.8000000000000001E-2</v>
          </cell>
          <cell r="L421">
            <v>3.3000000000000002E-2</v>
          </cell>
          <cell r="M421">
            <v>8780</v>
          </cell>
          <cell r="N421" t="str">
            <v>G221</v>
          </cell>
          <cell r="O421">
            <v>3.2000000000000001E-2</v>
          </cell>
          <cell r="P421">
            <v>3.6999999999999998E-2</v>
          </cell>
          <cell r="Q421">
            <v>8788</v>
          </cell>
          <cell r="R421" t="str">
            <v>G222</v>
          </cell>
          <cell r="S421">
            <v>3.5999999999999997E-2</v>
          </cell>
          <cell r="T421">
            <v>4.1000000000000002E-2</v>
          </cell>
          <cell r="U421">
            <v>8792</v>
          </cell>
          <cell r="V421" t="str">
            <v>G223</v>
          </cell>
          <cell r="W421">
            <v>3.9E-2</v>
          </cell>
          <cell r="X421">
            <v>4.3999999999999997E-2</v>
          </cell>
          <cell r="Y421">
            <v>8786</v>
          </cell>
          <cell r="Z421" t="str">
            <v>G224</v>
          </cell>
          <cell r="AA421">
            <v>4.4999999999999998E-2</v>
          </cell>
          <cell r="AB421">
            <v>0.05</v>
          </cell>
          <cell r="AC421">
            <v>8784</v>
          </cell>
          <cell r="AD421" t="str">
            <v>G225</v>
          </cell>
          <cell r="AE421">
            <v>5.1999999999999998E-2</v>
          </cell>
          <cell r="AF421">
            <v>5.7000000000000002E-2</v>
          </cell>
          <cell r="AG421">
            <v>8783</v>
          </cell>
          <cell r="AH421" t="str">
            <v>G226</v>
          </cell>
          <cell r="AI421">
            <v>5.8999999999999997E-2</v>
          </cell>
          <cell r="AJ421">
            <v>6.4000000000000001E-2</v>
          </cell>
          <cell r="AK421">
            <v>8776</v>
          </cell>
          <cell r="AL421" t="str">
            <v>G227</v>
          </cell>
          <cell r="AM421">
            <v>6.8000000000000005E-2</v>
          </cell>
          <cell r="AN421">
            <v>7.2999999999999995E-2</v>
          </cell>
          <cell r="AO421" t="e">
            <v>#N/A</v>
          </cell>
          <cell r="AP421">
            <v>0</v>
          </cell>
          <cell r="AQ421" t="e">
            <v>#N/A</v>
          </cell>
          <cell r="AR421" t="e">
            <v>#N/A</v>
          </cell>
          <cell r="AS421" t="e">
            <v>#N/A</v>
          </cell>
          <cell r="AT421">
            <v>0</v>
          </cell>
          <cell r="AU421" t="e">
            <v>#N/A</v>
          </cell>
          <cell r="AV421" t="e">
            <v>#N/A</v>
          </cell>
          <cell r="AW421" t="e">
            <v>#N/A</v>
          </cell>
          <cell r="AX421">
            <v>0</v>
          </cell>
          <cell r="AY421" t="e">
            <v>#N/A</v>
          </cell>
          <cell r="AZ421" t="e">
            <v>#N/A</v>
          </cell>
          <cell r="BA421" t="e">
            <v>#N/A</v>
          </cell>
          <cell r="BB421">
            <v>0</v>
          </cell>
          <cell r="BC421" t="e">
            <v>#N/A</v>
          </cell>
          <cell r="BD421" t="e">
            <v>#N/A</v>
          </cell>
        </row>
        <row r="422">
          <cell r="A422" t="str">
            <v>PM4A7439</v>
          </cell>
          <cell r="B422" t="str">
            <v>NO CONSTA</v>
          </cell>
          <cell r="C422" t="str">
            <v>DMC</v>
          </cell>
          <cell r="D422" t="str">
            <v>AIRBUS DEFENCE &amp; SPACE</v>
          </cell>
          <cell r="E422">
            <v>10216</v>
          </cell>
          <cell r="F422" t="str">
            <v>M22520/1-01</v>
          </cell>
          <cell r="G422" t="str">
            <v>AF8-DS</v>
          </cell>
          <cell r="H422" t="str">
            <v>B</v>
          </cell>
          <cell r="I422">
            <v>8777</v>
          </cell>
          <cell r="J422" t="str">
            <v>G220</v>
          </cell>
          <cell r="K422">
            <v>2.8000000000000001E-2</v>
          </cell>
          <cell r="L422">
            <v>3.3000000000000002E-2</v>
          </cell>
          <cell r="M422">
            <v>8780</v>
          </cell>
          <cell r="N422" t="str">
            <v>G221</v>
          </cell>
          <cell r="O422">
            <v>3.2000000000000001E-2</v>
          </cell>
          <cell r="P422">
            <v>3.6999999999999998E-2</v>
          </cell>
          <cell r="Q422">
            <v>8788</v>
          </cell>
          <cell r="R422" t="str">
            <v>G222</v>
          </cell>
          <cell r="S422">
            <v>3.5999999999999997E-2</v>
          </cell>
          <cell r="T422">
            <v>4.1000000000000002E-2</v>
          </cell>
          <cell r="U422">
            <v>8792</v>
          </cell>
          <cell r="V422" t="str">
            <v>G223</v>
          </cell>
          <cell r="W422">
            <v>3.9E-2</v>
          </cell>
          <cell r="X422">
            <v>4.3999999999999997E-2</v>
          </cell>
          <cell r="Y422">
            <v>8786</v>
          </cell>
          <cell r="Z422" t="str">
            <v>G224</v>
          </cell>
          <cell r="AA422">
            <v>4.4999999999999998E-2</v>
          </cell>
          <cell r="AB422">
            <v>0.05</v>
          </cell>
          <cell r="AC422">
            <v>8784</v>
          </cell>
          <cell r="AD422" t="str">
            <v>G225</v>
          </cell>
          <cell r="AE422">
            <v>5.1999999999999998E-2</v>
          </cell>
          <cell r="AF422">
            <v>5.7000000000000002E-2</v>
          </cell>
          <cell r="AG422">
            <v>8783</v>
          </cell>
          <cell r="AH422" t="str">
            <v>G226</v>
          </cell>
          <cell r="AI422">
            <v>5.8999999999999997E-2</v>
          </cell>
          <cell r="AJ422">
            <v>6.4000000000000001E-2</v>
          </cell>
          <cell r="AK422">
            <v>8776</v>
          </cell>
          <cell r="AL422" t="str">
            <v>G227</v>
          </cell>
          <cell r="AM422">
            <v>6.8000000000000005E-2</v>
          </cell>
          <cell r="AN422">
            <v>7.2999999999999995E-2</v>
          </cell>
          <cell r="AO422" t="e">
            <v>#N/A</v>
          </cell>
          <cell r="AP422">
            <v>0</v>
          </cell>
          <cell r="AQ422" t="e">
            <v>#N/A</v>
          </cell>
          <cell r="AR422" t="e">
            <v>#N/A</v>
          </cell>
          <cell r="AS422" t="e">
            <v>#N/A</v>
          </cell>
          <cell r="AT422">
            <v>0</v>
          </cell>
          <cell r="AU422" t="e">
            <v>#N/A</v>
          </cell>
          <cell r="AV422" t="e">
            <v>#N/A</v>
          </cell>
          <cell r="AW422" t="e">
            <v>#N/A</v>
          </cell>
          <cell r="AX422">
            <v>0</v>
          </cell>
          <cell r="AY422" t="e">
            <v>#N/A</v>
          </cell>
          <cell r="AZ422" t="e">
            <v>#N/A</v>
          </cell>
          <cell r="BA422" t="e">
            <v>#N/A</v>
          </cell>
          <cell r="BB422">
            <v>0</v>
          </cell>
          <cell r="BC422" t="e">
            <v>#N/A</v>
          </cell>
          <cell r="BD422" t="e">
            <v>#N/A</v>
          </cell>
        </row>
        <row r="423">
          <cell r="A423" t="str">
            <v>PM469103</v>
          </cell>
          <cell r="B423" t="str">
            <v>NO CONSTA</v>
          </cell>
          <cell r="C423" t="str">
            <v>DMC</v>
          </cell>
          <cell r="D423" t="str">
            <v>AIRBUS DEFENCE &amp; SPACE</v>
          </cell>
          <cell r="E423">
            <v>10215</v>
          </cell>
          <cell r="F423" t="str">
            <v>M22520/2-01</v>
          </cell>
          <cell r="G423" t="str">
            <v>AFM8-DS</v>
          </cell>
          <cell r="H423" t="str">
            <v>C</v>
          </cell>
          <cell r="I423">
            <v>8789</v>
          </cell>
          <cell r="J423" t="str">
            <v>G213</v>
          </cell>
          <cell r="K423">
            <v>1.2999999999999999E-2</v>
          </cell>
          <cell r="L423">
            <v>1.7999999999999999E-2</v>
          </cell>
          <cell r="M423">
            <v>8791</v>
          </cell>
          <cell r="N423" t="str">
            <v>G214</v>
          </cell>
          <cell r="O423">
            <v>1.6E-2</v>
          </cell>
          <cell r="P423">
            <v>2.1000000000000001E-2</v>
          </cell>
          <cell r="Q423">
            <v>8775</v>
          </cell>
          <cell r="R423" t="str">
            <v>G215</v>
          </cell>
          <cell r="S423">
            <v>1.9E-2</v>
          </cell>
          <cell r="T423">
            <v>2.4E-2</v>
          </cell>
          <cell r="U423">
            <v>8793</v>
          </cell>
          <cell r="V423" t="str">
            <v>G216</v>
          </cell>
          <cell r="W423">
            <v>2.1999999999999999E-2</v>
          </cell>
          <cell r="X423">
            <v>2.7E-2</v>
          </cell>
          <cell r="Y423">
            <v>8785</v>
          </cell>
          <cell r="Z423" t="str">
            <v>G217</v>
          </cell>
          <cell r="AA423">
            <v>2.5999999999999999E-2</v>
          </cell>
          <cell r="AB423">
            <v>3.1E-2</v>
          </cell>
          <cell r="AC423">
            <v>8790</v>
          </cell>
          <cell r="AD423" t="str">
            <v>G218</v>
          </cell>
          <cell r="AE423">
            <v>0.03</v>
          </cell>
          <cell r="AF423">
            <v>3.5000000000000003E-2</v>
          </cell>
          <cell r="AG423">
            <v>8787</v>
          </cell>
          <cell r="AH423" t="str">
            <v>G219</v>
          </cell>
          <cell r="AI423">
            <v>3.4000000000000002E-2</v>
          </cell>
          <cell r="AJ423">
            <v>3.9E-2</v>
          </cell>
          <cell r="AK423">
            <v>8792</v>
          </cell>
          <cell r="AL423" t="str">
            <v>G223</v>
          </cell>
          <cell r="AM423">
            <v>3.9E-2</v>
          </cell>
          <cell r="AN423">
            <v>4.3999999999999997E-2</v>
          </cell>
          <cell r="AO423" t="e">
            <v>#N/A</v>
          </cell>
          <cell r="AP423">
            <v>0</v>
          </cell>
          <cell r="AQ423" t="e">
            <v>#N/A</v>
          </cell>
          <cell r="AR423" t="e">
            <v>#N/A</v>
          </cell>
          <cell r="AS423" t="e">
            <v>#N/A</v>
          </cell>
          <cell r="AT423">
            <v>0</v>
          </cell>
          <cell r="AU423" t="e">
            <v>#N/A</v>
          </cell>
          <cell r="AV423" t="e">
            <v>#N/A</v>
          </cell>
          <cell r="AW423" t="e">
            <v>#N/A</v>
          </cell>
          <cell r="AX423">
            <v>0</v>
          </cell>
          <cell r="AY423" t="e">
            <v>#N/A</v>
          </cell>
          <cell r="AZ423" t="e">
            <v>#N/A</v>
          </cell>
          <cell r="BA423" t="e">
            <v>#N/A</v>
          </cell>
          <cell r="BB423">
            <v>0</v>
          </cell>
          <cell r="BC423" t="e">
            <v>#N/A</v>
          </cell>
          <cell r="BD423" t="e">
            <v>#N/A</v>
          </cell>
        </row>
        <row r="424">
          <cell r="A424" t="str">
            <v>PM4A2307</v>
          </cell>
          <cell r="B424" t="str">
            <v>NO CONSTA</v>
          </cell>
          <cell r="C424" t="str">
            <v>DMC</v>
          </cell>
          <cell r="D424" t="str">
            <v>AIRBUS DEFENCE &amp; SPACE</v>
          </cell>
          <cell r="E424">
            <v>10225</v>
          </cell>
          <cell r="F424" t="str">
            <v>M22520/2-01</v>
          </cell>
          <cell r="G424" t="str">
            <v>AFM8-DS</v>
          </cell>
          <cell r="H424" t="str">
            <v>C</v>
          </cell>
          <cell r="I424">
            <v>8789</v>
          </cell>
          <cell r="J424" t="str">
            <v>G213</v>
          </cell>
          <cell r="K424">
            <v>1.2999999999999999E-2</v>
          </cell>
          <cell r="L424">
            <v>1.7999999999999999E-2</v>
          </cell>
          <cell r="M424">
            <v>8791</v>
          </cell>
          <cell r="N424" t="str">
            <v>G214</v>
          </cell>
          <cell r="O424">
            <v>1.6E-2</v>
          </cell>
          <cell r="P424">
            <v>2.1000000000000001E-2</v>
          </cell>
          <cell r="Q424">
            <v>8775</v>
          </cell>
          <cell r="R424" t="str">
            <v>G215</v>
          </cell>
          <cell r="S424">
            <v>1.9E-2</v>
          </cell>
          <cell r="T424">
            <v>2.4E-2</v>
          </cell>
          <cell r="U424">
            <v>8793</v>
          </cell>
          <cell r="V424" t="str">
            <v>G216</v>
          </cell>
          <cell r="W424">
            <v>2.1999999999999999E-2</v>
          </cell>
          <cell r="X424">
            <v>2.7E-2</v>
          </cell>
          <cell r="Y424">
            <v>8785</v>
          </cell>
          <cell r="Z424" t="str">
            <v>G217</v>
          </cell>
          <cell r="AA424">
            <v>2.5999999999999999E-2</v>
          </cell>
          <cell r="AB424">
            <v>3.1E-2</v>
          </cell>
          <cell r="AC424">
            <v>8790</v>
          </cell>
          <cell r="AD424" t="str">
            <v>G218</v>
          </cell>
          <cell r="AE424">
            <v>0.03</v>
          </cell>
          <cell r="AF424">
            <v>3.5000000000000003E-2</v>
          </cell>
          <cell r="AG424">
            <v>8787</v>
          </cell>
          <cell r="AH424" t="str">
            <v>G219</v>
          </cell>
          <cell r="AI424">
            <v>3.4000000000000002E-2</v>
          </cell>
          <cell r="AJ424">
            <v>3.9E-2</v>
          </cell>
          <cell r="AK424">
            <v>8792</v>
          </cell>
          <cell r="AL424" t="str">
            <v>G223</v>
          </cell>
          <cell r="AM424">
            <v>3.9E-2</v>
          </cell>
          <cell r="AN424">
            <v>4.3999999999999997E-2</v>
          </cell>
          <cell r="AO424" t="e">
            <v>#N/A</v>
          </cell>
          <cell r="AP424">
            <v>0</v>
          </cell>
          <cell r="AQ424" t="e">
            <v>#N/A</v>
          </cell>
          <cell r="AR424" t="e">
            <v>#N/A</v>
          </cell>
          <cell r="AS424" t="e">
            <v>#N/A</v>
          </cell>
          <cell r="AT424">
            <v>0</v>
          </cell>
          <cell r="AU424" t="e">
            <v>#N/A</v>
          </cell>
          <cell r="AV424" t="e">
            <v>#N/A</v>
          </cell>
          <cell r="AW424" t="e">
            <v>#N/A</v>
          </cell>
          <cell r="AX424">
            <v>0</v>
          </cell>
          <cell r="AY424" t="e">
            <v>#N/A</v>
          </cell>
          <cell r="AZ424" t="e">
            <v>#N/A</v>
          </cell>
          <cell r="BA424" t="e">
            <v>#N/A</v>
          </cell>
          <cell r="BB424">
            <v>0</v>
          </cell>
          <cell r="BC424" t="e">
            <v>#N/A</v>
          </cell>
          <cell r="BD424" t="e">
            <v>#N/A</v>
          </cell>
        </row>
        <row r="425">
          <cell r="A425" t="str">
            <v>PM4A2309</v>
          </cell>
          <cell r="B425" t="str">
            <v>NO CONSTA</v>
          </cell>
          <cell r="C425" t="str">
            <v>DMC</v>
          </cell>
          <cell r="D425" t="str">
            <v>AIRBUS DEFENCE &amp; SPACE</v>
          </cell>
          <cell r="E425">
            <v>10226</v>
          </cell>
          <cell r="F425" t="str">
            <v>M22520/2-01</v>
          </cell>
          <cell r="G425" t="str">
            <v>AFM8-DS</v>
          </cell>
          <cell r="H425" t="str">
            <v>C</v>
          </cell>
          <cell r="I425">
            <v>8789</v>
          </cell>
          <cell r="J425" t="str">
            <v>G213</v>
          </cell>
          <cell r="K425">
            <v>1.2999999999999999E-2</v>
          </cell>
          <cell r="L425">
            <v>1.7999999999999999E-2</v>
          </cell>
          <cell r="M425">
            <v>8791</v>
          </cell>
          <cell r="N425" t="str">
            <v>G214</v>
          </cell>
          <cell r="O425">
            <v>1.6E-2</v>
          </cell>
          <cell r="P425">
            <v>2.1000000000000001E-2</v>
          </cell>
          <cell r="Q425">
            <v>8775</v>
          </cell>
          <cell r="R425" t="str">
            <v>G215</v>
          </cell>
          <cell r="S425">
            <v>1.9E-2</v>
          </cell>
          <cell r="T425">
            <v>2.4E-2</v>
          </cell>
          <cell r="U425">
            <v>8793</v>
          </cell>
          <cell r="V425" t="str">
            <v>G216</v>
          </cell>
          <cell r="W425">
            <v>2.1999999999999999E-2</v>
          </cell>
          <cell r="X425">
            <v>2.7E-2</v>
          </cell>
          <cell r="Y425">
            <v>8785</v>
          </cell>
          <cell r="Z425" t="str">
            <v>G217</v>
          </cell>
          <cell r="AA425">
            <v>2.5999999999999999E-2</v>
          </cell>
          <cell r="AB425">
            <v>3.1E-2</v>
          </cell>
          <cell r="AC425">
            <v>8790</v>
          </cell>
          <cell r="AD425" t="str">
            <v>G218</v>
          </cell>
          <cell r="AE425">
            <v>0.03</v>
          </cell>
          <cell r="AF425">
            <v>3.5000000000000003E-2</v>
          </cell>
          <cell r="AG425">
            <v>8787</v>
          </cell>
          <cell r="AH425" t="str">
            <v>G219</v>
          </cell>
          <cell r="AI425">
            <v>3.4000000000000002E-2</v>
          </cell>
          <cell r="AJ425">
            <v>3.9E-2</v>
          </cell>
          <cell r="AK425">
            <v>8792</v>
          </cell>
          <cell r="AL425" t="str">
            <v>G223</v>
          </cell>
          <cell r="AM425">
            <v>3.9E-2</v>
          </cell>
          <cell r="AN425">
            <v>4.3999999999999997E-2</v>
          </cell>
          <cell r="AO425" t="e">
            <v>#N/A</v>
          </cell>
          <cell r="AP425">
            <v>0</v>
          </cell>
          <cell r="AQ425" t="e">
            <v>#N/A</v>
          </cell>
          <cell r="AR425" t="e">
            <v>#N/A</v>
          </cell>
          <cell r="AS425" t="e">
            <v>#N/A</v>
          </cell>
          <cell r="AT425">
            <v>0</v>
          </cell>
          <cell r="AU425" t="e">
            <v>#N/A</v>
          </cell>
          <cell r="AV425" t="e">
            <v>#N/A</v>
          </cell>
          <cell r="AW425" t="e">
            <v>#N/A</v>
          </cell>
          <cell r="AX425">
            <v>0</v>
          </cell>
          <cell r="AY425" t="e">
            <v>#N/A</v>
          </cell>
          <cell r="AZ425" t="e">
            <v>#N/A</v>
          </cell>
          <cell r="BA425" t="e">
            <v>#N/A</v>
          </cell>
          <cell r="BB425">
            <v>0</v>
          </cell>
          <cell r="BC425" t="e">
            <v>#N/A</v>
          </cell>
          <cell r="BD425" t="e">
            <v>#N/A</v>
          </cell>
        </row>
        <row r="426">
          <cell r="A426" t="str">
            <v>PM4A12071</v>
          </cell>
          <cell r="B426" t="str">
            <v>V1302007</v>
          </cell>
          <cell r="C426" t="str">
            <v>AMP</v>
          </cell>
          <cell r="D426" t="str">
            <v>AIRBUS DEFENCE &amp; SPACE</v>
          </cell>
          <cell r="E426">
            <v>10233</v>
          </cell>
          <cell r="F426">
            <v>47386</v>
          </cell>
          <cell r="G426" t="str">
            <v>408-1559</v>
          </cell>
          <cell r="H426" t="str">
            <v>V</v>
          </cell>
          <cell r="I426">
            <v>8779</v>
          </cell>
          <cell r="J426" t="str">
            <v>G767</v>
          </cell>
          <cell r="K426">
            <v>0.109</v>
          </cell>
          <cell r="L426">
            <v>0.115</v>
          </cell>
          <cell r="M426">
            <v>8790</v>
          </cell>
          <cell r="N426" t="str">
            <v>G218</v>
          </cell>
          <cell r="O426">
            <v>0.03</v>
          </cell>
          <cell r="P426">
            <v>3.5000000000000003E-2</v>
          </cell>
          <cell r="Q426">
            <v>8786</v>
          </cell>
          <cell r="R426" t="str">
            <v>G224</v>
          </cell>
          <cell r="S426">
            <v>4.4999999999999998E-2</v>
          </cell>
          <cell r="T426">
            <v>0.05</v>
          </cell>
          <cell r="U426" t="e">
            <v>#N/A</v>
          </cell>
          <cell r="V426">
            <v>0</v>
          </cell>
          <cell r="W426" t="e">
            <v>#N/A</v>
          </cell>
          <cell r="X426" t="e">
            <v>#N/A</v>
          </cell>
          <cell r="Y426" t="e">
            <v>#N/A</v>
          </cell>
          <cell r="Z426">
            <v>0</v>
          </cell>
          <cell r="AA426" t="e">
            <v>#N/A</v>
          </cell>
          <cell r="AB426" t="e">
            <v>#N/A</v>
          </cell>
          <cell r="AC426" t="e">
            <v>#N/A</v>
          </cell>
          <cell r="AD426">
            <v>0</v>
          </cell>
          <cell r="AE426" t="e">
            <v>#N/A</v>
          </cell>
          <cell r="AF426" t="e">
            <v>#N/A</v>
          </cell>
          <cell r="AG426" t="e">
            <v>#N/A</v>
          </cell>
          <cell r="AH426">
            <v>0</v>
          </cell>
          <cell r="AI426" t="e">
            <v>#N/A</v>
          </cell>
          <cell r="AJ426" t="e">
            <v>#N/A</v>
          </cell>
          <cell r="AK426" t="e">
            <v>#N/A</v>
          </cell>
          <cell r="AL426">
            <v>0</v>
          </cell>
          <cell r="AM426" t="e">
            <v>#N/A</v>
          </cell>
          <cell r="AN426" t="e">
            <v>#N/A</v>
          </cell>
          <cell r="AO426" t="e">
            <v>#N/A</v>
          </cell>
          <cell r="AP426">
            <v>0</v>
          </cell>
          <cell r="AQ426" t="e">
            <v>#N/A</v>
          </cell>
          <cell r="AR426" t="e">
            <v>#N/A</v>
          </cell>
          <cell r="AS426" t="e">
            <v>#N/A</v>
          </cell>
          <cell r="AT426">
            <v>0</v>
          </cell>
          <cell r="AU426" t="e">
            <v>#N/A</v>
          </cell>
          <cell r="AV426" t="e">
            <v>#N/A</v>
          </cell>
          <cell r="AW426" t="e">
            <v>#N/A</v>
          </cell>
          <cell r="AX426">
            <v>0</v>
          </cell>
          <cell r="AY426" t="e">
            <v>#N/A</v>
          </cell>
          <cell r="AZ426" t="e">
            <v>#N/A</v>
          </cell>
          <cell r="BA426" t="e">
            <v>#N/A</v>
          </cell>
          <cell r="BB426">
            <v>0</v>
          </cell>
          <cell r="BC426" t="e">
            <v>#N/A</v>
          </cell>
          <cell r="BD426" t="e">
            <v>#N/A</v>
          </cell>
        </row>
        <row r="427">
          <cell r="A427" t="str">
            <v>PM4A2432</v>
          </cell>
          <cell r="B427" t="str">
            <v>NO CONSTA</v>
          </cell>
          <cell r="C427" t="str">
            <v>AMP</v>
          </cell>
          <cell r="D427" t="str">
            <v>AIRBUS DEFENCE &amp; SPACE</v>
          </cell>
          <cell r="E427">
            <v>10233</v>
          </cell>
          <cell r="F427">
            <v>47386</v>
          </cell>
          <cell r="G427" t="str">
            <v>408-1559</v>
          </cell>
          <cell r="H427" t="str">
            <v>V</v>
          </cell>
          <cell r="I427">
            <v>8779</v>
          </cell>
          <cell r="J427" t="str">
            <v>G767</v>
          </cell>
          <cell r="K427">
            <v>0.109</v>
          </cell>
          <cell r="L427">
            <v>0.115</v>
          </cell>
          <cell r="M427">
            <v>8790</v>
          </cell>
          <cell r="N427" t="str">
            <v>G218</v>
          </cell>
          <cell r="O427">
            <v>0.03</v>
          </cell>
          <cell r="P427">
            <v>3.5000000000000003E-2</v>
          </cell>
          <cell r="Q427">
            <v>8786</v>
          </cell>
          <cell r="R427" t="str">
            <v>G224</v>
          </cell>
          <cell r="S427">
            <v>4.4999999999999998E-2</v>
          </cell>
          <cell r="T427">
            <v>0.05</v>
          </cell>
          <cell r="U427" t="e">
            <v>#N/A</v>
          </cell>
          <cell r="V427">
            <v>0</v>
          </cell>
          <cell r="W427" t="e">
            <v>#N/A</v>
          </cell>
          <cell r="X427" t="e">
            <v>#N/A</v>
          </cell>
          <cell r="Y427" t="e">
            <v>#N/A</v>
          </cell>
          <cell r="Z427">
            <v>0</v>
          </cell>
          <cell r="AA427" t="e">
            <v>#N/A</v>
          </cell>
          <cell r="AB427" t="e">
            <v>#N/A</v>
          </cell>
          <cell r="AC427" t="e">
            <v>#N/A</v>
          </cell>
          <cell r="AD427">
            <v>0</v>
          </cell>
          <cell r="AE427" t="e">
            <v>#N/A</v>
          </cell>
          <cell r="AF427" t="e">
            <v>#N/A</v>
          </cell>
          <cell r="AG427" t="e">
            <v>#N/A</v>
          </cell>
          <cell r="AH427">
            <v>0</v>
          </cell>
          <cell r="AI427" t="e">
            <v>#N/A</v>
          </cell>
          <cell r="AJ427" t="e">
            <v>#N/A</v>
          </cell>
          <cell r="AK427" t="e">
            <v>#N/A</v>
          </cell>
          <cell r="AL427">
            <v>0</v>
          </cell>
          <cell r="AM427" t="e">
            <v>#N/A</v>
          </cell>
          <cell r="AN427" t="e">
            <v>#N/A</v>
          </cell>
          <cell r="AO427" t="e">
            <v>#N/A</v>
          </cell>
          <cell r="AP427">
            <v>0</v>
          </cell>
          <cell r="AQ427" t="e">
            <v>#N/A</v>
          </cell>
          <cell r="AR427" t="e">
            <v>#N/A</v>
          </cell>
          <cell r="AS427" t="e">
            <v>#N/A</v>
          </cell>
          <cell r="AT427">
            <v>0</v>
          </cell>
          <cell r="AU427" t="e">
            <v>#N/A</v>
          </cell>
          <cell r="AV427" t="e">
            <v>#N/A</v>
          </cell>
          <cell r="AW427" t="e">
            <v>#N/A</v>
          </cell>
          <cell r="AX427">
            <v>0</v>
          </cell>
          <cell r="AY427" t="e">
            <v>#N/A</v>
          </cell>
          <cell r="AZ427" t="e">
            <v>#N/A</v>
          </cell>
          <cell r="BA427" t="e">
            <v>#N/A</v>
          </cell>
          <cell r="BB427">
            <v>0</v>
          </cell>
          <cell r="BC427" t="e">
            <v>#N/A</v>
          </cell>
          <cell r="BD427" t="e">
            <v>#N/A</v>
          </cell>
        </row>
        <row r="428">
          <cell r="A428" t="str">
            <v>PM4A12069</v>
          </cell>
          <cell r="B428" t="str">
            <v>S1247063</v>
          </cell>
          <cell r="C428" t="str">
            <v>AMP</v>
          </cell>
          <cell r="D428" t="str">
            <v>AIRBUS DEFENCE &amp; SPACE</v>
          </cell>
          <cell r="E428">
            <v>10230</v>
          </cell>
          <cell r="F428">
            <v>47387</v>
          </cell>
          <cell r="G428" t="str">
            <v>408-1559</v>
          </cell>
          <cell r="H428" t="str">
            <v>V</v>
          </cell>
          <cell r="I428">
            <v>8778</v>
          </cell>
          <cell r="J428" t="str">
            <v>G768</v>
          </cell>
          <cell r="K428">
            <v>0.11899999999999999</v>
          </cell>
          <cell r="L428">
            <v>0.125</v>
          </cell>
          <cell r="M428">
            <v>9532</v>
          </cell>
          <cell r="N428" t="str">
            <v>G950</v>
          </cell>
          <cell r="O428">
            <v>0.04</v>
          </cell>
          <cell r="P428">
            <v>0.06</v>
          </cell>
          <cell r="Q428" t="e">
            <v>#N/A</v>
          </cell>
          <cell r="R428">
            <v>0</v>
          </cell>
          <cell r="S428" t="e">
            <v>#N/A</v>
          </cell>
          <cell r="T428" t="e">
            <v>#N/A</v>
          </cell>
          <cell r="U428" t="e">
            <v>#N/A</v>
          </cell>
          <cell r="V428">
            <v>0</v>
          </cell>
          <cell r="W428" t="e">
            <v>#N/A</v>
          </cell>
          <cell r="X428" t="e">
            <v>#N/A</v>
          </cell>
          <cell r="Y428" t="e">
            <v>#N/A</v>
          </cell>
          <cell r="Z428">
            <v>0</v>
          </cell>
          <cell r="AA428" t="e">
            <v>#N/A</v>
          </cell>
          <cell r="AB428" t="e">
            <v>#N/A</v>
          </cell>
          <cell r="AC428" t="e">
            <v>#N/A</v>
          </cell>
          <cell r="AD428">
            <v>0</v>
          </cell>
          <cell r="AE428" t="e">
            <v>#N/A</v>
          </cell>
          <cell r="AF428" t="e">
            <v>#N/A</v>
          </cell>
          <cell r="AG428" t="e">
            <v>#N/A</v>
          </cell>
          <cell r="AH428">
            <v>0</v>
          </cell>
          <cell r="AI428" t="e">
            <v>#N/A</v>
          </cell>
          <cell r="AJ428" t="e">
            <v>#N/A</v>
          </cell>
          <cell r="AK428" t="e">
            <v>#N/A</v>
          </cell>
          <cell r="AL428">
            <v>0</v>
          </cell>
          <cell r="AM428" t="e">
            <v>#N/A</v>
          </cell>
          <cell r="AN428" t="e">
            <v>#N/A</v>
          </cell>
          <cell r="AO428" t="e">
            <v>#N/A</v>
          </cell>
          <cell r="AP428">
            <v>0</v>
          </cell>
          <cell r="AQ428" t="e">
            <v>#N/A</v>
          </cell>
          <cell r="AR428" t="e">
            <v>#N/A</v>
          </cell>
          <cell r="AS428" t="e">
            <v>#N/A</v>
          </cell>
          <cell r="AT428">
            <v>0</v>
          </cell>
          <cell r="AU428" t="e">
            <v>#N/A</v>
          </cell>
          <cell r="AV428" t="e">
            <v>#N/A</v>
          </cell>
          <cell r="AW428" t="e">
            <v>#N/A</v>
          </cell>
          <cell r="AX428">
            <v>0</v>
          </cell>
          <cell r="AY428" t="e">
            <v>#N/A</v>
          </cell>
          <cell r="AZ428" t="e">
            <v>#N/A</v>
          </cell>
          <cell r="BA428" t="e">
            <v>#N/A</v>
          </cell>
          <cell r="BB428">
            <v>0</v>
          </cell>
          <cell r="BC428" t="e">
            <v>#N/A</v>
          </cell>
          <cell r="BD428" t="e">
            <v>#N/A</v>
          </cell>
        </row>
        <row r="429">
          <cell r="A429" t="str">
            <v>PM4A09674</v>
          </cell>
          <cell r="B429" t="str">
            <v>R1128065</v>
          </cell>
          <cell r="C429" t="str">
            <v>AMP</v>
          </cell>
          <cell r="D429" t="str">
            <v>AIRBUS DEFENCE &amp; SPACE</v>
          </cell>
          <cell r="E429">
            <v>10226</v>
          </cell>
          <cell r="F429" t="str">
            <v>59239-4</v>
          </cell>
          <cell r="G429" t="str">
            <v>408-1261</v>
          </cell>
          <cell r="H429" t="str">
            <v>K</v>
          </cell>
          <cell r="I429">
            <v>8782</v>
          </cell>
          <cell r="J429" t="str">
            <v>G654</v>
          </cell>
          <cell r="K429">
            <v>0.16900000000000001</v>
          </cell>
          <cell r="L429">
            <v>0.17499999999999999</v>
          </cell>
          <cell r="M429">
            <v>9534</v>
          </cell>
          <cell r="N429" t="str">
            <v>G968</v>
          </cell>
          <cell r="O429">
            <v>6.4000000000000001E-2</v>
          </cell>
          <cell r="P429">
            <v>8.4000000000000005E-2</v>
          </cell>
          <cell r="Q429" t="e">
            <v>#N/A</v>
          </cell>
          <cell r="R429">
            <v>0</v>
          </cell>
          <cell r="S429" t="e">
            <v>#N/A</v>
          </cell>
          <cell r="T429" t="e">
            <v>#N/A</v>
          </cell>
          <cell r="U429" t="e">
            <v>#N/A</v>
          </cell>
          <cell r="V429">
            <v>0</v>
          </cell>
          <cell r="W429" t="e">
            <v>#N/A</v>
          </cell>
          <cell r="X429" t="e">
            <v>#N/A</v>
          </cell>
          <cell r="Y429" t="e">
            <v>#N/A</v>
          </cell>
          <cell r="Z429">
            <v>0</v>
          </cell>
          <cell r="AA429" t="e">
            <v>#N/A</v>
          </cell>
          <cell r="AB429" t="e">
            <v>#N/A</v>
          </cell>
          <cell r="AC429" t="e">
            <v>#N/A</v>
          </cell>
          <cell r="AD429">
            <v>0</v>
          </cell>
          <cell r="AE429" t="e">
            <v>#N/A</v>
          </cell>
          <cell r="AF429" t="e">
            <v>#N/A</v>
          </cell>
          <cell r="AG429" t="e">
            <v>#N/A</v>
          </cell>
          <cell r="AH429">
            <v>0</v>
          </cell>
          <cell r="AI429" t="e">
            <v>#N/A</v>
          </cell>
          <cell r="AJ429" t="e">
            <v>#N/A</v>
          </cell>
          <cell r="AK429" t="e">
            <v>#N/A</v>
          </cell>
          <cell r="AL429">
            <v>0</v>
          </cell>
          <cell r="AM429" t="e">
            <v>#N/A</v>
          </cell>
          <cell r="AN429" t="e">
            <v>#N/A</v>
          </cell>
          <cell r="AO429" t="e">
            <v>#N/A</v>
          </cell>
          <cell r="AP429">
            <v>0</v>
          </cell>
          <cell r="AQ429" t="e">
            <v>#N/A</v>
          </cell>
          <cell r="AR429" t="e">
            <v>#N/A</v>
          </cell>
          <cell r="AS429" t="e">
            <v>#N/A</v>
          </cell>
          <cell r="AT429">
            <v>0</v>
          </cell>
          <cell r="AU429" t="e">
            <v>#N/A</v>
          </cell>
          <cell r="AV429" t="e">
            <v>#N/A</v>
          </cell>
          <cell r="AW429" t="e">
            <v>#N/A</v>
          </cell>
          <cell r="AX429">
            <v>0</v>
          </cell>
          <cell r="AY429" t="e">
            <v>#N/A</v>
          </cell>
          <cell r="AZ429" t="e">
            <v>#N/A</v>
          </cell>
          <cell r="BA429" t="e">
            <v>#N/A</v>
          </cell>
          <cell r="BB429">
            <v>0</v>
          </cell>
          <cell r="BC429" t="e">
            <v>#N/A</v>
          </cell>
          <cell r="BD429" t="e">
            <v>#N/A</v>
          </cell>
        </row>
        <row r="430">
          <cell r="A430" t="str">
            <v>PM4A12072</v>
          </cell>
          <cell r="B430" t="str">
            <v>R1309073</v>
          </cell>
          <cell r="C430" t="str">
            <v>AMP</v>
          </cell>
          <cell r="D430" t="str">
            <v>AIRBUS DEFENCE &amp; SPACE</v>
          </cell>
          <cell r="E430">
            <v>10232</v>
          </cell>
          <cell r="F430" t="str">
            <v>59239-4</v>
          </cell>
          <cell r="G430" t="str">
            <v>408-1261</v>
          </cell>
          <cell r="H430" t="str">
            <v>K</v>
          </cell>
          <cell r="I430">
            <v>8782</v>
          </cell>
          <cell r="J430" t="str">
            <v>G654</v>
          </cell>
          <cell r="K430">
            <v>0.16900000000000001</v>
          </cell>
          <cell r="L430">
            <v>0.17499999999999999</v>
          </cell>
          <cell r="M430">
            <v>9534</v>
          </cell>
          <cell r="N430" t="str">
            <v>G968</v>
          </cell>
          <cell r="O430">
            <v>6.4000000000000001E-2</v>
          </cell>
          <cell r="P430">
            <v>8.4000000000000005E-2</v>
          </cell>
          <cell r="Q430" t="e">
            <v>#N/A</v>
          </cell>
          <cell r="R430">
            <v>0</v>
          </cell>
          <cell r="S430" t="e">
            <v>#N/A</v>
          </cell>
          <cell r="T430" t="e">
            <v>#N/A</v>
          </cell>
          <cell r="U430" t="e">
            <v>#N/A</v>
          </cell>
          <cell r="V430">
            <v>0</v>
          </cell>
          <cell r="W430" t="e">
            <v>#N/A</v>
          </cell>
          <cell r="X430" t="e">
            <v>#N/A</v>
          </cell>
          <cell r="Y430" t="e">
            <v>#N/A</v>
          </cell>
          <cell r="Z430">
            <v>0</v>
          </cell>
          <cell r="AA430" t="e">
            <v>#N/A</v>
          </cell>
          <cell r="AB430" t="e">
            <v>#N/A</v>
          </cell>
          <cell r="AC430" t="e">
            <v>#N/A</v>
          </cell>
          <cell r="AD430">
            <v>0</v>
          </cell>
          <cell r="AE430" t="e">
            <v>#N/A</v>
          </cell>
          <cell r="AF430" t="e">
            <v>#N/A</v>
          </cell>
          <cell r="AG430" t="e">
            <v>#N/A</v>
          </cell>
          <cell r="AH430">
            <v>0</v>
          </cell>
          <cell r="AI430" t="e">
            <v>#N/A</v>
          </cell>
          <cell r="AJ430" t="e">
            <v>#N/A</v>
          </cell>
          <cell r="AK430" t="e">
            <v>#N/A</v>
          </cell>
          <cell r="AL430">
            <v>0</v>
          </cell>
          <cell r="AM430" t="e">
            <v>#N/A</v>
          </cell>
          <cell r="AN430" t="e">
            <v>#N/A</v>
          </cell>
          <cell r="AO430" t="e">
            <v>#N/A</v>
          </cell>
          <cell r="AP430">
            <v>0</v>
          </cell>
          <cell r="AQ430" t="e">
            <v>#N/A</v>
          </cell>
          <cell r="AR430" t="e">
            <v>#N/A</v>
          </cell>
          <cell r="AS430" t="e">
            <v>#N/A</v>
          </cell>
          <cell r="AT430">
            <v>0</v>
          </cell>
          <cell r="AU430" t="e">
            <v>#N/A</v>
          </cell>
          <cell r="AV430" t="e">
            <v>#N/A</v>
          </cell>
          <cell r="AW430" t="e">
            <v>#N/A</v>
          </cell>
          <cell r="AX430">
            <v>0</v>
          </cell>
          <cell r="AY430" t="e">
            <v>#N/A</v>
          </cell>
          <cell r="AZ430" t="e">
            <v>#N/A</v>
          </cell>
          <cell r="BA430" t="e">
            <v>#N/A</v>
          </cell>
          <cell r="BB430">
            <v>0</v>
          </cell>
          <cell r="BC430" t="e">
            <v>#N/A</v>
          </cell>
          <cell r="BD430" t="e">
            <v>#N/A</v>
          </cell>
        </row>
        <row r="431">
          <cell r="A431" t="str">
            <v>PM4A12067</v>
          </cell>
          <cell r="B431" t="str">
            <v>NO CONSTA</v>
          </cell>
          <cell r="C431" t="str">
            <v>DMC</v>
          </cell>
          <cell r="D431" t="str">
            <v>AIRBUS DEFENCE &amp; SPACE</v>
          </cell>
          <cell r="E431">
            <v>10229</v>
          </cell>
          <cell r="F431" t="str">
            <v>M22520/37-01</v>
          </cell>
          <cell r="G431" t="str">
            <v>GMT232-DS</v>
          </cell>
          <cell r="H431" t="str">
            <v>F</v>
          </cell>
          <cell r="I431">
            <v>8781</v>
          </cell>
          <cell r="J431" t="str">
            <v>G411-1</v>
          </cell>
          <cell r="K431">
            <v>2.5000000000000001E-2</v>
          </cell>
          <cell r="L431">
            <v>3.5000000000000003E-2</v>
          </cell>
          <cell r="M431">
            <v>8781</v>
          </cell>
          <cell r="N431" t="str">
            <v>G411-2</v>
          </cell>
          <cell r="O431">
            <v>4.2000000000000003E-2</v>
          </cell>
          <cell r="P431">
            <v>5.1999999999999998E-2</v>
          </cell>
          <cell r="Q431">
            <v>8781</v>
          </cell>
          <cell r="R431" t="str">
            <v>G411-3</v>
          </cell>
          <cell r="S431">
            <v>6.2E-2</v>
          </cell>
          <cell r="T431">
            <v>7.1999999999999995E-2</v>
          </cell>
          <cell r="U431" t="e">
            <v>#N/A</v>
          </cell>
          <cell r="V431">
            <v>0</v>
          </cell>
          <cell r="W431" t="e">
            <v>#N/A</v>
          </cell>
          <cell r="X431" t="e">
            <v>#N/A</v>
          </cell>
          <cell r="Y431" t="e">
            <v>#N/A</v>
          </cell>
          <cell r="Z431">
            <v>0</v>
          </cell>
          <cell r="AA431" t="e">
            <v>#N/A</v>
          </cell>
          <cell r="AB431" t="e">
            <v>#N/A</v>
          </cell>
          <cell r="AC431" t="e">
            <v>#N/A</v>
          </cell>
          <cell r="AD431">
            <v>0</v>
          </cell>
          <cell r="AE431" t="e">
            <v>#N/A</v>
          </cell>
          <cell r="AF431" t="e">
            <v>#N/A</v>
          </cell>
          <cell r="AG431" t="e">
            <v>#N/A</v>
          </cell>
          <cell r="AH431">
            <v>0</v>
          </cell>
          <cell r="AI431" t="e">
            <v>#N/A</v>
          </cell>
          <cell r="AJ431" t="e">
            <v>#N/A</v>
          </cell>
          <cell r="AK431" t="e">
            <v>#N/A</v>
          </cell>
          <cell r="AL431">
            <v>0</v>
          </cell>
          <cell r="AM431" t="e">
            <v>#N/A</v>
          </cell>
          <cell r="AN431" t="e">
            <v>#N/A</v>
          </cell>
          <cell r="AO431" t="e">
            <v>#N/A</v>
          </cell>
          <cell r="AP431">
            <v>0</v>
          </cell>
          <cell r="AQ431" t="e">
            <v>#N/A</v>
          </cell>
          <cell r="AR431" t="e">
            <v>#N/A</v>
          </cell>
          <cell r="AS431" t="e">
            <v>#N/A</v>
          </cell>
          <cell r="AT431">
            <v>0</v>
          </cell>
          <cell r="AU431" t="e">
            <v>#N/A</v>
          </cell>
          <cell r="AV431" t="e">
            <v>#N/A</v>
          </cell>
          <cell r="AW431" t="e">
            <v>#N/A</v>
          </cell>
          <cell r="AX431">
            <v>0</v>
          </cell>
          <cell r="AY431" t="e">
            <v>#N/A</v>
          </cell>
          <cell r="AZ431" t="e">
            <v>#N/A</v>
          </cell>
          <cell r="BA431" t="e">
            <v>#N/A</v>
          </cell>
          <cell r="BB431">
            <v>0</v>
          </cell>
          <cell r="BC431" t="e">
            <v>#N/A</v>
          </cell>
          <cell r="BD431" t="e">
            <v>#N/A</v>
          </cell>
        </row>
        <row r="432">
          <cell r="A432" t="str">
            <v>PM4A7310</v>
          </cell>
          <cell r="B432" t="str">
            <v>NO CONSTA</v>
          </cell>
          <cell r="C432" t="str">
            <v>DMC</v>
          </cell>
          <cell r="D432" t="str">
            <v>AIRBUS DEFENCE &amp; SPACE</v>
          </cell>
          <cell r="E432">
            <v>10252</v>
          </cell>
          <cell r="F432" t="str">
            <v>M22520/2-01</v>
          </cell>
          <cell r="G432" t="str">
            <v>AFM8-DS</v>
          </cell>
          <cell r="H432" t="str">
            <v>C</v>
          </cell>
          <cell r="I432">
            <v>8789</v>
          </cell>
          <cell r="J432" t="str">
            <v>G213</v>
          </cell>
          <cell r="K432">
            <v>1.2999999999999999E-2</v>
          </cell>
          <cell r="L432">
            <v>1.7999999999999999E-2</v>
          </cell>
          <cell r="M432">
            <v>8791</v>
          </cell>
          <cell r="N432" t="str">
            <v>G214</v>
          </cell>
          <cell r="O432">
            <v>1.6E-2</v>
          </cell>
          <cell r="P432">
            <v>2.1000000000000001E-2</v>
          </cell>
          <cell r="Q432">
            <v>8775</v>
          </cell>
          <cell r="R432" t="str">
            <v>G215</v>
          </cell>
          <cell r="S432">
            <v>1.9E-2</v>
          </cell>
          <cell r="T432">
            <v>2.4E-2</v>
          </cell>
          <cell r="U432">
            <v>8793</v>
          </cell>
          <cell r="V432" t="str">
            <v>G216</v>
          </cell>
          <cell r="W432">
            <v>2.1999999999999999E-2</v>
          </cell>
          <cell r="X432">
            <v>2.7E-2</v>
          </cell>
          <cell r="Y432">
            <v>8785</v>
          </cell>
          <cell r="Z432" t="str">
            <v>G217</v>
          </cell>
          <cell r="AA432">
            <v>2.5999999999999999E-2</v>
          </cell>
          <cell r="AB432">
            <v>3.1E-2</v>
          </cell>
          <cell r="AC432">
            <v>8790</v>
          </cell>
          <cell r="AD432" t="str">
            <v>G218</v>
          </cell>
          <cell r="AE432">
            <v>0.03</v>
          </cell>
          <cell r="AF432">
            <v>3.5000000000000003E-2</v>
          </cell>
          <cell r="AG432">
            <v>8787</v>
          </cell>
          <cell r="AH432" t="str">
            <v>G219</v>
          </cell>
          <cell r="AI432">
            <v>3.4000000000000002E-2</v>
          </cell>
          <cell r="AJ432">
            <v>3.9E-2</v>
          </cell>
          <cell r="AK432">
            <v>8792</v>
          </cell>
          <cell r="AL432" t="str">
            <v>G223</v>
          </cell>
          <cell r="AM432">
            <v>3.9E-2</v>
          </cell>
          <cell r="AN432">
            <v>4.3999999999999997E-2</v>
          </cell>
          <cell r="AO432" t="e">
            <v>#N/A</v>
          </cell>
          <cell r="AP432">
            <v>0</v>
          </cell>
          <cell r="AQ432" t="e">
            <v>#N/A</v>
          </cell>
          <cell r="AR432" t="e">
            <v>#N/A</v>
          </cell>
          <cell r="AS432" t="e">
            <v>#N/A</v>
          </cell>
          <cell r="AT432">
            <v>0</v>
          </cell>
          <cell r="AU432" t="e">
            <v>#N/A</v>
          </cell>
          <cell r="AV432" t="e">
            <v>#N/A</v>
          </cell>
          <cell r="AW432" t="e">
            <v>#N/A</v>
          </cell>
          <cell r="AX432">
            <v>0</v>
          </cell>
          <cell r="AY432" t="e">
            <v>#N/A</v>
          </cell>
          <cell r="AZ432" t="e">
            <v>#N/A</v>
          </cell>
          <cell r="BA432" t="e">
            <v>#N/A</v>
          </cell>
          <cell r="BB432">
            <v>0</v>
          </cell>
          <cell r="BC432" t="e">
            <v>#N/A</v>
          </cell>
          <cell r="BD432" t="e">
            <v>#N/A</v>
          </cell>
        </row>
        <row r="433">
          <cell r="A433" t="str">
            <v>PM4A3755</v>
          </cell>
          <cell r="B433" t="str">
            <v>NO CONSTA</v>
          </cell>
          <cell r="C433" t="str">
            <v>DMC</v>
          </cell>
          <cell r="D433" t="str">
            <v>AIRBUS DEFENCE &amp; SPACE</v>
          </cell>
          <cell r="E433">
            <v>10258</v>
          </cell>
          <cell r="F433" t="str">
            <v>M22520/2-01</v>
          </cell>
          <cell r="G433" t="str">
            <v>AFM8-DS</v>
          </cell>
          <cell r="H433" t="str">
            <v>C</v>
          </cell>
          <cell r="I433">
            <v>8789</v>
          </cell>
          <cell r="J433" t="str">
            <v>G213</v>
          </cell>
          <cell r="K433">
            <v>1.2999999999999999E-2</v>
          </cell>
          <cell r="L433">
            <v>1.7999999999999999E-2</v>
          </cell>
          <cell r="M433">
            <v>8791</v>
          </cell>
          <cell r="N433" t="str">
            <v>G214</v>
          </cell>
          <cell r="O433">
            <v>1.6E-2</v>
          </cell>
          <cell r="P433">
            <v>2.1000000000000001E-2</v>
          </cell>
          <cell r="Q433">
            <v>8775</v>
          </cell>
          <cell r="R433" t="str">
            <v>G215</v>
          </cell>
          <cell r="S433">
            <v>1.9E-2</v>
          </cell>
          <cell r="T433">
            <v>2.4E-2</v>
          </cell>
          <cell r="U433">
            <v>8793</v>
          </cell>
          <cell r="V433" t="str">
            <v>G216</v>
          </cell>
          <cell r="W433">
            <v>2.1999999999999999E-2</v>
          </cell>
          <cell r="X433">
            <v>2.7E-2</v>
          </cell>
          <cell r="Y433">
            <v>8785</v>
          </cell>
          <cell r="Z433" t="str">
            <v>G217</v>
          </cell>
          <cell r="AA433">
            <v>2.5999999999999999E-2</v>
          </cell>
          <cell r="AB433">
            <v>3.1E-2</v>
          </cell>
          <cell r="AC433">
            <v>8790</v>
          </cell>
          <cell r="AD433" t="str">
            <v>G218</v>
          </cell>
          <cell r="AE433">
            <v>0.03</v>
          </cell>
          <cell r="AF433">
            <v>3.5000000000000003E-2</v>
          </cell>
          <cell r="AG433">
            <v>8787</v>
          </cell>
          <cell r="AH433" t="str">
            <v>G219</v>
          </cell>
          <cell r="AI433">
            <v>3.4000000000000002E-2</v>
          </cell>
          <cell r="AJ433">
            <v>3.9E-2</v>
          </cell>
          <cell r="AK433">
            <v>8792</v>
          </cell>
          <cell r="AL433" t="str">
            <v>G223</v>
          </cell>
          <cell r="AM433">
            <v>3.9E-2</v>
          </cell>
          <cell r="AN433">
            <v>4.3999999999999997E-2</v>
          </cell>
          <cell r="AO433" t="e">
            <v>#N/A</v>
          </cell>
          <cell r="AP433">
            <v>0</v>
          </cell>
          <cell r="AQ433" t="e">
            <v>#N/A</v>
          </cell>
          <cell r="AR433" t="e">
            <v>#N/A</v>
          </cell>
          <cell r="AS433" t="e">
            <v>#N/A</v>
          </cell>
          <cell r="AT433">
            <v>0</v>
          </cell>
          <cell r="AU433" t="e">
            <v>#N/A</v>
          </cell>
          <cell r="AV433" t="e">
            <v>#N/A</v>
          </cell>
          <cell r="AW433" t="e">
            <v>#N/A</v>
          </cell>
          <cell r="AX433">
            <v>0</v>
          </cell>
          <cell r="AY433" t="e">
            <v>#N/A</v>
          </cell>
          <cell r="AZ433" t="e">
            <v>#N/A</v>
          </cell>
          <cell r="BA433" t="e">
            <v>#N/A</v>
          </cell>
          <cell r="BB433">
            <v>0</v>
          </cell>
          <cell r="BC433" t="e">
            <v>#N/A</v>
          </cell>
          <cell r="BD433" t="e">
            <v>#N/A</v>
          </cell>
        </row>
        <row r="434">
          <cell r="A434" t="str">
            <v>PM4A3230</v>
          </cell>
          <cell r="B434" t="str">
            <v>NO CONSTA</v>
          </cell>
          <cell r="C434" t="str">
            <v>DMC</v>
          </cell>
          <cell r="D434" t="str">
            <v>AIRBUS DEFENCE &amp; SPACE</v>
          </cell>
          <cell r="E434">
            <v>10263</v>
          </cell>
          <cell r="F434" t="str">
            <v>M22520/2-01</v>
          </cell>
          <cell r="G434" t="str">
            <v>AFM8-DS</v>
          </cell>
          <cell r="H434" t="str">
            <v>C</v>
          </cell>
          <cell r="I434">
            <v>8789</v>
          </cell>
          <cell r="J434" t="str">
            <v>G213</v>
          </cell>
          <cell r="K434">
            <v>1.2999999999999999E-2</v>
          </cell>
          <cell r="L434">
            <v>1.7999999999999999E-2</v>
          </cell>
          <cell r="M434">
            <v>8791</v>
          </cell>
          <cell r="N434" t="str">
            <v>G214</v>
          </cell>
          <cell r="O434">
            <v>1.6E-2</v>
          </cell>
          <cell r="P434">
            <v>2.1000000000000001E-2</v>
          </cell>
          <cell r="Q434">
            <v>8775</v>
          </cell>
          <cell r="R434" t="str">
            <v>G215</v>
          </cell>
          <cell r="S434">
            <v>1.9E-2</v>
          </cell>
          <cell r="T434">
            <v>2.4E-2</v>
          </cell>
          <cell r="U434">
            <v>8793</v>
          </cell>
          <cell r="V434" t="str">
            <v>G216</v>
          </cell>
          <cell r="W434">
            <v>2.1999999999999999E-2</v>
          </cell>
          <cell r="X434">
            <v>2.7E-2</v>
          </cell>
          <cell r="Y434">
            <v>8785</v>
          </cell>
          <cell r="Z434" t="str">
            <v>G217</v>
          </cell>
          <cell r="AA434">
            <v>2.5999999999999999E-2</v>
          </cell>
          <cell r="AB434">
            <v>3.1E-2</v>
          </cell>
          <cell r="AC434">
            <v>8790</v>
          </cell>
          <cell r="AD434" t="str">
            <v>G218</v>
          </cell>
          <cell r="AE434">
            <v>0.03</v>
          </cell>
          <cell r="AF434">
            <v>3.5000000000000003E-2</v>
          </cell>
          <cell r="AG434">
            <v>8787</v>
          </cell>
          <cell r="AH434" t="str">
            <v>G219</v>
          </cell>
          <cell r="AI434">
            <v>3.4000000000000002E-2</v>
          </cell>
          <cell r="AJ434">
            <v>3.9E-2</v>
          </cell>
          <cell r="AK434">
            <v>8792</v>
          </cell>
          <cell r="AL434" t="str">
            <v>G223</v>
          </cell>
          <cell r="AM434">
            <v>3.9E-2</v>
          </cell>
          <cell r="AN434">
            <v>4.3999999999999997E-2</v>
          </cell>
          <cell r="AO434" t="e">
            <v>#N/A</v>
          </cell>
          <cell r="AP434">
            <v>0</v>
          </cell>
          <cell r="AQ434" t="e">
            <v>#N/A</v>
          </cell>
          <cell r="AR434" t="e">
            <v>#N/A</v>
          </cell>
          <cell r="AS434" t="e">
            <v>#N/A</v>
          </cell>
          <cell r="AT434">
            <v>0</v>
          </cell>
          <cell r="AU434" t="e">
            <v>#N/A</v>
          </cell>
          <cell r="AV434" t="e">
            <v>#N/A</v>
          </cell>
          <cell r="AW434" t="e">
            <v>#N/A</v>
          </cell>
          <cell r="AX434">
            <v>0</v>
          </cell>
          <cell r="AY434" t="e">
            <v>#N/A</v>
          </cell>
          <cell r="AZ434" t="e">
            <v>#N/A</v>
          </cell>
          <cell r="BA434" t="e">
            <v>#N/A</v>
          </cell>
          <cell r="BB434">
            <v>0</v>
          </cell>
          <cell r="BC434" t="e">
            <v>#N/A</v>
          </cell>
          <cell r="BD434" t="e">
            <v>#N/A</v>
          </cell>
        </row>
        <row r="435">
          <cell r="A435" t="str">
            <v>SM4A09044</v>
          </cell>
          <cell r="B435" t="str">
            <v>NO CONSTA</v>
          </cell>
          <cell r="C435" t="str">
            <v>DMC</v>
          </cell>
          <cell r="D435" t="str">
            <v>AIRBUS DEFENCE &amp; SPACE</v>
          </cell>
          <cell r="E435">
            <v>10282</v>
          </cell>
          <cell r="F435" t="str">
            <v>M22520/2-01</v>
          </cell>
          <cell r="G435" t="str">
            <v>AFM8-DS</v>
          </cell>
          <cell r="H435" t="str">
            <v>C</v>
          </cell>
          <cell r="I435">
            <v>8789</v>
          </cell>
          <cell r="J435" t="str">
            <v>G213</v>
          </cell>
          <cell r="K435">
            <v>1.2999999999999999E-2</v>
          </cell>
          <cell r="L435">
            <v>1.7999999999999999E-2</v>
          </cell>
          <cell r="M435">
            <v>8791</v>
          </cell>
          <cell r="N435" t="str">
            <v>G214</v>
          </cell>
          <cell r="O435">
            <v>1.6E-2</v>
          </cell>
          <cell r="P435">
            <v>2.1000000000000001E-2</v>
          </cell>
          <cell r="Q435">
            <v>8775</v>
          </cell>
          <cell r="R435" t="str">
            <v>G215</v>
          </cell>
          <cell r="S435">
            <v>1.9E-2</v>
          </cell>
          <cell r="T435">
            <v>2.4E-2</v>
          </cell>
          <cell r="U435">
            <v>8793</v>
          </cell>
          <cell r="V435" t="str">
            <v>G216</v>
          </cell>
          <cell r="W435">
            <v>2.1999999999999999E-2</v>
          </cell>
          <cell r="X435">
            <v>2.7E-2</v>
          </cell>
          <cell r="Y435">
            <v>8785</v>
          </cell>
          <cell r="Z435" t="str">
            <v>G217</v>
          </cell>
          <cell r="AA435">
            <v>2.5999999999999999E-2</v>
          </cell>
          <cell r="AB435">
            <v>3.1E-2</v>
          </cell>
          <cell r="AC435">
            <v>8790</v>
          </cell>
          <cell r="AD435" t="str">
            <v>G218</v>
          </cell>
          <cell r="AE435">
            <v>0.03</v>
          </cell>
          <cell r="AF435">
            <v>3.5000000000000003E-2</v>
          </cell>
          <cell r="AG435">
            <v>8787</v>
          </cell>
          <cell r="AH435" t="str">
            <v>G219</v>
          </cell>
          <cell r="AI435">
            <v>3.4000000000000002E-2</v>
          </cell>
          <cell r="AJ435">
            <v>3.9E-2</v>
          </cell>
          <cell r="AK435">
            <v>8792</v>
          </cell>
          <cell r="AL435" t="str">
            <v>G223</v>
          </cell>
          <cell r="AM435">
            <v>3.9E-2</v>
          </cell>
          <cell r="AN435">
            <v>4.3999999999999997E-2</v>
          </cell>
          <cell r="AO435" t="e">
            <v>#N/A</v>
          </cell>
          <cell r="AP435">
            <v>0</v>
          </cell>
          <cell r="AQ435" t="e">
            <v>#N/A</v>
          </cell>
          <cell r="AR435" t="e">
            <v>#N/A</v>
          </cell>
          <cell r="AS435" t="e">
            <v>#N/A</v>
          </cell>
          <cell r="AT435">
            <v>0</v>
          </cell>
          <cell r="AU435" t="e">
            <v>#N/A</v>
          </cell>
          <cell r="AV435" t="e">
            <v>#N/A</v>
          </cell>
          <cell r="AW435" t="e">
            <v>#N/A</v>
          </cell>
          <cell r="AX435">
            <v>0</v>
          </cell>
          <cell r="AY435" t="e">
            <v>#N/A</v>
          </cell>
          <cell r="AZ435" t="e">
            <v>#N/A</v>
          </cell>
          <cell r="BA435" t="e">
            <v>#N/A</v>
          </cell>
          <cell r="BB435">
            <v>0</v>
          </cell>
          <cell r="BC435" t="e">
            <v>#N/A</v>
          </cell>
          <cell r="BD435" t="e">
            <v>#N/A</v>
          </cell>
        </row>
        <row r="436">
          <cell r="A436" t="str">
            <v>PM4A0141</v>
          </cell>
          <cell r="B436">
            <v>730255</v>
          </cell>
          <cell r="C436" t="str">
            <v>DMC</v>
          </cell>
          <cell r="D436" t="str">
            <v>AIRBUS DEFENCE &amp; SPACE</v>
          </cell>
          <cell r="E436">
            <v>10260</v>
          </cell>
          <cell r="F436" t="str">
            <v>M22520/1-01</v>
          </cell>
          <cell r="G436" t="str">
            <v>AF8-DS</v>
          </cell>
          <cell r="H436" t="str">
            <v>B</v>
          </cell>
          <cell r="I436">
            <v>8777</v>
          </cell>
          <cell r="J436" t="str">
            <v>G220</v>
          </cell>
          <cell r="K436">
            <v>2.8000000000000001E-2</v>
          </cell>
          <cell r="L436">
            <v>3.3000000000000002E-2</v>
          </cell>
          <cell r="M436">
            <v>8780</v>
          </cell>
          <cell r="N436" t="str">
            <v>G221</v>
          </cell>
          <cell r="O436">
            <v>3.2000000000000001E-2</v>
          </cell>
          <cell r="P436">
            <v>3.6999999999999998E-2</v>
          </cell>
          <cell r="Q436">
            <v>8788</v>
          </cell>
          <cell r="R436" t="str">
            <v>G222</v>
          </cell>
          <cell r="S436">
            <v>3.5999999999999997E-2</v>
          </cell>
          <cell r="T436">
            <v>4.1000000000000002E-2</v>
          </cell>
          <cell r="U436">
            <v>8792</v>
          </cell>
          <cell r="V436" t="str">
            <v>G223</v>
          </cell>
          <cell r="W436">
            <v>3.9E-2</v>
          </cell>
          <cell r="X436">
            <v>4.3999999999999997E-2</v>
          </cell>
          <cell r="Y436">
            <v>8786</v>
          </cell>
          <cell r="Z436" t="str">
            <v>G224</v>
          </cell>
          <cell r="AA436">
            <v>4.4999999999999998E-2</v>
          </cell>
          <cell r="AB436">
            <v>0.05</v>
          </cell>
          <cell r="AC436">
            <v>8784</v>
          </cell>
          <cell r="AD436" t="str">
            <v>G225</v>
          </cell>
          <cell r="AE436">
            <v>5.1999999999999998E-2</v>
          </cell>
          <cell r="AF436">
            <v>5.7000000000000002E-2</v>
          </cell>
          <cell r="AG436">
            <v>8783</v>
          </cell>
          <cell r="AH436" t="str">
            <v>G226</v>
          </cell>
          <cell r="AI436">
            <v>5.8999999999999997E-2</v>
          </cell>
          <cell r="AJ436">
            <v>6.4000000000000001E-2</v>
          </cell>
          <cell r="AK436">
            <v>8776</v>
          </cell>
          <cell r="AL436" t="str">
            <v>G227</v>
          </cell>
          <cell r="AM436">
            <v>6.8000000000000005E-2</v>
          </cell>
          <cell r="AN436">
            <v>7.2999999999999995E-2</v>
          </cell>
          <cell r="AO436" t="e">
            <v>#N/A</v>
          </cell>
          <cell r="AP436">
            <v>0</v>
          </cell>
          <cell r="AQ436" t="e">
            <v>#N/A</v>
          </cell>
          <cell r="AR436" t="e">
            <v>#N/A</v>
          </cell>
          <cell r="AS436" t="e">
            <v>#N/A</v>
          </cell>
          <cell r="AT436">
            <v>0</v>
          </cell>
          <cell r="AU436" t="e">
            <v>#N/A</v>
          </cell>
          <cell r="AV436" t="e">
            <v>#N/A</v>
          </cell>
          <cell r="AW436" t="e">
            <v>#N/A</v>
          </cell>
          <cell r="AX436">
            <v>0</v>
          </cell>
          <cell r="AY436" t="e">
            <v>#N/A</v>
          </cell>
          <cell r="AZ436" t="e">
            <v>#N/A</v>
          </cell>
          <cell r="BA436" t="e">
            <v>#N/A</v>
          </cell>
          <cell r="BB436">
            <v>0</v>
          </cell>
          <cell r="BC436" t="e">
            <v>#N/A</v>
          </cell>
          <cell r="BD436" t="e">
            <v>#N/A</v>
          </cell>
        </row>
        <row r="437">
          <cell r="A437" t="str">
            <v>PM4A3558</v>
          </cell>
          <cell r="B437" t="str">
            <v>NO CONSTA</v>
          </cell>
          <cell r="C437" t="str">
            <v>DMC</v>
          </cell>
          <cell r="D437" t="str">
            <v>AIRBUS DEFENCE &amp; SPACE</v>
          </cell>
          <cell r="E437">
            <v>10251</v>
          </cell>
          <cell r="F437" t="str">
            <v>M22520/1-01</v>
          </cell>
          <cell r="G437" t="str">
            <v>AF8-DS</v>
          </cell>
          <cell r="H437" t="str">
            <v>B</v>
          </cell>
          <cell r="I437">
            <v>8777</v>
          </cell>
          <cell r="J437" t="str">
            <v>G220</v>
          </cell>
          <cell r="K437">
            <v>2.8000000000000001E-2</v>
          </cell>
          <cell r="L437">
            <v>3.3000000000000002E-2</v>
          </cell>
          <cell r="M437">
            <v>8780</v>
          </cell>
          <cell r="N437" t="str">
            <v>G221</v>
          </cell>
          <cell r="O437">
            <v>3.2000000000000001E-2</v>
          </cell>
          <cell r="P437">
            <v>3.6999999999999998E-2</v>
          </cell>
          <cell r="Q437">
            <v>8788</v>
          </cell>
          <cell r="R437" t="str">
            <v>G222</v>
          </cell>
          <cell r="S437">
            <v>3.5999999999999997E-2</v>
          </cell>
          <cell r="T437">
            <v>4.1000000000000002E-2</v>
          </cell>
          <cell r="U437">
            <v>8792</v>
          </cell>
          <cell r="V437" t="str">
            <v>G223</v>
          </cell>
          <cell r="W437">
            <v>3.9E-2</v>
          </cell>
          <cell r="X437">
            <v>4.3999999999999997E-2</v>
          </cell>
          <cell r="Y437">
            <v>8786</v>
          </cell>
          <cell r="Z437" t="str">
            <v>G224</v>
          </cell>
          <cell r="AA437">
            <v>4.4999999999999998E-2</v>
          </cell>
          <cell r="AB437">
            <v>0.05</v>
          </cell>
          <cell r="AC437">
            <v>8784</v>
          </cell>
          <cell r="AD437" t="str">
            <v>G225</v>
          </cell>
          <cell r="AE437">
            <v>5.1999999999999998E-2</v>
          </cell>
          <cell r="AF437">
            <v>5.7000000000000002E-2</v>
          </cell>
          <cell r="AG437">
            <v>8783</v>
          </cell>
          <cell r="AH437" t="str">
            <v>G226</v>
          </cell>
          <cell r="AI437">
            <v>5.8999999999999997E-2</v>
          </cell>
          <cell r="AJ437">
            <v>6.4000000000000001E-2</v>
          </cell>
          <cell r="AK437">
            <v>8776</v>
          </cell>
          <cell r="AL437" t="str">
            <v>G227</v>
          </cell>
          <cell r="AM437">
            <v>6.8000000000000005E-2</v>
          </cell>
          <cell r="AN437">
            <v>7.2999999999999995E-2</v>
          </cell>
          <cell r="AO437" t="e">
            <v>#N/A</v>
          </cell>
          <cell r="AP437">
            <v>0</v>
          </cell>
          <cell r="AQ437" t="e">
            <v>#N/A</v>
          </cell>
          <cell r="AR437" t="e">
            <v>#N/A</v>
          </cell>
          <cell r="AS437" t="e">
            <v>#N/A</v>
          </cell>
          <cell r="AT437">
            <v>0</v>
          </cell>
          <cell r="AU437" t="e">
            <v>#N/A</v>
          </cell>
          <cell r="AV437" t="e">
            <v>#N/A</v>
          </cell>
          <cell r="AW437" t="e">
            <v>#N/A</v>
          </cell>
          <cell r="AX437">
            <v>0</v>
          </cell>
          <cell r="AY437" t="e">
            <v>#N/A</v>
          </cell>
          <cell r="AZ437" t="e">
            <v>#N/A</v>
          </cell>
          <cell r="BA437" t="e">
            <v>#N/A</v>
          </cell>
          <cell r="BB437">
            <v>0</v>
          </cell>
          <cell r="BC437" t="e">
            <v>#N/A</v>
          </cell>
          <cell r="BD437" t="e">
            <v>#N/A</v>
          </cell>
        </row>
        <row r="438">
          <cell r="A438" t="str">
            <v>PM4A3560</v>
          </cell>
          <cell r="B438" t="str">
            <v>NO CONSTA</v>
          </cell>
          <cell r="C438" t="str">
            <v>DMC</v>
          </cell>
          <cell r="D438" t="str">
            <v>AIRBUS DEFENCE &amp; SPACE</v>
          </cell>
          <cell r="E438">
            <v>10253</v>
          </cell>
          <cell r="F438" t="str">
            <v>M22520/1-01</v>
          </cell>
          <cell r="G438" t="str">
            <v>AF8-DS</v>
          </cell>
          <cell r="H438" t="str">
            <v>B</v>
          </cell>
          <cell r="I438">
            <v>8777</v>
          </cell>
          <cell r="J438" t="str">
            <v>G220</v>
          </cell>
          <cell r="K438">
            <v>2.8000000000000001E-2</v>
          </cell>
          <cell r="L438">
            <v>3.3000000000000002E-2</v>
          </cell>
          <cell r="M438">
            <v>8780</v>
          </cell>
          <cell r="N438" t="str">
            <v>G221</v>
          </cell>
          <cell r="O438">
            <v>3.2000000000000001E-2</v>
          </cell>
          <cell r="P438">
            <v>3.6999999999999998E-2</v>
          </cell>
          <cell r="Q438">
            <v>8788</v>
          </cell>
          <cell r="R438" t="str">
            <v>G222</v>
          </cell>
          <cell r="S438">
            <v>3.5999999999999997E-2</v>
          </cell>
          <cell r="T438">
            <v>4.1000000000000002E-2</v>
          </cell>
          <cell r="U438">
            <v>8792</v>
          </cell>
          <cell r="V438" t="str">
            <v>G223</v>
          </cell>
          <cell r="W438">
            <v>3.9E-2</v>
          </cell>
          <cell r="X438">
            <v>4.3999999999999997E-2</v>
          </cell>
          <cell r="Y438">
            <v>8786</v>
          </cell>
          <cell r="Z438" t="str">
            <v>G224</v>
          </cell>
          <cell r="AA438">
            <v>4.4999999999999998E-2</v>
          </cell>
          <cell r="AB438">
            <v>0.05</v>
          </cell>
          <cell r="AC438">
            <v>8784</v>
          </cell>
          <cell r="AD438" t="str">
            <v>G225</v>
          </cell>
          <cell r="AE438">
            <v>5.1999999999999998E-2</v>
          </cell>
          <cell r="AF438">
            <v>5.7000000000000002E-2</v>
          </cell>
          <cell r="AG438">
            <v>8783</v>
          </cell>
          <cell r="AH438" t="str">
            <v>G226</v>
          </cell>
          <cell r="AI438">
            <v>5.8999999999999997E-2</v>
          </cell>
          <cell r="AJ438">
            <v>6.4000000000000001E-2</v>
          </cell>
          <cell r="AK438">
            <v>8776</v>
          </cell>
          <cell r="AL438" t="str">
            <v>G227</v>
          </cell>
          <cell r="AM438">
            <v>6.8000000000000005E-2</v>
          </cell>
          <cell r="AN438">
            <v>7.2999999999999995E-2</v>
          </cell>
          <cell r="AO438" t="e">
            <v>#N/A</v>
          </cell>
          <cell r="AP438">
            <v>0</v>
          </cell>
          <cell r="AQ438" t="e">
            <v>#N/A</v>
          </cell>
          <cell r="AR438" t="e">
            <v>#N/A</v>
          </cell>
          <cell r="AS438" t="e">
            <v>#N/A</v>
          </cell>
          <cell r="AT438">
            <v>0</v>
          </cell>
          <cell r="AU438" t="e">
            <v>#N/A</v>
          </cell>
          <cell r="AV438" t="e">
            <v>#N/A</v>
          </cell>
          <cell r="AW438" t="e">
            <v>#N/A</v>
          </cell>
          <cell r="AX438">
            <v>0</v>
          </cell>
          <cell r="AY438" t="e">
            <v>#N/A</v>
          </cell>
          <cell r="AZ438" t="e">
            <v>#N/A</v>
          </cell>
          <cell r="BA438" t="e">
            <v>#N/A</v>
          </cell>
          <cell r="BB438">
            <v>0</v>
          </cell>
          <cell r="BC438" t="e">
            <v>#N/A</v>
          </cell>
          <cell r="BD438" t="e">
            <v>#N/A</v>
          </cell>
        </row>
        <row r="439">
          <cell r="A439" t="str">
            <v>SM4A08391</v>
          </cell>
          <cell r="B439" t="str">
            <v>AD-13777S</v>
          </cell>
          <cell r="C439" t="str">
            <v>RAYCHEM</v>
          </cell>
          <cell r="D439" t="str">
            <v>AIRBUS DEFENCE &amp; SPACE</v>
          </cell>
          <cell r="E439">
            <v>10278</v>
          </cell>
          <cell r="F439" t="str">
            <v>AD1377S</v>
          </cell>
          <cell r="G439" t="str">
            <v>C-AD-1377-6</v>
          </cell>
          <cell r="H439" t="str">
            <v>K2</v>
          </cell>
          <cell r="I439">
            <v>8781</v>
          </cell>
          <cell r="J439" t="str">
            <v>G411-1</v>
          </cell>
          <cell r="K439">
            <v>2.5000000000000001E-2</v>
          </cell>
          <cell r="L439">
            <v>3.5000000000000003E-2</v>
          </cell>
          <cell r="M439">
            <v>8781</v>
          </cell>
          <cell r="N439" t="str">
            <v>G411-2</v>
          </cell>
          <cell r="O439">
            <v>4.2000000000000003E-2</v>
          </cell>
          <cell r="P439">
            <v>5.1999999999999998E-2</v>
          </cell>
          <cell r="Q439">
            <v>8781</v>
          </cell>
          <cell r="R439" t="str">
            <v>G411-3</v>
          </cell>
          <cell r="S439">
            <v>6.2E-2</v>
          </cell>
          <cell r="T439">
            <v>7.1999999999999995E-2</v>
          </cell>
          <cell r="U439" t="e">
            <v>#N/A</v>
          </cell>
          <cell r="V439">
            <v>0</v>
          </cell>
          <cell r="W439" t="e">
            <v>#N/A</v>
          </cell>
          <cell r="X439" t="e">
            <v>#N/A</v>
          </cell>
          <cell r="Y439" t="e">
            <v>#N/A</v>
          </cell>
          <cell r="Z439">
            <v>0</v>
          </cell>
          <cell r="AA439" t="e">
            <v>#N/A</v>
          </cell>
          <cell r="AB439" t="e">
            <v>#N/A</v>
          </cell>
          <cell r="AC439" t="e">
            <v>#N/A</v>
          </cell>
          <cell r="AD439">
            <v>0</v>
          </cell>
          <cell r="AE439" t="e">
            <v>#N/A</v>
          </cell>
          <cell r="AF439" t="e">
            <v>#N/A</v>
          </cell>
          <cell r="AG439" t="e">
            <v>#N/A</v>
          </cell>
          <cell r="AH439">
            <v>0</v>
          </cell>
          <cell r="AI439" t="e">
            <v>#N/A</v>
          </cell>
          <cell r="AJ439" t="e">
            <v>#N/A</v>
          </cell>
          <cell r="AK439" t="e">
            <v>#N/A</v>
          </cell>
          <cell r="AL439">
            <v>0</v>
          </cell>
          <cell r="AM439" t="e">
            <v>#N/A</v>
          </cell>
          <cell r="AN439" t="e">
            <v>#N/A</v>
          </cell>
          <cell r="AO439" t="e">
            <v>#N/A</v>
          </cell>
          <cell r="AP439">
            <v>0</v>
          </cell>
          <cell r="AQ439" t="e">
            <v>#N/A</v>
          </cell>
          <cell r="AR439" t="e">
            <v>#N/A</v>
          </cell>
          <cell r="AS439" t="e">
            <v>#N/A</v>
          </cell>
          <cell r="AT439">
            <v>0</v>
          </cell>
          <cell r="AU439" t="e">
            <v>#N/A</v>
          </cell>
          <cell r="AV439" t="e">
            <v>#N/A</v>
          </cell>
          <cell r="AW439" t="e">
            <v>#N/A</v>
          </cell>
          <cell r="AX439">
            <v>0</v>
          </cell>
          <cell r="AY439" t="e">
            <v>#N/A</v>
          </cell>
          <cell r="AZ439" t="e">
            <v>#N/A</v>
          </cell>
          <cell r="BA439" t="e">
            <v>#N/A</v>
          </cell>
          <cell r="BB439">
            <v>0</v>
          </cell>
          <cell r="BC439" t="e">
            <v>#N/A</v>
          </cell>
          <cell r="BD439" t="e">
            <v>#N/A</v>
          </cell>
        </row>
        <row r="440">
          <cell r="A440" t="str">
            <v>SM4A09039</v>
          </cell>
          <cell r="B440" t="str">
            <v>NO CONSTA</v>
          </cell>
          <cell r="C440" t="str">
            <v>RAYCHEM</v>
          </cell>
          <cell r="D440" t="str">
            <v>AIRBUS DEFENCE &amp; SPACE</v>
          </cell>
          <cell r="E440">
            <v>10279</v>
          </cell>
          <cell r="F440" t="str">
            <v>AD1377S</v>
          </cell>
          <cell r="G440" t="str">
            <v>C-AD-1377-6</v>
          </cell>
          <cell r="H440" t="str">
            <v>K2</v>
          </cell>
          <cell r="I440">
            <v>8781</v>
          </cell>
          <cell r="J440" t="str">
            <v>G411-1</v>
          </cell>
          <cell r="K440">
            <v>2.5000000000000001E-2</v>
          </cell>
          <cell r="L440">
            <v>3.5000000000000003E-2</v>
          </cell>
          <cell r="M440">
            <v>8781</v>
          </cell>
          <cell r="N440" t="str">
            <v>G411-2</v>
          </cell>
          <cell r="O440">
            <v>4.2000000000000003E-2</v>
          </cell>
          <cell r="P440">
            <v>5.1999999999999998E-2</v>
          </cell>
          <cell r="Q440">
            <v>8781</v>
          </cell>
          <cell r="R440" t="str">
            <v>G411-3</v>
          </cell>
          <cell r="S440">
            <v>6.2E-2</v>
          </cell>
          <cell r="T440">
            <v>7.1999999999999995E-2</v>
          </cell>
          <cell r="U440" t="e">
            <v>#N/A</v>
          </cell>
          <cell r="V440">
            <v>0</v>
          </cell>
          <cell r="W440" t="e">
            <v>#N/A</v>
          </cell>
          <cell r="X440" t="e">
            <v>#N/A</v>
          </cell>
          <cell r="Y440" t="e">
            <v>#N/A</v>
          </cell>
          <cell r="Z440">
            <v>0</v>
          </cell>
          <cell r="AA440" t="e">
            <v>#N/A</v>
          </cell>
          <cell r="AB440" t="e">
            <v>#N/A</v>
          </cell>
          <cell r="AC440" t="e">
            <v>#N/A</v>
          </cell>
          <cell r="AD440">
            <v>0</v>
          </cell>
          <cell r="AE440" t="e">
            <v>#N/A</v>
          </cell>
          <cell r="AF440" t="e">
            <v>#N/A</v>
          </cell>
          <cell r="AG440" t="e">
            <v>#N/A</v>
          </cell>
          <cell r="AH440">
            <v>0</v>
          </cell>
          <cell r="AI440" t="e">
            <v>#N/A</v>
          </cell>
          <cell r="AJ440" t="e">
            <v>#N/A</v>
          </cell>
          <cell r="AK440" t="e">
            <v>#N/A</v>
          </cell>
          <cell r="AL440">
            <v>0</v>
          </cell>
          <cell r="AM440" t="e">
            <v>#N/A</v>
          </cell>
          <cell r="AN440" t="e">
            <v>#N/A</v>
          </cell>
          <cell r="AO440" t="e">
            <v>#N/A</v>
          </cell>
          <cell r="AP440">
            <v>0</v>
          </cell>
          <cell r="AQ440" t="e">
            <v>#N/A</v>
          </cell>
          <cell r="AR440" t="e">
            <v>#N/A</v>
          </cell>
          <cell r="AS440" t="e">
            <v>#N/A</v>
          </cell>
          <cell r="AT440">
            <v>0</v>
          </cell>
          <cell r="AU440" t="e">
            <v>#N/A</v>
          </cell>
          <cell r="AV440" t="e">
            <v>#N/A</v>
          </cell>
          <cell r="AW440" t="e">
            <v>#N/A</v>
          </cell>
          <cell r="AX440">
            <v>0</v>
          </cell>
          <cell r="AY440" t="e">
            <v>#N/A</v>
          </cell>
          <cell r="AZ440" t="e">
            <v>#N/A</v>
          </cell>
          <cell r="BA440" t="e">
            <v>#N/A</v>
          </cell>
          <cell r="BB440">
            <v>0</v>
          </cell>
          <cell r="BC440" t="e">
            <v>#N/A</v>
          </cell>
          <cell r="BD440" t="e">
            <v>#N/A</v>
          </cell>
        </row>
        <row r="441">
          <cell r="A441" t="str">
            <v>PM4A13606</v>
          </cell>
          <cell r="B441" t="str">
            <v>NO CONSTA</v>
          </cell>
          <cell r="C441" t="str">
            <v>DMC</v>
          </cell>
          <cell r="D441" t="str">
            <v>AIRBUS DEFENCE &amp; SPACE</v>
          </cell>
          <cell r="E441">
            <v>10264</v>
          </cell>
          <cell r="F441" t="str">
            <v>M22520/37-01</v>
          </cell>
          <cell r="G441" t="str">
            <v>GMT232-DS</v>
          </cell>
          <cell r="H441" t="str">
            <v>F</v>
          </cell>
          <cell r="I441">
            <v>8781</v>
          </cell>
          <cell r="J441" t="str">
            <v>G411-1</v>
          </cell>
          <cell r="K441">
            <v>2.5000000000000001E-2</v>
          </cell>
          <cell r="L441">
            <v>3.5000000000000003E-2</v>
          </cell>
          <cell r="M441">
            <v>8781</v>
          </cell>
          <cell r="N441" t="str">
            <v>G411-2</v>
          </cell>
          <cell r="O441">
            <v>4.2000000000000003E-2</v>
          </cell>
          <cell r="P441">
            <v>5.1999999999999998E-2</v>
          </cell>
          <cell r="Q441">
            <v>8781</v>
          </cell>
          <cell r="R441" t="str">
            <v>G411-3</v>
          </cell>
          <cell r="S441">
            <v>6.2E-2</v>
          </cell>
          <cell r="T441">
            <v>7.1999999999999995E-2</v>
          </cell>
          <cell r="U441" t="e">
            <v>#N/A</v>
          </cell>
          <cell r="V441">
            <v>0</v>
          </cell>
          <cell r="W441" t="e">
            <v>#N/A</v>
          </cell>
          <cell r="X441" t="e">
            <v>#N/A</v>
          </cell>
          <cell r="Y441" t="e">
            <v>#N/A</v>
          </cell>
          <cell r="Z441">
            <v>0</v>
          </cell>
          <cell r="AA441" t="e">
            <v>#N/A</v>
          </cell>
          <cell r="AB441" t="e">
            <v>#N/A</v>
          </cell>
          <cell r="AC441" t="e">
            <v>#N/A</v>
          </cell>
          <cell r="AD441">
            <v>0</v>
          </cell>
          <cell r="AE441" t="e">
            <v>#N/A</v>
          </cell>
          <cell r="AF441" t="e">
            <v>#N/A</v>
          </cell>
          <cell r="AG441" t="e">
            <v>#N/A</v>
          </cell>
          <cell r="AH441">
            <v>0</v>
          </cell>
          <cell r="AI441" t="e">
            <v>#N/A</v>
          </cell>
          <cell r="AJ441" t="e">
            <v>#N/A</v>
          </cell>
          <cell r="AK441" t="e">
            <v>#N/A</v>
          </cell>
          <cell r="AL441">
            <v>0</v>
          </cell>
          <cell r="AM441" t="e">
            <v>#N/A</v>
          </cell>
          <cell r="AN441" t="e">
            <v>#N/A</v>
          </cell>
          <cell r="AO441" t="e">
            <v>#N/A</v>
          </cell>
          <cell r="AP441">
            <v>0</v>
          </cell>
          <cell r="AQ441" t="e">
            <v>#N/A</v>
          </cell>
          <cell r="AR441" t="e">
            <v>#N/A</v>
          </cell>
          <cell r="AS441" t="e">
            <v>#N/A</v>
          </cell>
          <cell r="AT441">
            <v>0</v>
          </cell>
          <cell r="AU441" t="e">
            <v>#N/A</v>
          </cell>
          <cell r="AV441" t="e">
            <v>#N/A</v>
          </cell>
          <cell r="AW441" t="e">
            <v>#N/A</v>
          </cell>
          <cell r="AX441">
            <v>0</v>
          </cell>
          <cell r="AY441" t="e">
            <v>#N/A</v>
          </cell>
          <cell r="AZ441" t="e">
            <v>#N/A</v>
          </cell>
          <cell r="BA441" t="e">
            <v>#N/A</v>
          </cell>
          <cell r="BB441">
            <v>0</v>
          </cell>
          <cell r="BC441" t="e">
            <v>#N/A</v>
          </cell>
          <cell r="BD441" t="e">
            <v>#N/A</v>
          </cell>
        </row>
        <row r="442">
          <cell r="A442" t="str">
            <v>SM4A09083</v>
          </cell>
          <cell r="B442" t="str">
            <v>NO CONSTA</v>
          </cell>
          <cell r="C442" t="str">
            <v>DMC</v>
          </cell>
          <cell r="D442" t="str">
            <v>AIRBUS DEFENCE &amp; SPACE</v>
          </cell>
          <cell r="E442">
            <v>10277</v>
          </cell>
          <cell r="F442" t="str">
            <v>M22520/37-01</v>
          </cell>
          <cell r="G442" t="str">
            <v>GMT232-DS</v>
          </cell>
          <cell r="H442" t="str">
            <v>F</v>
          </cell>
          <cell r="I442">
            <v>8781</v>
          </cell>
          <cell r="J442" t="str">
            <v>G411-1</v>
          </cell>
          <cell r="K442">
            <v>2.5000000000000001E-2</v>
          </cell>
          <cell r="L442">
            <v>3.5000000000000003E-2</v>
          </cell>
          <cell r="M442">
            <v>8781</v>
          </cell>
          <cell r="N442" t="str">
            <v>G411-2</v>
          </cell>
          <cell r="O442">
            <v>4.2000000000000003E-2</v>
          </cell>
          <cell r="P442">
            <v>5.1999999999999998E-2</v>
          </cell>
          <cell r="Q442">
            <v>8781</v>
          </cell>
          <cell r="R442" t="str">
            <v>G411-3</v>
          </cell>
          <cell r="S442">
            <v>6.2E-2</v>
          </cell>
          <cell r="T442">
            <v>7.1999999999999995E-2</v>
          </cell>
          <cell r="U442" t="e">
            <v>#N/A</v>
          </cell>
          <cell r="V442">
            <v>0</v>
          </cell>
          <cell r="W442" t="e">
            <v>#N/A</v>
          </cell>
          <cell r="X442" t="e">
            <v>#N/A</v>
          </cell>
          <cell r="Y442" t="e">
            <v>#N/A</v>
          </cell>
          <cell r="Z442">
            <v>0</v>
          </cell>
          <cell r="AA442" t="e">
            <v>#N/A</v>
          </cell>
          <cell r="AB442" t="e">
            <v>#N/A</v>
          </cell>
          <cell r="AC442" t="e">
            <v>#N/A</v>
          </cell>
          <cell r="AD442">
            <v>0</v>
          </cell>
          <cell r="AE442" t="e">
            <v>#N/A</v>
          </cell>
          <cell r="AF442" t="e">
            <v>#N/A</v>
          </cell>
          <cell r="AG442" t="e">
            <v>#N/A</v>
          </cell>
          <cell r="AH442">
            <v>0</v>
          </cell>
          <cell r="AI442" t="e">
            <v>#N/A</v>
          </cell>
          <cell r="AJ442" t="e">
            <v>#N/A</v>
          </cell>
          <cell r="AK442" t="e">
            <v>#N/A</v>
          </cell>
          <cell r="AL442">
            <v>0</v>
          </cell>
          <cell r="AM442" t="e">
            <v>#N/A</v>
          </cell>
          <cell r="AN442" t="e">
            <v>#N/A</v>
          </cell>
          <cell r="AO442" t="e">
            <v>#N/A</v>
          </cell>
          <cell r="AP442">
            <v>0</v>
          </cell>
          <cell r="AQ442" t="e">
            <v>#N/A</v>
          </cell>
          <cell r="AR442" t="e">
            <v>#N/A</v>
          </cell>
          <cell r="AS442" t="e">
            <v>#N/A</v>
          </cell>
          <cell r="AT442">
            <v>0</v>
          </cell>
          <cell r="AU442" t="e">
            <v>#N/A</v>
          </cell>
          <cell r="AV442" t="e">
            <v>#N/A</v>
          </cell>
          <cell r="AW442" t="e">
            <v>#N/A</v>
          </cell>
          <cell r="AX442">
            <v>0</v>
          </cell>
          <cell r="AY442" t="e">
            <v>#N/A</v>
          </cell>
          <cell r="AZ442" t="e">
            <v>#N/A</v>
          </cell>
          <cell r="BA442" t="e">
            <v>#N/A</v>
          </cell>
          <cell r="BB442">
            <v>0</v>
          </cell>
          <cell r="BC442" t="e">
            <v>#N/A</v>
          </cell>
          <cell r="BD442" t="e">
            <v>#N/A</v>
          </cell>
        </row>
        <row r="443">
          <cell r="A443" t="str">
            <v>PM4A2985</v>
          </cell>
          <cell r="B443" t="str">
            <v>R0417012</v>
          </cell>
          <cell r="C443" t="str">
            <v>AMP</v>
          </cell>
          <cell r="D443" t="str">
            <v>AIRBUS DEFENCE &amp; SPACE</v>
          </cell>
          <cell r="E443">
            <v>10249</v>
          </cell>
          <cell r="F443" t="str">
            <v>59239-4</v>
          </cell>
          <cell r="G443" t="str">
            <v>408-1261</v>
          </cell>
          <cell r="H443" t="str">
            <v>K</v>
          </cell>
          <cell r="I443">
            <v>8782</v>
          </cell>
          <cell r="J443" t="str">
            <v>G654</v>
          </cell>
          <cell r="K443">
            <v>0.16900000000000001</v>
          </cell>
          <cell r="L443">
            <v>0.17499999999999999</v>
          </cell>
          <cell r="M443">
            <v>9534</v>
          </cell>
          <cell r="N443" t="str">
            <v>G968</v>
          </cell>
          <cell r="O443">
            <v>6.4000000000000001E-2</v>
          </cell>
          <cell r="P443">
            <v>8.4000000000000005E-2</v>
          </cell>
          <cell r="Q443" t="e">
            <v>#N/A</v>
          </cell>
          <cell r="R443">
            <v>0</v>
          </cell>
          <cell r="S443" t="e">
            <v>#N/A</v>
          </cell>
          <cell r="T443" t="e">
            <v>#N/A</v>
          </cell>
          <cell r="U443" t="e">
            <v>#N/A</v>
          </cell>
          <cell r="V443">
            <v>0</v>
          </cell>
          <cell r="W443" t="e">
            <v>#N/A</v>
          </cell>
          <cell r="X443" t="e">
            <v>#N/A</v>
          </cell>
          <cell r="Y443" t="e">
            <v>#N/A</v>
          </cell>
          <cell r="Z443">
            <v>0</v>
          </cell>
          <cell r="AA443" t="e">
            <v>#N/A</v>
          </cell>
          <cell r="AB443" t="e">
            <v>#N/A</v>
          </cell>
          <cell r="AC443" t="e">
            <v>#N/A</v>
          </cell>
          <cell r="AD443">
            <v>0</v>
          </cell>
          <cell r="AE443" t="e">
            <v>#N/A</v>
          </cell>
          <cell r="AF443" t="e">
            <v>#N/A</v>
          </cell>
          <cell r="AG443" t="e">
            <v>#N/A</v>
          </cell>
          <cell r="AH443">
            <v>0</v>
          </cell>
          <cell r="AI443" t="e">
            <v>#N/A</v>
          </cell>
          <cell r="AJ443" t="e">
            <v>#N/A</v>
          </cell>
          <cell r="AK443" t="e">
            <v>#N/A</v>
          </cell>
          <cell r="AL443">
            <v>0</v>
          </cell>
          <cell r="AM443" t="e">
            <v>#N/A</v>
          </cell>
          <cell r="AN443" t="e">
            <v>#N/A</v>
          </cell>
          <cell r="AO443" t="e">
            <v>#N/A</v>
          </cell>
          <cell r="AP443">
            <v>0</v>
          </cell>
          <cell r="AQ443" t="e">
            <v>#N/A</v>
          </cell>
          <cell r="AR443" t="e">
            <v>#N/A</v>
          </cell>
          <cell r="AS443" t="e">
            <v>#N/A</v>
          </cell>
          <cell r="AT443">
            <v>0</v>
          </cell>
          <cell r="AU443" t="e">
            <v>#N/A</v>
          </cell>
          <cell r="AV443" t="e">
            <v>#N/A</v>
          </cell>
          <cell r="AW443" t="e">
            <v>#N/A</v>
          </cell>
          <cell r="AX443">
            <v>0</v>
          </cell>
          <cell r="AY443" t="e">
            <v>#N/A</v>
          </cell>
          <cell r="AZ443" t="e">
            <v>#N/A</v>
          </cell>
          <cell r="BA443" t="e">
            <v>#N/A</v>
          </cell>
          <cell r="BB443">
            <v>0</v>
          </cell>
          <cell r="BC443" t="e">
            <v>#N/A</v>
          </cell>
          <cell r="BD443" t="e">
            <v>#N/A</v>
          </cell>
        </row>
        <row r="444">
          <cell r="A444" t="str">
            <v>PM4A3583</v>
          </cell>
          <cell r="B444" t="str">
            <v>0610-039</v>
          </cell>
          <cell r="C444" t="str">
            <v>TYCO</v>
          </cell>
          <cell r="D444" t="str">
            <v>AIRBUS DEFENCE &amp; SPACE</v>
          </cell>
          <cell r="E444">
            <v>10261</v>
          </cell>
          <cell r="F444" t="str">
            <v>59239-4</v>
          </cell>
          <cell r="G444" t="str">
            <v>408-1261</v>
          </cell>
          <cell r="H444" t="str">
            <v>K</v>
          </cell>
          <cell r="I444">
            <v>8782</v>
          </cell>
          <cell r="J444" t="str">
            <v>G654</v>
          </cell>
          <cell r="K444">
            <v>0.16900000000000001</v>
          </cell>
          <cell r="L444">
            <v>0.17499999999999999</v>
          </cell>
          <cell r="M444">
            <v>9534</v>
          </cell>
          <cell r="N444" t="str">
            <v>G968</v>
          </cell>
          <cell r="O444">
            <v>6.4000000000000001E-2</v>
          </cell>
          <cell r="P444">
            <v>8.4000000000000005E-2</v>
          </cell>
          <cell r="Q444" t="e">
            <v>#N/A</v>
          </cell>
          <cell r="R444">
            <v>0</v>
          </cell>
          <cell r="S444" t="e">
            <v>#N/A</v>
          </cell>
          <cell r="T444" t="e">
            <v>#N/A</v>
          </cell>
          <cell r="U444" t="e">
            <v>#N/A</v>
          </cell>
          <cell r="V444">
            <v>0</v>
          </cell>
          <cell r="W444" t="e">
            <v>#N/A</v>
          </cell>
          <cell r="X444" t="e">
            <v>#N/A</v>
          </cell>
          <cell r="Y444" t="e">
            <v>#N/A</v>
          </cell>
          <cell r="Z444">
            <v>0</v>
          </cell>
          <cell r="AA444" t="e">
            <v>#N/A</v>
          </cell>
          <cell r="AB444" t="e">
            <v>#N/A</v>
          </cell>
          <cell r="AC444" t="e">
            <v>#N/A</v>
          </cell>
          <cell r="AD444">
            <v>0</v>
          </cell>
          <cell r="AE444" t="e">
            <v>#N/A</v>
          </cell>
          <cell r="AF444" t="e">
            <v>#N/A</v>
          </cell>
          <cell r="AG444" t="e">
            <v>#N/A</v>
          </cell>
          <cell r="AH444">
            <v>0</v>
          </cell>
          <cell r="AI444" t="e">
            <v>#N/A</v>
          </cell>
          <cell r="AJ444" t="e">
            <v>#N/A</v>
          </cell>
          <cell r="AK444" t="e">
            <v>#N/A</v>
          </cell>
          <cell r="AL444">
            <v>0</v>
          </cell>
          <cell r="AM444" t="e">
            <v>#N/A</v>
          </cell>
          <cell r="AN444" t="e">
            <v>#N/A</v>
          </cell>
          <cell r="AO444" t="e">
            <v>#N/A</v>
          </cell>
          <cell r="AP444">
            <v>0</v>
          </cell>
          <cell r="AQ444" t="e">
            <v>#N/A</v>
          </cell>
          <cell r="AR444" t="e">
            <v>#N/A</v>
          </cell>
          <cell r="AS444" t="e">
            <v>#N/A</v>
          </cell>
          <cell r="AT444">
            <v>0</v>
          </cell>
          <cell r="AU444" t="e">
            <v>#N/A</v>
          </cell>
          <cell r="AV444" t="e">
            <v>#N/A</v>
          </cell>
          <cell r="AW444" t="e">
            <v>#N/A</v>
          </cell>
          <cell r="AX444">
            <v>0</v>
          </cell>
          <cell r="AY444" t="e">
            <v>#N/A</v>
          </cell>
          <cell r="AZ444" t="e">
            <v>#N/A</v>
          </cell>
          <cell r="BA444" t="e">
            <v>#N/A</v>
          </cell>
          <cell r="BB444">
            <v>0</v>
          </cell>
          <cell r="BC444" t="e">
            <v>#N/A</v>
          </cell>
          <cell r="BD444" t="e">
            <v>#N/A</v>
          </cell>
        </row>
        <row r="445">
          <cell r="A445" t="str">
            <v>PM4A7790</v>
          </cell>
          <cell r="B445">
            <v>908017</v>
          </cell>
          <cell r="C445" t="str">
            <v>AMP</v>
          </cell>
          <cell r="D445" t="str">
            <v>AIRBUS DEFENCE &amp; SPACE</v>
          </cell>
          <cell r="E445">
            <v>10250</v>
          </cell>
          <cell r="F445">
            <v>47387</v>
          </cell>
          <cell r="G445" t="str">
            <v>408-1559</v>
          </cell>
          <cell r="H445" t="str">
            <v>V</v>
          </cell>
          <cell r="I445">
            <v>8778</v>
          </cell>
          <cell r="J445" t="str">
            <v>G768</v>
          </cell>
          <cell r="K445">
            <v>0.11899999999999999</v>
          </cell>
          <cell r="L445">
            <v>0.125</v>
          </cell>
          <cell r="M445">
            <v>9532</v>
          </cell>
          <cell r="N445" t="str">
            <v>G950</v>
          </cell>
          <cell r="O445">
            <v>0.04</v>
          </cell>
          <cell r="P445">
            <v>0.06</v>
          </cell>
          <cell r="Q445" t="e">
            <v>#N/A</v>
          </cell>
          <cell r="R445">
            <v>0</v>
          </cell>
          <cell r="S445" t="e">
            <v>#N/A</v>
          </cell>
          <cell r="T445" t="e">
            <v>#N/A</v>
          </cell>
          <cell r="U445" t="e">
            <v>#N/A</v>
          </cell>
          <cell r="V445">
            <v>0</v>
          </cell>
          <cell r="W445" t="e">
            <v>#N/A</v>
          </cell>
          <cell r="X445" t="e">
            <v>#N/A</v>
          </cell>
          <cell r="Y445" t="e">
            <v>#N/A</v>
          </cell>
          <cell r="Z445">
            <v>0</v>
          </cell>
          <cell r="AA445" t="e">
            <v>#N/A</v>
          </cell>
          <cell r="AB445" t="e">
            <v>#N/A</v>
          </cell>
          <cell r="AC445" t="e">
            <v>#N/A</v>
          </cell>
          <cell r="AD445">
            <v>0</v>
          </cell>
          <cell r="AE445" t="e">
            <v>#N/A</v>
          </cell>
          <cell r="AF445" t="e">
            <v>#N/A</v>
          </cell>
          <cell r="AG445" t="e">
            <v>#N/A</v>
          </cell>
          <cell r="AH445">
            <v>0</v>
          </cell>
          <cell r="AI445" t="e">
            <v>#N/A</v>
          </cell>
          <cell r="AJ445" t="e">
            <v>#N/A</v>
          </cell>
          <cell r="AK445" t="e">
            <v>#N/A</v>
          </cell>
          <cell r="AL445">
            <v>0</v>
          </cell>
          <cell r="AM445" t="e">
            <v>#N/A</v>
          </cell>
          <cell r="AN445" t="e">
            <v>#N/A</v>
          </cell>
          <cell r="AO445" t="e">
            <v>#N/A</v>
          </cell>
          <cell r="AP445">
            <v>0</v>
          </cell>
          <cell r="AQ445" t="e">
            <v>#N/A</v>
          </cell>
          <cell r="AR445" t="e">
            <v>#N/A</v>
          </cell>
          <cell r="AS445" t="e">
            <v>#N/A</v>
          </cell>
          <cell r="AT445">
            <v>0</v>
          </cell>
          <cell r="AU445" t="e">
            <v>#N/A</v>
          </cell>
          <cell r="AV445" t="e">
            <v>#N/A</v>
          </cell>
          <cell r="AW445" t="e">
            <v>#N/A</v>
          </cell>
          <cell r="AX445">
            <v>0</v>
          </cell>
          <cell r="AY445" t="e">
            <v>#N/A</v>
          </cell>
          <cell r="AZ445" t="e">
            <v>#N/A</v>
          </cell>
          <cell r="BA445" t="e">
            <v>#N/A</v>
          </cell>
          <cell r="BB445">
            <v>0</v>
          </cell>
          <cell r="BC445" t="e">
            <v>#N/A</v>
          </cell>
          <cell r="BD445" t="e">
            <v>#N/A</v>
          </cell>
        </row>
        <row r="446">
          <cell r="A446" t="str">
            <v>PM4A3628</v>
          </cell>
          <cell r="B446">
            <v>612014</v>
          </cell>
          <cell r="C446" t="str">
            <v>AMP</v>
          </cell>
          <cell r="D446" t="str">
            <v>AIRBUS DEFENCE &amp; SPACE</v>
          </cell>
          <cell r="E446">
            <v>10259</v>
          </cell>
          <cell r="F446">
            <v>47387</v>
          </cell>
          <cell r="G446" t="str">
            <v>408-1559</v>
          </cell>
          <cell r="H446" t="str">
            <v>V</v>
          </cell>
          <cell r="I446">
            <v>8778</v>
          </cell>
          <cell r="J446" t="str">
            <v>G768</v>
          </cell>
          <cell r="K446">
            <v>0.11899999999999999</v>
          </cell>
          <cell r="L446">
            <v>0.125</v>
          </cell>
          <cell r="M446">
            <v>9532</v>
          </cell>
          <cell r="N446" t="str">
            <v>G950</v>
          </cell>
          <cell r="O446">
            <v>0.04</v>
          </cell>
          <cell r="P446">
            <v>0.06</v>
          </cell>
          <cell r="Q446" t="e">
            <v>#N/A</v>
          </cell>
          <cell r="R446">
            <v>0</v>
          </cell>
          <cell r="S446" t="e">
            <v>#N/A</v>
          </cell>
          <cell r="T446" t="e">
            <v>#N/A</v>
          </cell>
          <cell r="U446" t="e">
            <v>#N/A</v>
          </cell>
          <cell r="V446">
            <v>0</v>
          </cell>
          <cell r="W446" t="e">
            <v>#N/A</v>
          </cell>
          <cell r="X446" t="e">
            <v>#N/A</v>
          </cell>
          <cell r="Y446" t="e">
            <v>#N/A</v>
          </cell>
          <cell r="Z446">
            <v>0</v>
          </cell>
          <cell r="AA446" t="e">
            <v>#N/A</v>
          </cell>
          <cell r="AB446" t="e">
            <v>#N/A</v>
          </cell>
          <cell r="AC446" t="e">
            <v>#N/A</v>
          </cell>
          <cell r="AD446">
            <v>0</v>
          </cell>
          <cell r="AE446" t="e">
            <v>#N/A</v>
          </cell>
          <cell r="AF446" t="e">
            <v>#N/A</v>
          </cell>
          <cell r="AG446" t="e">
            <v>#N/A</v>
          </cell>
          <cell r="AH446">
            <v>0</v>
          </cell>
          <cell r="AI446" t="e">
            <v>#N/A</v>
          </cell>
          <cell r="AJ446" t="e">
            <v>#N/A</v>
          </cell>
          <cell r="AK446" t="e">
            <v>#N/A</v>
          </cell>
          <cell r="AL446">
            <v>0</v>
          </cell>
          <cell r="AM446" t="e">
            <v>#N/A</v>
          </cell>
          <cell r="AN446" t="e">
            <v>#N/A</v>
          </cell>
          <cell r="AO446" t="e">
            <v>#N/A</v>
          </cell>
          <cell r="AP446">
            <v>0</v>
          </cell>
          <cell r="AQ446" t="e">
            <v>#N/A</v>
          </cell>
          <cell r="AR446" t="e">
            <v>#N/A</v>
          </cell>
          <cell r="AS446" t="e">
            <v>#N/A</v>
          </cell>
          <cell r="AT446">
            <v>0</v>
          </cell>
          <cell r="AU446" t="e">
            <v>#N/A</v>
          </cell>
          <cell r="AV446" t="e">
            <v>#N/A</v>
          </cell>
          <cell r="AW446" t="e">
            <v>#N/A</v>
          </cell>
          <cell r="AX446">
            <v>0</v>
          </cell>
          <cell r="AY446" t="e">
            <v>#N/A</v>
          </cell>
          <cell r="AZ446" t="e">
            <v>#N/A</v>
          </cell>
          <cell r="BA446" t="e">
            <v>#N/A</v>
          </cell>
          <cell r="BB446">
            <v>0</v>
          </cell>
          <cell r="BC446" t="e">
            <v>#N/A</v>
          </cell>
          <cell r="BD446" t="e">
            <v>#N/A</v>
          </cell>
        </row>
        <row r="447">
          <cell r="A447" t="str">
            <v>SM4A07121</v>
          </cell>
          <cell r="B447" t="str">
            <v>S1122009</v>
          </cell>
          <cell r="C447" t="str">
            <v>AMP</v>
          </cell>
          <cell r="D447" t="str">
            <v>AIRBUS DEFENCE &amp; SPACE</v>
          </cell>
          <cell r="E447">
            <v>10281</v>
          </cell>
          <cell r="F447">
            <v>47387</v>
          </cell>
          <cell r="G447" t="str">
            <v>408-1559</v>
          </cell>
          <cell r="H447" t="str">
            <v>V</v>
          </cell>
          <cell r="I447">
            <v>8778</v>
          </cell>
          <cell r="J447" t="str">
            <v>G768</v>
          </cell>
          <cell r="K447">
            <v>0.11899999999999999</v>
          </cell>
          <cell r="L447">
            <v>0.125</v>
          </cell>
          <cell r="M447">
            <v>9532</v>
          </cell>
          <cell r="N447" t="str">
            <v>G950</v>
          </cell>
          <cell r="O447">
            <v>0.04</v>
          </cell>
          <cell r="P447">
            <v>0.06</v>
          </cell>
          <cell r="Q447" t="e">
            <v>#N/A</v>
          </cell>
          <cell r="R447">
            <v>0</v>
          </cell>
          <cell r="S447" t="e">
            <v>#N/A</v>
          </cell>
          <cell r="T447" t="e">
            <v>#N/A</v>
          </cell>
          <cell r="U447" t="e">
            <v>#N/A</v>
          </cell>
          <cell r="V447">
            <v>0</v>
          </cell>
          <cell r="W447" t="e">
            <v>#N/A</v>
          </cell>
          <cell r="X447" t="e">
            <v>#N/A</v>
          </cell>
          <cell r="Y447" t="e">
            <v>#N/A</v>
          </cell>
          <cell r="Z447">
            <v>0</v>
          </cell>
          <cell r="AA447" t="e">
            <v>#N/A</v>
          </cell>
          <cell r="AB447" t="e">
            <v>#N/A</v>
          </cell>
          <cell r="AC447" t="e">
            <v>#N/A</v>
          </cell>
          <cell r="AD447">
            <v>0</v>
          </cell>
          <cell r="AE447" t="e">
            <v>#N/A</v>
          </cell>
          <cell r="AF447" t="e">
            <v>#N/A</v>
          </cell>
          <cell r="AG447" t="e">
            <v>#N/A</v>
          </cell>
          <cell r="AH447">
            <v>0</v>
          </cell>
          <cell r="AI447" t="e">
            <v>#N/A</v>
          </cell>
          <cell r="AJ447" t="e">
            <v>#N/A</v>
          </cell>
          <cell r="AK447" t="e">
            <v>#N/A</v>
          </cell>
          <cell r="AL447">
            <v>0</v>
          </cell>
          <cell r="AM447" t="e">
            <v>#N/A</v>
          </cell>
          <cell r="AN447" t="e">
            <v>#N/A</v>
          </cell>
          <cell r="AO447" t="e">
            <v>#N/A</v>
          </cell>
          <cell r="AP447">
            <v>0</v>
          </cell>
          <cell r="AQ447" t="e">
            <v>#N/A</v>
          </cell>
          <cell r="AR447" t="e">
            <v>#N/A</v>
          </cell>
          <cell r="AS447" t="e">
            <v>#N/A</v>
          </cell>
          <cell r="AT447">
            <v>0</v>
          </cell>
          <cell r="AU447" t="e">
            <v>#N/A</v>
          </cell>
          <cell r="AV447" t="e">
            <v>#N/A</v>
          </cell>
          <cell r="AW447" t="e">
            <v>#N/A</v>
          </cell>
          <cell r="AX447">
            <v>0</v>
          </cell>
          <cell r="AY447" t="e">
            <v>#N/A</v>
          </cell>
          <cell r="AZ447" t="e">
            <v>#N/A</v>
          </cell>
          <cell r="BA447" t="e">
            <v>#N/A</v>
          </cell>
          <cell r="BB447">
            <v>0</v>
          </cell>
          <cell r="BC447" t="e">
            <v>#N/A</v>
          </cell>
          <cell r="BD447" t="e">
            <v>#N/A</v>
          </cell>
        </row>
        <row r="448">
          <cell r="A448" t="str">
            <v>SM4A07120</v>
          </cell>
          <cell r="B448" t="str">
            <v>S1122024</v>
          </cell>
          <cell r="C448" t="str">
            <v>AMP</v>
          </cell>
          <cell r="D448" t="str">
            <v>AIRBUS DEFENCE &amp; SPACE</v>
          </cell>
          <cell r="E448">
            <v>10280</v>
          </cell>
          <cell r="F448">
            <v>47387</v>
          </cell>
          <cell r="G448" t="str">
            <v>408-1559</v>
          </cell>
          <cell r="H448" t="str">
            <v>V</v>
          </cell>
          <cell r="I448">
            <v>8778</v>
          </cell>
          <cell r="J448" t="str">
            <v>G768</v>
          </cell>
          <cell r="K448">
            <v>0.11899999999999999</v>
          </cell>
          <cell r="L448">
            <v>0.125</v>
          </cell>
          <cell r="M448">
            <v>9532</v>
          </cell>
          <cell r="N448" t="str">
            <v>G950</v>
          </cell>
          <cell r="O448">
            <v>0.04</v>
          </cell>
          <cell r="P448">
            <v>0.06</v>
          </cell>
          <cell r="Q448" t="e">
            <v>#N/A</v>
          </cell>
          <cell r="R448">
            <v>0</v>
          </cell>
          <cell r="S448" t="e">
            <v>#N/A</v>
          </cell>
          <cell r="T448" t="e">
            <v>#N/A</v>
          </cell>
          <cell r="U448" t="e">
            <v>#N/A</v>
          </cell>
          <cell r="V448">
            <v>0</v>
          </cell>
          <cell r="W448" t="e">
            <v>#N/A</v>
          </cell>
          <cell r="X448" t="e">
            <v>#N/A</v>
          </cell>
          <cell r="Y448" t="e">
            <v>#N/A</v>
          </cell>
          <cell r="Z448">
            <v>0</v>
          </cell>
          <cell r="AA448" t="e">
            <v>#N/A</v>
          </cell>
          <cell r="AB448" t="e">
            <v>#N/A</v>
          </cell>
          <cell r="AC448" t="e">
            <v>#N/A</v>
          </cell>
          <cell r="AD448">
            <v>0</v>
          </cell>
          <cell r="AE448" t="e">
            <v>#N/A</v>
          </cell>
          <cell r="AF448" t="e">
            <v>#N/A</v>
          </cell>
          <cell r="AG448" t="e">
            <v>#N/A</v>
          </cell>
          <cell r="AH448">
            <v>0</v>
          </cell>
          <cell r="AI448" t="e">
            <v>#N/A</v>
          </cell>
          <cell r="AJ448" t="e">
            <v>#N/A</v>
          </cell>
          <cell r="AK448" t="e">
            <v>#N/A</v>
          </cell>
          <cell r="AL448">
            <v>0</v>
          </cell>
          <cell r="AM448" t="e">
            <v>#N/A</v>
          </cell>
          <cell r="AN448" t="e">
            <v>#N/A</v>
          </cell>
          <cell r="AO448" t="e">
            <v>#N/A</v>
          </cell>
          <cell r="AP448">
            <v>0</v>
          </cell>
          <cell r="AQ448" t="e">
            <v>#N/A</v>
          </cell>
          <cell r="AR448" t="e">
            <v>#N/A</v>
          </cell>
          <cell r="AS448" t="e">
            <v>#N/A</v>
          </cell>
          <cell r="AT448">
            <v>0</v>
          </cell>
          <cell r="AU448" t="e">
            <v>#N/A</v>
          </cell>
          <cell r="AV448" t="e">
            <v>#N/A</v>
          </cell>
          <cell r="AW448" t="e">
            <v>#N/A</v>
          </cell>
          <cell r="AX448">
            <v>0</v>
          </cell>
          <cell r="AY448" t="e">
            <v>#N/A</v>
          </cell>
          <cell r="AZ448" t="e">
            <v>#N/A</v>
          </cell>
          <cell r="BA448" t="e">
            <v>#N/A</v>
          </cell>
          <cell r="BB448">
            <v>0</v>
          </cell>
          <cell r="BC448" t="e">
            <v>#N/A</v>
          </cell>
          <cell r="BD448" t="e">
            <v>#N/A</v>
          </cell>
        </row>
        <row r="449">
          <cell r="A449" t="str">
            <v>PM4A14870</v>
          </cell>
          <cell r="B449" t="str">
            <v>Z1004626</v>
          </cell>
          <cell r="C449" t="str">
            <v>AMP</v>
          </cell>
          <cell r="D449" t="str">
            <v>AIRBUS DEFENCE &amp; SPACE</v>
          </cell>
          <cell r="E449">
            <v>10257</v>
          </cell>
          <cell r="F449">
            <v>47386</v>
          </cell>
          <cell r="G449" t="str">
            <v>408-1559</v>
          </cell>
          <cell r="H449" t="str">
            <v>V</v>
          </cell>
          <cell r="I449">
            <v>8779</v>
          </cell>
          <cell r="J449" t="str">
            <v>G767</v>
          </cell>
          <cell r="K449">
            <v>0.109</v>
          </cell>
          <cell r="L449">
            <v>0.115</v>
          </cell>
          <cell r="M449">
            <v>8790</v>
          </cell>
          <cell r="N449" t="str">
            <v>G218</v>
          </cell>
          <cell r="O449">
            <v>0.03</v>
          </cell>
          <cell r="P449">
            <v>3.5000000000000003E-2</v>
          </cell>
          <cell r="Q449">
            <v>8786</v>
          </cell>
          <cell r="R449" t="str">
            <v>G224</v>
          </cell>
          <cell r="S449">
            <v>4.4999999999999998E-2</v>
          </cell>
          <cell r="T449">
            <v>0.05</v>
          </cell>
          <cell r="U449" t="e">
            <v>#N/A</v>
          </cell>
          <cell r="V449">
            <v>0</v>
          </cell>
          <cell r="W449" t="e">
            <v>#N/A</v>
          </cell>
          <cell r="X449" t="e">
            <v>#N/A</v>
          </cell>
          <cell r="Y449" t="e">
            <v>#N/A</v>
          </cell>
          <cell r="Z449">
            <v>0</v>
          </cell>
          <cell r="AA449" t="e">
            <v>#N/A</v>
          </cell>
          <cell r="AB449" t="e">
            <v>#N/A</v>
          </cell>
          <cell r="AC449" t="e">
            <v>#N/A</v>
          </cell>
          <cell r="AD449">
            <v>0</v>
          </cell>
          <cell r="AE449" t="e">
            <v>#N/A</v>
          </cell>
          <cell r="AF449" t="e">
            <v>#N/A</v>
          </cell>
          <cell r="AG449" t="e">
            <v>#N/A</v>
          </cell>
          <cell r="AH449">
            <v>0</v>
          </cell>
          <cell r="AI449" t="e">
            <v>#N/A</v>
          </cell>
          <cell r="AJ449" t="e">
            <v>#N/A</v>
          </cell>
          <cell r="AK449" t="e">
            <v>#N/A</v>
          </cell>
          <cell r="AL449">
            <v>0</v>
          </cell>
          <cell r="AM449" t="e">
            <v>#N/A</v>
          </cell>
          <cell r="AN449" t="e">
            <v>#N/A</v>
          </cell>
          <cell r="AO449" t="e">
            <v>#N/A</v>
          </cell>
          <cell r="AP449">
            <v>0</v>
          </cell>
          <cell r="AQ449" t="e">
            <v>#N/A</v>
          </cell>
          <cell r="AR449" t="e">
            <v>#N/A</v>
          </cell>
          <cell r="AS449" t="e">
            <v>#N/A</v>
          </cell>
          <cell r="AT449">
            <v>0</v>
          </cell>
          <cell r="AU449" t="e">
            <v>#N/A</v>
          </cell>
          <cell r="AV449" t="e">
            <v>#N/A</v>
          </cell>
          <cell r="AW449" t="e">
            <v>#N/A</v>
          </cell>
          <cell r="AX449">
            <v>0</v>
          </cell>
          <cell r="AY449" t="e">
            <v>#N/A</v>
          </cell>
          <cell r="AZ449" t="e">
            <v>#N/A</v>
          </cell>
          <cell r="BA449" t="e">
            <v>#N/A</v>
          </cell>
          <cell r="BB449">
            <v>0</v>
          </cell>
          <cell r="BC449" t="e">
            <v>#N/A</v>
          </cell>
          <cell r="BD449" t="e">
            <v>#N/A</v>
          </cell>
        </row>
        <row r="450">
          <cell r="A450" t="str">
            <v>PM4A2440</v>
          </cell>
          <cell r="B450" t="str">
            <v>NO CONSTA</v>
          </cell>
          <cell r="C450" t="str">
            <v>AMP</v>
          </cell>
          <cell r="D450" t="str">
            <v>AIRBUS DEFENCE &amp; SPACE</v>
          </cell>
          <cell r="E450">
            <v>10255</v>
          </cell>
          <cell r="F450">
            <v>47386</v>
          </cell>
          <cell r="G450" t="str">
            <v>408-1559</v>
          </cell>
          <cell r="H450" t="str">
            <v>V</v>
          </cell>
          <cell r="I450">
            <v>8779</v>
          </cell>
          <cell r="J450" t="str">
            <v>G767</v>
          </cell>
          <cell r="K450">
            <v>0.109</v>
          </cell>
          <cell r="L450">
            <v>0.115</v>
          </cell>
          <cell r="M450">
            <v>8790</v>
          </cell>
          <cell r="N450" t="str">
            <v>G218</v>
          </cell>
          <cell r="O450">
            <v>0.03</v>
          </cell>
          <cell r="P450">
            <v>3.5000000000000003E-2</v>
          </cell>
          <cell r="Q450">
            <v>8786</v>
          </cell>
          <cell r="R450" t="str">
            <v>G224</v>
          </cell>
          <cell r="S450">
            <v>4.4999999999999998E-2</v>
          </cell>
          <cell r="T450">
            <v>0.05</v>
          </cell>
          <cell r="U450" t="e">
            <v>#N/A</v>
          </cell>
          <cell r="V450">
            <v>0</v>
          </cell>
          <cell r="W450" t="e">
            <v>#N/A</v>
          </cell>
          <cell r="X450" t="e">
            <v>#N/A</v>
          </cell>
          <cell r="Y450" t="e">
            <v>#N/A</v>
          </cell>
          <cell r="Z450">
            <v>0</v>
          </cell>
          <cell r="AA450" t="e">
            <v>#N/A</v>
          </cell>
          <cell r="AB450" t="e">
            <v>#N/A</v>
          </cell>
          <cell r="AC450" t="e">
            <v>#N/A</v>
          </cell>
          <cell r="AD450">
            <v>0</v>
          </cell>
          <cell r="AE450" t="e">
            <v>#N/A</v>
          </cell>
          <cell r="AF450" t="e">
            <v>#N/A</v>
          </cell>
          <cell r="AG450" t="e">
            <v>#N/A</v>
          </cell>
          <cell r="AH450">
            <v>0</v>
          </cell>
          <cell r="AI450" t="e">
            <v>#N/A</v>
          </cell>
          <cell r="AJ450" t="e">
            <v>#N/A</v>
          </cell>
          <cell r="AK450" t="e">
            <v>#N/A</v>
          </cell>
          <cell r="AL450">
            <v>0</v>
          </cell>
          <cell r="AM450" t="e">
            <v>#N/A</v>
          </cell>
          <cell r="AN450" t="e">
            <v>#N/A</v>
          </cell>
          <cell r="AO450" t="e">
            <v>#N/A</v>
          </cell>
          <cell r="AP450">
            <v>0</v>
          </cell>
          <cell r="AQ450" t="e">
            <v>#N/A</v>
          </cell>
          <cell r="AR450" t="e">
            <v>#N/A</v>
          </cell>
          <cell r="AS450" t="e">
            <v>#N/A</v>
          </cell>
          <cell r="AT450">
            <v>0</v>
          </cell>
          <cell r="AU450" t="e">
            <v>#N/A</v>
          </cell>
          <cell r="AV450" t="e">
            <v>#N/A</v>
          </cell>
          <cell r="AW450" t="e">
            <v>#N/A</v>
          </cell>
          <cell r="AX450">
            <v>0</v>
          </cell>
          <cell r="AY450" t="e">
            <v>#N/A</v>
          </cell>
          <cell r="AZ450" t="e">
            <v>#N/A</v>
          </cell>
          <cell r="BA450" t="e">
            <v>#N/A</v>
          </cell>
          <cell r="BB450">
            <v>0</v>
          </cell>
          <cell r="BC450" t="e">
            <v>#N/A</v>
          </cell>
          <cell r="BD450" t="e">
            <v>#N/A</v>
          </cell>
        </row>
        <row r="451">
          <cell r="A451" t="str">
            <v>PM4A5432</v>
          </cell>
          <cell r="B451" t="str">
            <v>V0740006</v>
          </cell>
          <cell r="C451" t="str">
            <v>AMP</v>
          </cell>
          <cell r="D451" t="str">
            <v>AIRBUS DEFENCE &amp; SPACE</v>
          </cell>
          <cell r="E451">
            <v>10256</v>
          </cell>
          <cell r="F451">
            <v>47386</v>
          </cell>
          <cell r="G451" t="str">
            <v>408-1559</v>
          </cell>
          <cell r="H451" t="str">
            <v>V</v>
          </cell>
          <cell r="I451">
            <v>8779</v>
          </cell>
          <cell r="J451" t="str">
            <v>G767</v>
          </cell>
          <cell r="K451">
            <v>0.109</v>
          </cell>
          <cell r="L451">
            <v>0.115</v>
          </cell>
          <cell r="M451">
            <v>8790</v>
          </cell>
          <cell r="N451" t="str">
            <v>G218</v>
          </cell>
          <cell r="O451">
            <v>0.03</v>
          </cell>
          <cell r="P451">
            <v>3.5000000000000003E-2</v>
          </cell>
          <cell r="Q451">
            <v>8786</v>
          </cell>
          <cell r="R451" t="str">
            <v>G224</v>
          </cell>
          <cell r="S451">
            <v>4.4999999999999998E-2</v>
          </cell>
          <cell r="T451">
            <v>0.05</v>
          </cell>
          <cell r="U451" t="e">
            <v>#N/A</v>
          </cell>
          <cell r="V451">
            <v>0</v>
          </cell>
          <cell r="W451" t="e">
            <v>#N/A</v>
          </cell>
          <cell r="X451" t="e">
            <v>#N/A</v>
          </cell>
          <cell r="Y451" t="e">
            <v>#N/A</v>
          </cell>
          <cell r="Z451">
            <v>0</v>
          </cell>
          <cell r="AA451" t="e">
            <v>#N/A</v>
          </cell>
          <cell r="AB451" t="e">
            <v>#N/A</v>
          </cell>
          <cell r="AC451" t="e">
            <v>#N/A</v>
          </cell>
          <cell r="AD451">
            <v>0</v>
          </cell>
          <cell r="AE451" t="e">
            <v>#N/A</v>
          </cell>
          <cell r="AF451" t="e">
            <v>#N/A</v>
          </cell>
          <cell r="AG451" t="e">
            <v>#N/A</v>
          </cell>
          <cell r="AH451">
            <v>0</v>
          </cell>
          <cell r="AI451" t="e">
            <v>#N/A</v>
          </cell>
          <cell r="AJ451" t="e">
            <v>#N/A</v>
          </cell>
          <cell r="AK451" t="e">
            <v>#N/A</v>
          </cell>
          <cell r="AL451">
            <v>0</v>
          </cell>
          <cell r="AM451" t="e">
            <v>#N/A</v>
          </cell>
          <cell r="AN451" t="e">
            <v>#N/A</v>
          </cell>
          <cell r="AO451" t="e">
            <v>#N/A</v>
          </cell>
          <cell r="AP451">
            <v>0</v>
          </cell>
          <cell r="AQ451" t="e">
            <v>#N/A</v>
          </cell>
          <cell r="AR451" t="e">
            <v>#N/A</v>
          </cell>
          <cell r="AS451" t="e">
            <v>#N/A</v>
          </cell>
          <cell r="AT451">
            <v>0</v>
          </cell>
          <cell r="AU451" t="e">
            <v>#N/A</v>
          </cell>
          <cell r="AV451" t="e">
            <v>#N/A</v>
          </cell>
          <cell r="AW451" t="e">
            <v>#N/A</v>
          </cell>
          <cell r="AX451">
            <v>0</v>
          </cell>
          <cell r="AY451" t="e">
            <v>#N/A</v>
          </cell>
          <cell r="AZ451" t="e">
            <v>#N/A</v>
          </cell>
          <cell r="BA451" t="e">
            <v>#N/A</v>
          </cell>
          <cell r="BB451">
            <v>0</v>
          </cell>
          <cell r="BC451" t="e">
            <v>#N/A</v>
          </cell>
          <cell r="BD451" t="e">
            <v>#N/A</v>
          </cell>
        </row>
        <row r="452">
          <cell r="A452" t="str">
            <v>PM4A3614</v>
          </cell>
          <cell r="B452" t="str">
            <v>0612019</v>
          </cell>
          <cell r="C452" t="str">
            <v>AMP</v>
          </cell>
          <cell r="D452" t="str">
            <v>AIRBUS DEFENCE &amp; SPACE</v>
          </cell>
          <cell r="E452">
            <v>10254</v>
          </cell>
          <cell r="F452">
            <v>47386</v>
          </cell>
          <cell r="G452" t="str">
            <v>408-1559</v>
          </cell>
          <cell r="H452" t="str">
            <v>V</v>
          </cell>
          <cell r="I452">
            <v>8779</v>
          </cell>
          <cell r="J452" t="str">
            <v>G767</v>
          </cell>
          <cell r="K452">
            <v>0.109</v>
          </cell>
          <cell r="L452">
            <v>0.115</v>
          </cell>
          <cell r="M452">
            <v>8790</v>
          </cell>
          <cell r="N452" t="str">
            <v>G218</v>
          </cell>
          <cell r="O452">
            <v>0.03</v>
          </cell>
          <cell r="P452">
            <v>3.5000000000000003E-2</v>
          </cell>
          <cell r="Q452">
            <v>8786</v>
          </cell>
          <cell r="R452" t="str">
            <v>G224</v>
          </cell>
          <cell r="S452">
            <v>4.4999999999999998E-2</v>
          </cell>
          <cell r="T452">
            <v>0.05</v>
          </cell>
          <cell r="U452" t="e">
            <v>#N/A</v>
          </cell>
          <cell r="V452">
            <v>0</v>
          </cell>
          <cell r="W452" t="e">
            <v>#N/A</v>
          </cell>
          <cell r="X452" t="e">
            <v>#N/A</v>
          </cell>
          <cell r="Y452" t="e">
            <v>#N/A</v>
          </cell>
          <cell r="Z452">
            <v>0</v>
          </cell>
          <cell r="AA452" t="e">
            <v>#N/A</v>
          </cell>
          <cell r="AB452" t="e">
            <v>#N/A</v>
          </cell>
          <cell r="AC452" t="e">
            <v>#N/A</v>
          </cell>
          <cell r="AD452">
            <v>0</v>
          </cell>
          <cell r="AE452" t="e">
            <v>#N/A</v>
          </cell>
          <cell r="AF452" t="e">
            <v>#N/A</v>
          </cell>
          <cell r="AG452" t="e">
            <v>#N/A</v>
          </cell>
          <cell r="AH452">
            <v>0</v>
          </cell>
          <cell r="AI452" t="e">
            <v>#N/A</v>
          </cell>
          <cell r="AJ452" t="e">
            <v>#N/A</v>
          </cell>
          <cell r="AK452" t="e">
            <v>#N/A</v>
          </cell>
          <cell r="AL452">
            <v>0</v>
          </cell>
          <cell r="AM452" t="e">
            <v>#N/A</v>
          </cell>
          <cell r="AN452" t="e">
            <v>#N/A</v>
          </cell>
          <cell r="AO452" t="e">
            <v>#N/A</v>
          </cell>
          <cell r="AP452">
            <v>0</v>
          </cell>
          <cell r="AQ452" t="e">
            <v>#N/A</v>
          </cell>
          <cell r="AR452" t="e">
            <v>#N/A</v>
          </cell>
          <cell r="AS452" t="e">
            <v>#N/A</v>
          </cell>
          <cell r="AT452">
            <v>0</v>
          </cell>
          <cell r="AU452" t="e">
            <v>#N/A</v>
          </cell>
          <cell r="AV452" t="e">
            <v>#N/A</v>
          </cell>
          <cell r="AW452" t="e">
            <v>#N/A</v>
          </cell>
          <cell r="AX452">
            <v>0</v>
          </cell>
          <cell r="AY452" t="e">
            <v>#N/A</v>
          </cell>
          <cell r="AZ452" t="e">
            <v>#N/A</v>
          </cell>
          <cell r="BA452" t="e">
            <v>#N/A</v>
          </cell>
          <cell r="BB452">
            <v>0</v>
          </cell>
          <cell r="BC452" t="e">
            <v>#N/A</v>
          </cell>
          <cell r="BD452" t="e">
            <v>#N/A</v>
          </cell>
        </row>
        <row r="453">
          <cell r="A453" t="str">
            <v>SM4A09042</v>
          </cell>
          <cell r="B453" t="str">
            <v>NO CONSTA</v>
          </cell>
          <cell r="C453" t="str">
            <v>AMP</v>
          </cell>
          <cell r="D453" t="str">
            <v>AIRBUS DEFENCE &amp; SPACE</v>
          </cell>
          <cell r="E453">
            <v>10276</v>
          </cell>
          <cell r="F453" t="str">
            <v>69151-1</v>
          </cell>
          <cell r="G453" t="str">
            <v>408-1559</v>
          </cell>
          <cell r="H453" t="str">
            <v>V</v>
          </cell>
          <cell r="I453">
            <v>8779</v>
          </cell>
          <cell r="J453" t="str">
            <v>G767</v>
          </cell>
          <cell r="K453">
            <v>0.109</v>
          </cell>
          <cell r="L453">
            <v>0.115</v>
          </cell>
          <cell r="M453">
            <v>8790</v>
          </cell>
          <cell r="N453" t="str">
            <v>G218</v>
          </cell>
          <cell r="O453">
            <v>0.03</v>
          </cell>
          <cell r="P453">
            <v>3.5000000000000003E-2</v>
          </cell>
          <cell r="Q453">
            <v>8786</v>
          </cell>
          <cell r="R453" t="str">
            <v>G224</v>
          </cell>
          <cell r="S453">
            <v>4.4999999999999998E-2</v>
          </cell>
          <cell r="T453">
            <v>0.05</v>
          </cell>
          <cell r="U453" t="e">
            <v>#N/A</v>
          </cell>
          <cell r="V453">
            <v>0</v>
          </cell>
          <cell r="W453" t="e">
            <v>#N/A</v>
          </cell>
          <cell r="X453" t="e">
            <v>#N/A</v>
          </cell>
          <cell r="Y453" t="e">
            <v>#N/A</v>
          </cell>
          <cell r="Z453">
            <v>0</v>
          </cell>
          <cell r="AA453" t="e">
            <v>#N/A</v>
          </cell>
          <cell r="AB453" t="e">
            <v>#N/A</v>
          </cell>
          <cell r="AC453" t="e">
            <v>#N/A</v>
          </cell>
          <cell r="AD453">
            <v>0</v>
          </cell>
          <cell r="AE453" t="e">
            <v>#N/A</v>
          </cell>
          <cell r="AF453" t="e">
            <v>#N/A</v>
          </cell>
          <cell r="AG453" t="e">
            <v>#N/A</v>
          </cell>
          <cell r="AH453">
            <v>0</v>
          </cell>
          <cell r="AI453" t="e">
            <v>#N/A</v>
          </cell>
          <cell r="AJ453" t="e">
            <v>#N/A</v>
          </cell>
          <cell r="AK453" t="e">
            <v>#N/A</v>
          </cell>
          <cell r="AL453">
            <v>0</v>
          </cell>
          <cell r="AM453" t="e">
            <v>#N/A</v>
          </cell>
          <cell r="AN453" t="e">
            <v>#N/A</v>
          </cell>
          <cell r="AO453" t="e">
            <v>#N/A</v>
          </cell>
          <cell r="AP453">
            <v>0</v>
          </cell>
          <cell r="AQ453" t="e">
            <v>#N/A</v>
          </cell>
          <cell r="AR453" t="e">
            <v>#N/A</v>
          </cell>
          <cell r="AS453" t="e">
            <v>#N/A</v>
          </cell>
          <cell r="AT453">
            <v>0</v>
          </cell>
          <cell r="AU453" t="e">
            <v>#N/A</v>
          </cell>
          <cell r="AV453" t="e">
            <v>#N/A</v>
          </cell>
          <cell r="AW453" t="e">
            <v>#N/A</v>
          </cell>
          <cell r="AX453">
            <v>0</v>
          </cell>
          <cell r="AY453" t="e">
            <v>#N/A</v>
          </cell>
          <cell r="AZ453" t="e">
            <v>#N/A</v>
          </cell>
          <cell r="BA453" t="e">
            <v>#N/A</v>
          </cell>
          <cell r="BB453">
            <v>0</v>
          </cell>
          <cell r="BC453" t="e">
            <v>#N/A</v>
          </cell>
          <cell r="BD453" t="e">
            <v>#N/A</v>
          </cell>
        </row>
        <row r="454">
          <cell r="A454" t="str">
            <v>PM4A10681</v>
          </cell>
          <cell r="B454" t="str">
            <v>H1228001</v>
          </cell>
          <cell r="C454" t="str">
            <v>AMP</v>
          </cell>
          <cell r="D454" t="str">
            <v>AIRBUS DEFENCE &amp; SPACE</v>
          </cell>
          <cell r="E454">
            <v>10262</v>
          </cell>
          <cell r="F454" t="str">
            <v>69151-1</v>
          </cell>
          <cell r="G454" t="str">
            <v>408-1559</v>
          </cell>
          <cell r="H454" t="str">
            <v>V</v>
          </cell>
          <cell r="I454">
            <v>8779</v>
          </cell>
          <cell r="J454" t="str">
            <v>G767</v>
          </cell>
          <cell r="K454">
            <v>0.109</v>
          </cell>
          <cell r="L454">
            <v>0.115</v>
          </cell>
          <cell r="M454">
            <v>8790</v>
          </cell>
          <cell r="N454" t="str">
            <v>G218</v>
          </cell>
          <cell r="O454">
            <v>0.03</v>
          </cell>
          <cell r="P454">
            <v>3.5000000000000003E-2</v>
          </cell>
          <cell r="Q454">
            <v>8786</v>
          </cell>
          <cell r="R454" t="str">
            <v>G224</v>
          </cell>
          <cell r="S454">
            <v>4.4999999999999998E-2</v>
          </cell>
          <cell r="T454">
            <v>0.05</v>
          </cell>
          <cell r="U454" t="e">
            <v>#N/A</v>
          </cell>
          <cell r="V454">
            <v>0</v>
          </cell>
          <cell r="W454" t="e">
            <v>#N/A</v>
          </cell>
          <cell r="X454" t="e">
            <v>#N/A</v>
          </cell>
          <cell r="Y454" t="e">
            <v>#N/A</v>
          </cell>
          <cell r="Z454">
            <v>0</v>
          </cell>
          <cell r="AA454" t="e">
            <v>#N/A</v>
          </cell>
          <cell r="AB454" t="e">
            <v>#N/A</v>
          </cell>
          <cell r="AC454" t="e">
            <v>#N/A</v>
          </cell>
          <cell r="AD454">
            <v>0</v>
          </cell>
          <cell r="AE454" t="e">
            <v>#N/A</v>
          </cell>
          <cell r="AF454" t="e">
            <v>#N/A</v>
          </cell>
          <cell r="AG454" t="e">
            <v>#N/A</v>
          </cell>
          <cell r="AH454">
            <v>0</v>
          </cell>
          <cell r="AI454" t="e">
            <v>#N/A</v>
          </cell>
          <cell r="AJ454" t="e">
            <v>#N/A</v>
          </cell>
          <cell r="AK454" t="e">
            <v>#N/A</v>
          </cell>
          <cell r="AL454">
            <v>0</v>
          </cell>
          <cell r="AM454" t="e">
            <v>#N/A</v>
          </cell>
          <cell r="AN454" t="e">
            <v>#N/A</v>
          </cell>
          <cell r="AO454" t="e">
            <v>#N/A</v>
          </cell>
          <cell r="AP454">
            <v>0</v>
          </cell>
          <cell r="AQ454" t="e">
            <v>#N/A</v>
          </cell>
          <cell r="AR454" t="e">
            <v>#N/A</v>
          </cell>
          <cell r="AS454" t="e">
            <v>#N/A</v>
          </cell>
          <cell r="AT454">
            <v>0</v>
          </cell>
          <cell r="AU454" t="e">
            <v>#N/A</v>
          </cell>
          <cell r="AV454" t="e">
            <v>#N/A</v>
          </cell>
          <cell r="AW454" t="e">
            <v>#N/A</v>
          </cell>
          <cell r="AX454">
            <v>0</v>
          </cell>
          <cell r="AY454" t="e">
            <v>#N/A</v>
          </cell>
          <cell r="AZ454" t="e">
            <v>#N/A</v>
          </cell>
          <cell r="BA454" t="e">
            <v>#N/A</v>
          </cell>
          <cell r="BB454">
            <v>0</v>
          </cell>
          <cell r="BC454" t="e">
            <v>#N/A</v>
          </cell>
          <cell r="BD454" t="e">
            <v>#N/A</v>
          </cell>
        </row>
        <row r="455">
          <cell r="A455" t="str">
            <v>SM4A08139</v>
          </cell>
          <cell r="B455" t="str">
            <v>NO CONSTA</v>
          </cell>
          <cell r="C455" t="str">
            <v>DMC</v>
          </cell>
          <cell r="D455" t="str">
            <v>AIRBUS DEFENCE &amp; SPACE</v>
          </cell>
          <cell r="E455">
            <v>10329</v>
          </cell>
          <cell r="F455" t="str">
            <v>M22520/1-01</v>
          </cell>
          <cell r="G455" t="str">
            <v>AF8-DS</v>
          </cell>
          <cell r="H455" t="str">
            <v>B</v>
          </cell>
          <cell r="I455">
            <v>8777</v>
          </cell>
          <cell r="J455" t="str">
            <v>G220</v>
          </cell>
          <cell r="K455">
            <v>2.8000000000000001E-2</v>
          </cell>
          <cell r="L455">
            <v>3.3000000000000002E-2</v>
          </cell>
          <cell r="M455">
            <v>8780</v>
          </cell>
          <cell r="N455" t="str">
            <v>G221</v>
          </cell>
          <cell r="O455">
            <v>3.2000000000000001E-2</v>
          </cell>
          <cell r="P455">
            <v>3.6999999999999998E-2</v>
          </cell>
          <cell r="Q455">
            <v>8788</v>
          </cell>
          <cell r="R455" t="str">
            <v>G222</v>
          </cell>
          <cell r="S455">
            <v>3.5999999999999997E-2</v>
          </cell>
          <cell r="T455">
            <v>4.1000000000000002E-2</v>
          </cell>
          <cell r="U455">
            <v>8792</v>
          </cell>
          <cell r="V455" t="str">
            <v>G223</v>
          </cell>
          <cell r="W455">
            <v>3.9E-2</v>
          </cell>
          <cell r="X455">
            <v>4.3999999999999997E-2</v>
          </cell>
          <cell r="Y455">
            <v>8786</v>
          </cell>
          <cell r="Z455" t="str">
            <v>G224</v>
          </cell>
          <cell r="AA455">
            <v>4.4999999999999998E-2</v>
          </cell>
          <cell r="AB455">
            <v>0.05</v>
          </cell>
          <cell r="AC455">
            <v>8784</v>
          </cell>
          <cell r="AD455" t="str">
            <v>G225</v>
          </cell>
          <cell r="AE455">
            <v>5.1999999999999998E-2</v>
          </cell>
          <cell r="AF455">
            <v>5.7000000000000002E-2</v>
          </cell>
          <cell r="AG455">
            <v>8783</v>
          </cell>
          <cell r="AH455" t="str">
            <v>G226</v>
          </cell>
          <cell r="AI455">
            <v>5.8999999999999997E-2</v>
          </cell>
          <cell r="AJ455">
            <v>6.4000000000000001E-2</v>
          </cell>
          <cell r="AK455">
            <v>8776</v>
          </cell>
          <cell r="AL455" t="str">
            <v>G227</v>
          </cell>
          <cell r="AM455">
            <v>6.8000000000000005E-2</v>
          </cell>
          <cell r="AN455">
            <v>7.2999999999999995E-2</v>
          </cell>
          <cell r="AO455" t="e">
            <v>#N/A</v>
          </cell>
          <cell r="AP455">
            <v>0</v>
          </cell>
          <cell r="AQ455" t="e">
            <v>#N/A</v>
          </cell>
          <cell r="AR455" t="e">
            <v>#N/A</v>
          </cell>
          <cell r="AS455" t="e">
            <v>#N/A</v>
          </cell>
          <cell r="AT455">
            <v>0</v>
          </cell>
          <cell r="AU455" t="e">
            <v>#N/A</v>
          </cell>
          <cell r="AV455" t="e">
            <v>#N/A</v>
          </cell>
          <cell r="AW455" t="e">
            <v>#N/A</v>
          </cell>
          <cell r="AX455">
            <v>0</v>
          </cell>
          <cell r="AY455" t="e">
            <v>#N/A</v>
          </cell>
          <cell r="AZ455" t="e">
            <v>#N/A</v>
          </cell>
          <cell r="BA455" t="e">
            <v>#N/A</v>
          </cell>
          <cell r="BB455">
            <v>0</v>
          </cell>
          <cell r="BC455" t="e">
            <v>#N/A</v>
          </cell>
          <cell r="BD455" t="e">
            <v>#N/A</v>
          </cell>
        </row>
        <row r="456">
          <cell r="A456" t="str">
            <v>SM4A08145</v>
          </cell>
          <cell r="B456" t="str">
            <v>NO CONSTA</v>
          </cell>
          <cell r="C456" t="str">
            <v>DMC</v>
          </cell>
          <cell r="D456" t="str">
            <v>AIRBUS DEFENCE &amp; SPACE</v>
          </cell>
          <cell r="E456">
            <v>10330</v>
          </cell>
          <cell r="F456" t="str">
            <v>M22520/1-01</v>
          </cell>
          <cell r="G456" t="str">
            <v>AF8-DS</v>
          </cell>
          <cell r="H456" t="str">
            <v>B</v>
          </cell>
          <cell r="I456">
            <v>8777</v>
          </cell>
          <cell r="J456" t="str">
            <v>G220</v>
          </cell>
          <cell r="K456">
            <v>2.8000000000000001E-2</v>
          </cell>
          <cell r="L456">
            <v>3.3000000000000002E-2</v>
          </cell>
          <cell r="M456">
            <v>8780</v>
          </cell>
          <cell r="N456" t="str">
            <v>G221</v>
          </cell>
          <cell r="O456">
            <v>3.2000000000000001E-2</v>
          </cell>
          <cell r="P456">
            <v>3.6999999999999998E-2</v>
          </cell>
          <cell r="Q456">
            <v>8788</v>
          </cell>
          <cell r="R456" t="str">
            <v>G222</v>
          </cell>
          <cell r="S456">
            <v>3.5999999999999997E-2</v>
          </cell>
          <cell r="T456">
            <v>4.1000000000000002E-2</v>
          </cell>
          <cell r="U456">
            <v>8792</v>
          </cell>
          <cell r="V456" t="str">
            <v>G223</v>
          </cell>
          <cell r="W456">
            <v>3.9E-2</v>
          </cell>
          <cell r="X456">
            <v>4.3999999999999997E-2</v>
          </cell>
          <cell r="Y456">
            <v>8786</v>
          </cell>
          <cell r="Z456" t="str">
            <v>G224</v>
          </cell>
          <cell r="AA456">
            <v>4.4999999999999998E-2</v>
          </cell>
          <cell r="AB456">
            <v>0.05</v>
          </cell>
          <cell r="AC456">
            <v>8784</v>
          </cell>
          <cell r="AD456" t="str">
            <v>G225</v>
          </cell>
          <cell r="AE456">
            <v>5.1999999999999998E-2</v>
          </cell>
          <cell r="AF456">
            <v>5.7000000000000002E-2</v>
          </cell>
          <cell r="AG456">
            <v>8783</v>
          </cell>
          <cell r="AH456" t="str">
            <v>G226</v>
          </cell>
          <cell r="AI456">
            <v>5.8999999999999997E-2</v>
          </cell>
          <cell r="AJ456">
            <v>6.4000000000000001E-2</v>
          </cell>
          <cell r="AK456">
            <v>8776</v>
          </cell>
          <cell r="AL456" t="str">
            <v>G227</v>
          </cell>
          <cell r="AM456">
            <v>6.8000000000000005E-2</v>
          </cell>
          <cell r="AN456">
            <v>7.2999999999999995E-2</v>
          </cell>
          <cell r="AO456" t="e">
            <v>#N/A</v>
          </cell>
          <cell r="AP456">
            <v>0</v>
          </cell>
          <cell r="AQ456" t="e">
            <v>#N/A</v>
          </cell>
          <cell r="AR456" t="e">
            <v>#N/A</v>
          </cell>
          <cell r="AS456" t="e">
            <v>#N/A</v>
          </cell>
          <cell r="AT456">
            <v>0</v>
          </cell>
          <cell r="AU456" t="e">
            <v>#N/A</v>
          </cell>
          <cell r="AV456" t="e">
            <v>#N/A</v>
          </cell>
          <cell r="AW456" t="e">
            <v>#N/A</v>
          </cell>
          <cell r="AX456">
            <v>0</v>
          </cell>
          <cell r="AY456" t="e">
            <v>#N/A</v>
          </cell>
          <cell r="AZ456" t="e">
            <v>#N/A</v>
          </cell>
          <cell r="BA456" t="e">
            <v>#N/A</v>
          </cell>
          <cell r="BB456">
            <v>0</v>
          </cell>
          <cell r="BC456" t="e">
            <v>#N/A</v>
          </cell>
          <cell r="BD456" t="e">
            <v>#N/A</v>
          </cell>
        </row>
        <row r="457">
          <cell r="A457" t="str">
            <v>SM4A6344</v>
          </cell>
          <cell r="B457" t="str">
            <v>NO CONSTA</v>
          </cell>
          <cell r="C457" t="str">
            <v>DMC</v>
          </cell>
          <cell r="D457" t="str">
            <v>AIRBUS DEFENCE &amp; SPACE</v>
          </cell>
          <cell r="E457">
            <v>10331</v>
          </cell>
          <cell r="F457" t="str">
            <v>M22520/2-01</v>
          </cell>
          <cell r="G457" t="str">
            <v>AFM8-DS</v>
          </cell>
          <cell r="H457" t="str">
            <v>C</v>
          </cell>
          <cell r="I457">
            <v>8789</v>
          </cell>
          <cell r="J457" t="str">
            <v>G213</v>
          </cell>
          <cell r="K457">
            <v>1.2999999999999999E-2</v>
          </cell>
          <cell r="L457">
            <v>1.7999999999999999E-2</v>
          </cell>
          <cell r="M457">
            <v>8791</v>
          </cell>
          <cell r="N457" t="str">
            <v>G214</v>
          </cell>
          <cell r="O457">
            <v>1.6E-2</v>
          </cell>
          <cell r="P457">
            <v>2.1000000000000001E-2</v>
          </cell>
          <cell r="Q457">
            <v>8775</v>
          </cell>
          <cell r="R457" t="str">
            <v>G215</v>
          </cell>
          <cell r="S457">
            <v>1.9E-2</v>
          </cell>
          <cell r="T457">
            <v>2.4E-2</v>
          </cell>
          <cell r="U457">
            <v>8793</v>
          </cell>
          <cell r="V457" t="str">
            <v>G216</v>
          </cell>
          <cell r="W457">
            <v>2.1999999999999999E-2</v>
          </cell>
          <cell r="X457">
            <v>2.7E-2</v>
          </cell>
          <cell r="Y457">
            <v>8785</v>
          </cell>
          <cell r="Z457" t="str">
            <v>G217</v>
          </cell>
          <cell r="AA457">
            <v>2.5999999999999999E-2</v>
          </cell>
          <cell r="AB457">
            <v>3.1E-2</v>
          </cell>
          <cell r="AC457">
            <v>8790</v>
          </cell>
          <cell r="AD457" t="str">
            <v>G218</v>
          </cell>
          <cell r="AE457">
            <v>0.03</v>
          </cell>
          <cell r="AF457">
            <v>3.5000000000000003E-2</v>
          </cell>
          <cell r="AG457">
            <v>8787</v>
          </cell>
          <cell r="AH457" t="str">
            <v>G219</v>
          </cell>
          <cell r="AI457">
            <v>3.4000000000000002E-2</v>
          </cell>
          <cell r="AJ457">
            <v>3.9E-2</v>
          </cell>
          <cell r="AK457">
            <v>8792</v>
          </cell>
          <cell r="AL457" t="str">
            <v>G223</v>
          </cell>
          <cell r="AM457">
            <v>3.9E-2</v>
          </cell>
          <cell r="AN457">
            <v>4.3999999999999997E-2</v>
          </cell>
          <cell r="AO457" t="e">
            <v>#N/A</v>
          </cell>
          <cell r="AP457">
            <v>0</v>
          </cell>
          <cell r="AQ457" t="e">
            <v>#N/A</v>
          </cell>
          <cell r="AR457" t="e">
            <v>#N/A</v>
          </cell>
          <cell r="AS457" t="e">
            <v>#N/A</v>
          </cell>
          <cell r="AT457">
            <v>0</v>
          </cell>
          <cell r="AU457" t="e">
            <v>#N/A</v>
          </cell>
          <cell r="AV457" t="e">
            <v>#N/A</v>
          </cell>
          <cell r="AW457" t="e">
            <v>#N/A</v>
          </cell>
          <cell r="AX457">
            <v>0</v>
          </cell>
          <cell r="AY457" t="e">
            <v>#N/A</v>
          </cell>
          <cell r="AZ457" t="e">
            <v>#N/A</v>
          </cell>
          <cell r="BA457" t="e">
            <v>#N/A</v>
          </cell>
          <cell r="BB457">
            <v>0</v>
          </cell>
          <cell r="BC457" t="e">
            <v>#N/A</v>
          </cell>
          <cell r="BD457" t="e">
            <v>#N/A</v>
          </cell>
        </row>
        <row r="458">
          <cell r="A458" t="str">
            <v>SM4A08147</v>
          </cell>
          <cell r="B458" t="str">
            <v>NO CONSTA</v>
          </cell>
          <cell r="C458" t="str">
            <v>RAYCHEM</v>
          </cell>
          <cell r="D458" t="str">
            <v>AIRBUS DEFENCE &amp; SPACE</v>
          </cell>
          <cell r="E458">
            <v>10333</v>
          </cell>
          <cell r="F458" t="str">
            <v>AD1377S</v>
          </cell>
          <cell r="G458" t="str">
            <v>C-AD-1377-6</v>
          </cell>
          <cell r="H458" t="str">
            <v>K2</v>
          </cell>
          <cell r="I458">
            <v>8781</v>
          </cell>
          <cell r="J458" t="str">
            <v>G411-1</v>
          </cell>
          <cell r="K458">
            <v>2.5000000000000001E-2</v>
          </cell>
          <cell r="L458">
            <v>3.5000000000000003E-2</v>
          </cell>
          <cell r="M458">
            <v>8781</v>
          </cell>
          <cell r="N458" t="str">
            <v>G411-2</v>
          </cell>
          <cell r="O458">
            <v>4.2000000000000003E-2</v>
          </cell>
          <cell r="P458">
            <v>5.1999999999999998E-2</v>
          </cell>
          <cell r="Q458">
            <v>8781</v>
          </cell>
          <cell r="R458" t="str">
            <v>G411-3</v>
          </cell>
          <cell r="S458">
            <v>6.2E-2</v>
          </cell>
          <cell r="T458">
            <v>7.1999999999999995E-2</v>
          </cell>
          <cell r="U458" t="e">
            <v>#N/A</v>
          </cell>
          <cell r="V458">
            <v>0</v>
          </cell>
          <cell r="W458" t="e">
            <v>#N/A</v>
          </cell>
          <cell r="X458" t="e">
            <v>#N/A</v>
          </cell>
          <cell r="Y458" t="e">
            <v>#N/A</v>
          </cell>
          <cell r="Z458">
            <v>0</v>
          </cell>
          <cell r="AA458" t="e">
            <v>#N/A</v>
          </cell>
          <cell r="AB458" t="e">
            <v>#N/A</v>
          </cell>
          <cell r="AC458" t="e">
            <v>#N/A</v>
          </cell>
          <cell r="AD458">
            <v>0</v>
          </cell>
          <cell r="AE458" t="e">
            <v>#N/A</v>
          </cell>
          <cell r="AF458" t="e">
            <v>#N/A</v>
          </cell>
          <cell r="AG458" t="e">
            <v>#N/A</v>
          </cell>
          <cell r="AH458">
            <v>0</v>
          </cell>
          <cell r="AI458" t="e">
            <v>#N/A</v>
          </cell>
          <cell r="AJ458" t="e">
            <v>#N/A</v>
          </cell>
          <cell r="AK458" t="e">
            <v>#N/A</v>
          </cell>
          <cell r="AL458">
            <v>0</v>
          </cell>
          <cell r="AM458" t="e">
            <v>#N/A</v>
          </cell>
          <cell r="AN458" t="e">
            <v>#N/A</v>
          </cell>
          <cell r="AO458" t="e">
            <v>#N/A</v>
          </cell>
          <cell r="AP458">
            <v>0</v>
          </cell>
          <cell r="AQ458" t="e">
            <v>#N/A</v>
          </cell>
          <cell r="AR458" t="e">
            <v>#N/A</v>
          </cell>
          <cell r="AS458" t="e">
            <v>#N/A</v>
          </cell>
          <cell r="AT458">
            <v>0</v>
          </cell>
          <cell r="AU458" t="e">
            <v>#N/A</v>
          </cell>
          <cell r="AV458" t="e">
            <v>#N/A</v>
          </cell>
          <cell r="AW458" t="e">
            <v>#N/A</v>
          </cell>
          <cell r="AX458">
            <v>0</v>
          </cell>
          <cell r="AY458" t="e">
            <v>#N/A</v>
          </cell>
          <cell r="AZ458" t="e">
            <v>#N/A</v>
          </cell>
          <cell r="BA458" t="e">
            <v>#N/A</v>
          </cell>
          <cell r="BB458">
            <v>0</v>
          </cell>
          <cell r="BC458" t="e">
            <v>#N/A</v>
          </cell>
          <cell r="BD458" t="e">
            <v>#N/A</v>
          </cell>
        </row>
        <row r="459">
          <cell r="A459" t="str">
            <v>SM4A08198</v>
          </cell>
          <cell r="B459" t="str">
            <v>NO CONSTA</v>
          </cell>
          <cell r="C459" t="str">
            <v>RAYCHEM</v>
          </cell>
          <cell r="D459" t="str">
            <v>AIRBUS DEFENCE &amp; SPACE</v>
          </cell>
          <cell r="E459">
            <v>10332</v>
          </cell>
          <cell r="F459" t="str">
            <v>AD1377S</v>
          </cell>
          <cell r="G459" t="str">
            <v>C-AD-1377-6</v>
          </cell>
          <cell r="H459" t="str">
            <v>K2</v>
          </cell>
          <cell r="I459">
            <v>8781</v>
          </cell>
          <cell r="J459" t="str">
            <v>G411-1</v>
          </cell>
          <cell r="K459">
            <v>2.5000000000000001E-2</v>
          </cell>
          <cell r="L459">
            <v>3.5000000000000003E-2</v>
          </cell>
          <cell r="M459">
            <v>8781</v>
          </cell>
          <cell r="N459" t="str">
            <v>G411-2</v>
          </cell>
          <cell r="O459">
            <v>4.2000000000000003E-2</v>
          </cell>
          <cell r="P459">
            <v>5.1999999999999998E-2</v>
          </cell>
          <cell r="Q459">
            <v>8781</v>
          </cell>
          <cell r="R459" t="str">
            <v>G411-3</v>
          </cell>
          <cell r="S459">
            <v>6.2E-2</v>
          </cell>
          <cell r="T459">
            <v>7.1999999999999995E-2</v>
          </cell>
          <cell r="U459" t="e">
            <v>#N/A</v>
          </cell>
          <cell r="V459">
            <v>0</v>
          </cell>
          <cell r="W459" t="e">
            <v>#N/A</v>
          </cell>
          <cell r="X459" t="e">
            <v>#N/A</v>
          </cell>
          <cell r="Y459" t="e">
            <v>#N/A</v>
          </cell>
          <cell r="Z459">
            <v>0</v>
          </cell>
          <cell r="AA459" t="e">
            <v>#N/A</v>
          </cell>
          <cell r="AB459" t="e">
            <v>#N/A</v>
          </cell>
          <cell r="AC459" t="e">
            <v>#N/A</v>
          </cell>
          <cell r="AD459">
            <v>0</v>
          </cell>
          <cell r="AE459" t="e">
            <v>#N/A</v>
          </cell>
          <cell r="AF459" t="e">
            <v>#N/A</v>
          </cell>
          <cell r="AG459" t="e">
            <v>#N/A</v>
          </cell>
          <cell r="AH459">
            <v>0</v>
          </cell>
          <cell r="AI459" t="e">
            <v>#N/A</v>
          </cell>
          <cell r="AJ459" t="e">
            <v>#N/A</v>
          </cell>
          <cell r="AK459" t="e">
            <v>#N/A</v>
          </cell>
          <cell r="AL459">
            <v>0</v>
          </cell>
          <cell r="AM459" t="e">
            <v>#N/A</v>
          </cell>
          <cell r="AN459" t="e">
            <v>#N/A</v>
          </cell>
          <cell r="AO459" t="e">
            <v>#N/A</v>
          </cell>
          <cell r="AP459">
            <v>0</v>
          </cell>
          <cell r="AQ459" t="e">
            <v>#N/A</v>
          </cell>
          <cell r="AR459" t="e">
            <v>#N/A</v>
          </cell>
          <cell r="AS459" t="e">
            <v>#N/A</v>
          </cell>
          <cell r="AT459">
            <v>0</v>
          </cell>
          <cell r="AU459" t="e">
            <v>#N/A</v>
          </cell>
          <cell r="AV459" t="e">
            <v>#N/A</v>
          </cell>
          <cell r="AW459" t="e">
            <v>#N/A</v>
          </cell>
          <cell r="AX459">
            <v>0</v>
          </cell>
          <cell r="AY459" t="e">
            <v>#N/A</v>
          </cell>
          <cell r="AZ459" t="e">
            <v>#N/A</v>
          </cell>
          <cell r="BA459" t="e">
            <v>#N/A</v>
          </cell>
          <cell r="BB459">
            <v>0</v>
          </cell>
          <cell r="BC459" t="e">
            <v>#N/A</v>
          </cell>
          <cell r="BD459" t="e">
            <v>#N/A</v>
          </cell>
        </row>
        <row r="460">
          <cell r="A460" t="str">
            <v>PM4A7462</v>
          </cell>
          <cell r="B460" t="str">
            <v>NO CONSTA</v>
          </cell>
          <cell r="C460" t="str">
            <v>RAYCHEM</v>
          </cell>
          <cell r="D460" t="str">
            <v>AIRBUS DEFENCE &amp; SPACE</v>
          </cell>
          <cell r="E460">
            <v>10323</v>
          </cell>
          <cell r="F460" t="str">
            <v>AD1377S</v>
          </cell>
          <cell r="G460" t="str">
            <v>C-AD-1377-6</v>
          </cell>
          <cell r="H460" t="str">
            <v>K2</v>
          </cell>
          <cell r="I460">
            <v>8781</v>
          </cell>
          <cell r="J460" t="str">
            <v>G411-1</v>
          </cell>
          <cell r="K460">
            <v>2.5000000000000001E-2</v>
          </cell>
          <cell r="L460">
            <v>3.5000000000000003E-2</v>
          </cell>
          <cell r="M460">
            <v>8781</v>
          </cell>
          <cell r="N460" t="str">
            <v>G411-2</v>
          </cell>
          <cell r="O460">
            <v>4.2000000000000003E-2</v>
          </cell>
          <cell r="P460">
            <v>5.1999999999999998E-2</v>
          </cell>
          <cell r="Q460">
            <v>8781</v>
          </cell>
          <cell r="R460" t="str">
            <v>G411-3</v>
          </cell>
          <cell r="S460">
            <v>6.2E-2</v>
          </cell>
          <cell r="T460">
            <v>7.1999999999999995E-2</v>
          </cell>
          <cell r="U460" t="e">
            <v>#N/A</v>
          </cell>
          <cell r="V460">
            <v>0</v>
          </cell>
          <cell r="W460" t="e">
            <v>#N/A</v>
          </cell>
          <cell r="X460" t="e">
            <v>#N/A</v>
          </cell>
          <cell r="Y460" t="e">
            <v>#N/A</v>
          </cell>
          <cell r="Z460">
            <v>0</v>
          </cell>
          <cell r="AA460" t="e">
            <v>#N/A</v>
          </cell>
          <cell r="AB460" t="e">
            <v>#N/A</v>
          </cell>
          <cell r="AC460" t="e">
            <v>#N/A</v>
          </cell>
          <cell r="AD460">
            <v>0</v>
          </cell>
          <cell r="AE460" t="e">
            <v>#N/A</v>
          </cell>
          <cell r="AF460" t="e">
            <v>#N/A</v>
          </cell>
          <cell r="AG460" t="e">
            <v>#N/A</v>
          </cell>
          <cell r="AH460">
            <v>0</v>
          </cell>
          <cell r="AI460" t="e">
            <v>#N/A</v>
          </cell>
          <cell r="AJ460" t="e">
            <v>#N/A</v>
          </cell>
          <cell r="AK460" t="e">
            <v>#N/A</v>
          </cell>
          <cell r="AL460">
            <v>0</v>
          </cell>
          <cell r="AM460" t="e">
            <v>#N/A</v>
          </cell>
          <cell r="AN460" t="e">
            <v>#N/A</v>
          </cell>
          <cell r="AO460" t="e">
            <v>#N/A</v>
          </cell>
          <cell r="AP460">
            <v>0</v>
          </cell>
          <cell r="AQ460" t="e">
            <v>#N/A</v>
          </cell>
          <cell r="AR460" t="e">
            <v>#N/A</v>
          </cell>
          <cell r="AS460" t="e">
            <v>#N/A</v>
          </cell>
          <cell r="AT460">
            <v>0</v>
          </cell>
          <cell r="AU460" t="e">
            <v>#N/A</v>
          </cell>
          <cell r="AV460" t="e">
            <v>#N/A</v>
          </cell>
          <cell r="AW460" t="e">
            <v>#N/A</v>
          </cell>
          <cell r="AX460">
            <v>0</v>
          </cell>
          <cell r="AY460" t="e">
            <v>#N/A</v>
          </cell>
          <cell r="AZ460" t="e">
            <v>#N/A</v>
          </cell>
          <cell r="BA460" t="e">
            <v>#N/A</v>
          </cell>
          <cell r="BB460">
            <v>0</v>
          </cell>
          <cell r="BC460" t="e">
            <v>#N/A</v>
          </cell>
          <cell r="BD460" t="e">
            <v>#N/A</v>
          </cell>
        </row>
        <row r="461">
          <cell r="A461" t="str">
            <v>PM4A09665</v>
          </cell>
          <cell r="B461" t="str">
            <v>R1128140</v>
          </cell>
          <cell r="C461" t="str">
            <v>AMP</v>
          </cell>
          <cell r="D461" t="str">
            <v>AIRBUS DEFENCE &amp; SPACE</v>
          </cell>
          <cell r="E461">
            <v>10320</v>
          </cell>
          <cell r="F461" t="str">
            <v>59239-4</v>
          </cell>
          <cell r="G461" t="str">
            <v>408-1261</v>
          </cell>
          <cell r="H461" t="str">
            <v>K</v>
          </cell>
          <cell r="I461">
            <v>8782</v>
          </cell>
          <cell r="J461" t="str">
            <v>G654</v>
          </cell>
          <cell r="K461">
            <v>0.16900000000000001</v>
          </cell>
          <cell r="L461">
            <v>0.17499999999999999</v>
          </cell>
          <cell r="M461">
            <v>9534</v>
          </cell>
          <cell r="N461" t="str">
            <v>G968</v>
          </cell>
          <cell r="O461">
            <v>6.4000000000000001E-2</v>
          </cell>
          <cell r="P461">
            <v>8.4000000000000005E-2</v>
          </cell>
          <cell r="Q461" t="e">
            <v>#N/A</v>
          </cell>
          <cell r="R461">
            <v>0</v>
          </cell>
          <cell r="S461" t="e">
            <v>#N/A</v>
          </cell>
          <cell r="T461" t="e">
            <v>#N/A</v>
          </cell>
          <cell r="U461" t="e">
            <v>#N/A</v>
          </cell>
          <cell r="V461">
            <v>0</v>
          </cell>
          <cell r="W461" t="e">
            <v>#N/A</v>
          </cell>
          <cell r="X461" t="e">
            <v>#N/A</v>
          </cell>
          <cell r="Y461" t="e">
            <v>#N/A</v>
          </cell>
          <cell r="Z461">
            <v>0</v>
          </cell>
          <cell r="AA461" t="e">
            <v>#N/A</v>
          </cell>
          <cell r="AB461" t="e">
            <v>#N/A</v>
          </cell>
          <cell r="AC461" t="e">
            <v>#N/A</v>
          </cell>
          <cell r="AD461">
            <v>0</v>
          </cell>
          <cell r="AE461" t="e">
            <v>#N/A</v>
          </cell>
          <cell r="AF461" t="e">
            <v>#N/A</v>
          </cell>
          <cell r="AG461" t="e">
            <v>#N/A</v>
          </cell>
          <cell r="AH461">
            <v>0</v>
          </cell>
          <cell r="AI461" t="e">
            <v>#N/A</v>
          </cell>
          <cell r="AJ461" t="e">
            <v>#N/A</v>
          </cell>
          <cell r="AK461" t="e">
            <v>#N/A</v>
          </cell>
          <cell r="AL461">
            <v>0</v>
          </cell>
          <cell r="AM461" t="e">
            <v>#N/A</v>
          </cell>
          <cell r="AN461" t="e">
            <v>#N/A</v>
          </cell>
          <cell r="AO461" t="e">
            <v>#N/A</v>
          </cell>
          <cell r="AP461">
            <v>0</v>
          </cell>
          <cell r="AQ461" t="e">
            <v>#N/A</v>
          </cell>
          <cell r="AR461" t="e">
            <v>#N/A</v>
          </cell>
          <cell r="AS461" t="e">
            <v>#N/A</v>
          </cell>
          <cell r="AT461">
            <v>0</v>
          </cell>
          <cell r="AU461" t="e">
            <v>#N/A</v>
          </cell>
          <cell r="AV461" t="e">
            <v>#N/A</v>
          </cell>
          <cell r="AW461" t="e">
            <v>#N/A</v>
          </cell>
          <cell r="AX461">
            <v>0</v>
          </cell>
          <cell r="AY461" t="e">
            <v>#N/A</v>
          </cell>
          <cell r="AZ461" t="e">
            <v>#N/A</v>
          </cell>
          <cell r="BA461" t="e">
            <v>#N/A</v>
          </cell>
          <cell r="BB461">
            <v>0</v>
          </cell>
          <cell r="BC461" t="e">
            <v>#N/A</v>
          </cell>
          <cell r="BD461" t="e">
            <v>#N/A</v>
          </cell>
        </row>
        <row r="462">
          <cell r="A462" t="str">
            <v>PM4A10056</v>
          </cell>
          <cell r="B462" t="str">
            <v>R1152023</v>
          </cell>
          <cell r="C462" t="str">
            <v>AMP</v>
          </cell>
          <cell r="D462" t="str">
            <v>AIRBUS DEFENCE &amp; SPACE</v>
          </cell>
          <cell r="E462">
            <v>10319</v>
          </cell>
          <cell r="F462" t="str">
            <v>59239-4</v>
          </cell>
          <cell r="G462" t="str">
            <v>408-1261</v>
          </cell>
          <cell r="H462" t="str">
            <v>K</v>
          </cell>
          <cell r="I462">
            <v>8782</v>
          </cell>
          <cell r="J462" t="str">
            <v>G654</v>
          </cell>
          <cell r="K462">
            <v>0.16900000000000001</v>
          </cell>
          <cell r="L462">
            <v>0.17499999999999999</v>
          </cell>
          <cell r="M462">
            <v>9534</v>
          </cell>
          <cell r="N462" t="str">
            <v>G968</v>
          </cell>
          <cell r="O462">
            <v>6.4000000000000001E-2</v>
          </cell>
          <cell r="P462">
            <v>8.4000000000000005E-2</v>
          </cell>
          <cell r="Q462" t="e">
            <v>#N/A</v>
          </cell>
          <cell r="R462">
            <v>0</v>
          </cell>
          <cell r="S462" t="e">
            <v>#N/A</v>
          </cell>
          <cell r="T462" t="e">
            <v>#N/A</v>
          </cell>
          <cell r="U462" t="e">
            <v>#N/A</v>
          </cell>
          <cell r="V462">
            <v>0</v>
          </cell>
          <cell r="W462" t="e">
            <v>#N/A</v>
          </cell>
          <cell r="X462" t="e">
            <v>#N/A</v>
          </cell>
          <cell r="Y462" t="e">
            <v>#N/A</v>
          </cell>
          <cell r="Z462">
            <v>0</v>
          </cell>
          <cell r="AA462" t="e">
            <v>#N/A</v>
          </cell>
          <cell r="AB462" t="e">
            <v>#N/A</v>
          </cell>
          <cell r="AC462" t="e">
            <v>#N/A</v>
          </cell>
          <cell r="AD462">
            <v>0</v>
          </cell>
          <cell r="AE462" t="e">
            <v>#N/A</v>
          </cell>
          <cell r="AF462" t="e">
            <v>#N/A</v>
          </cell>
          <cell r="AG462" t="e">
            <v>#N/A</v>
          </cell>
          <cell r="AH462">
            <v>0</v>
          </cell>
          <cell r="AI462" t="e">
            <v>#N/A</v>
          </cell>
          <cell r="AJ462" t="e">
            <v>#N/A</v>
          </cell>
          <cell r="AK462" t="e">
            <v>#N/A</v>
          </cell>
          <cell r="AL462">
            <v>0</v>
          </cell>
          <cell r="AM462" t="e">
            <v>#N/A</v>
          </cell>
          <cell r="AN462" t="e">
            <v>#N/A</v>
          </cell>
          <cell r="AO462" t="e">
            <v>#N/A</v>
          </cell>
          <cell r="AP462">
            <v>0</v>
          </cell>
          <cell r="AQ462" t="e">
            <v>#N/A</v>
          </cell>
          <cell r="AR462" t="e">
            <v>#N/A</v>
          </cell>
          <cell r="AS462" t="e">
            <v>#N/A</v>
          </cell>
          <cell r="AT462">
            <v>0</v>
          </cell>
          <cell r="AU462" t="e">
            <v>#N/A</v>
          </cell>
          <cell r="AV462" t="e">
            <v>#N/A</v>
          </cell>
          <cell r="AW462" t="e">
            <v>#N/A</v>
          </cell>
          <cell r="AX462">
            <v>0</v>
          </cell>
          <cell r="AY462" t="e">
            <v>#N/A</v>
          </cell>
          <cell r="AZ462" t="e">
            <v>#N/A</v>
          </cell>
          <cell r="BA462" t="e">
            <v>#N/A</v>
          </cell>
          <cell r="BB462">
            <v>0</v>
          </cell>
          <cell r="BC462" t="e">
            <v>#N/A</v>
          </cell>
          <cell r="BD462" t="e">
            <v>#N/A</v>
          </cell>
        </row>
        <row r="463">
          <cell r="A463" t="str">
            <v>PE6A15381</v>
          </cell>
          <cell r="B463" t="str">
            <v>00208</v>
          </cell>
          <cell r="C463" t="str">
            <v>RENNSTEIG</v>
          </cell>
          <cell r="D463" t="str">
            <v>AIRBUS DEFENCE &amp; SPACE</v>
          </cell>
          <cell r="E463">
            <v>10338</v>
          </cell>
          <cell r="F463" t="str">
            <v>8500 000</v>
          </cell>
          <cell r="G463" t="str">
            <v>8500 05xx 6</v>
          </cell>
          <cell r="H463">
            <v>42633</v>
          </cell>
          <cell r="I463" t="str">
            <v>PD1A15379</v>
          </cell>
          <cell r="J463" t="str">
            <v>AWG 22/24-E</v>
          </cell>
          <cell r="K463">
            <v>0.5</v>
          </cell>
          <cell r="L463">
            <v>0.6</v>
          </cell>
          <cell r="M463" t="str">
            <v>PD1A15378</v>
          </cell>
          <cell r="N463" t="str">
            <v>AWG 22/24-S</v>
          </cell>
          <cell r="O463">
            <v>1</v>
          </cell>
          <cell r="P463">
            <v>1.1000000000000001</v>
          </cell>
          <cell r="Q463" t="e">
            <v>#N/A</v>
          </cell>
          <cell r="R463">
            <v>0</v>
          </cell>
          <cell r="S463" t="e">
            <v>#N/A</v>
          </cell>
          <cell r="T463" t="e">
            <v>#N/A</v>
          </cell>
          <cell r="U463" t="e">
            <v>#N/A</v>
          </cell>
          <cell r="V463">
            <v>0</v>
          </cell>
          <cell r="W463" t="e">
            <v>#N/A</v>
          </cell>
          <cell r="X463" t="e">
            <v>#N/A</v>
          </cell>
          <cell r="Y463" t="e">
            <v>#N/A</v>
          </cell>
          <cell r="Z463">
            <v>0</v>
          </cell>
          <cell r="AA463" t="e">
            <v>#N/A</v>
          </cell>
          <cell r="AB463" t="e">
            <v>#N/A</v>
          </cell>
          <cell r="AC463" t="e">
            <v>#N/A</v>
          </cell>
          <cell r="AD463">
            <v>0</v>
          </cell>
          <cell r="AE463" t="e">
            <v>#N/A</v>
          </cell>
          <cell r="AF463" t="e">
            <v>#N/A</v>
          </cell>
          <cell r="AG463" t="e">
            <v>#N/A</v>
          </cell>
          <cell r="AH463">
            <v>0</v>
          </cell>
          <cell r="AI463" t="e">
            <v>#N/A</v>
          </cell>
          <cell r="AJ463" t="e">
            <v>#N/A</v>
          </cell>
          <cell r="AK463" t="e">
            <v>#N/A</v>
          </cell>
          <cell r="AL463">
            <v>0</v>
          </cell>
          <cell r="AM463" t="e">
            <v>#N/A</v>
          </cell>
          <cell r="AN463" t="e">
            <v>#N/A</v>
          </cell>
          <cell r="AO463" t="e">
            <v>#N/A</v>
          </cell>
          <cell r="AP463">
            <v>0</v>
          </cell>
          <cell r="AQ463" t="e">
            <v>#N/A</v>
          </cell>
          <cell r="AR463" t="e">
            <v>#N/A</v>
          </cell>
          <cell r="AS463" t="e">
            <v>#N/A</v>
          </cell>
          <cell r="AT463">
            <v>0</v>
          </cell>
          <cell r="AU463" t="e">
            <v>#N/A</v>
          </cell>
          <cell r="AV463" t="e">
            <v>#N/A</v>
          </cell>
          <cell r="AW463" t="e">
            <v>#N/A</v>
          </cell>
          <cell r="AX463">
            <v>0</v>
          </cell>
          <cell r="AY463" t="e">
            <v>#N/A</v>
          </cell>
          <cell r="AZ463" t="e">
            <v>#N/A</v>
          </cell>
          <cell r="BA463" t="e">
            <v>#N/A</v>
          </cell>
          <cell r="BB463">
            <v>0</v>
          </cell>
          <cell r="BC463" t="e">
            <v>#N/A</v>
          </cell>
          <cell r="BD463" t="e">
            <v>#N/A</v>
          </cell>
        </row>
        <row r="464">
          <cell r="A464" t="str">
            <v>PE6A15382</v>
          </cell>
          <cell r="B464" t="str">
            <v>00219</v>
          </cell>
          <cell r="C464" t="str">
            <v>RENNSTEIG</v>
          </cell>
          <cell r="D464" t="str">
            <v>AIRBUS DEFENCE &amp; SPACE</v>
          </cell>
          <cell r="E464">
            <v>10339</v>
          </cell>
          <cell r="F464" t="str">
            <v>8510 000</v>
          </cell>
          <cell r="G464" t="str">
            <v>8510 05xx 6</v>
          </cell>
          <cell r="H464">
            <v>42634</v>
          </cell>
          <cell r="I464" t="str">
            <v>PD1A15370</v>
          </cell>
          <cell r="J464" t="str">
            <v>AWG 18-E</v>
          </cell>
          <cell r="K464">
            <v>0.7</v>
          </cell>
          <cell r="L464">
            <v>0.8</v>
          </cell>
          <cell r="M464" t="str">
            <v>PD1A15371</v>
          </cell>
          <cell r="N464" t="str">
            <v>AWG 18-S</v>
          </cell>
          <cell r="O464">
            <v>1.55</v>
          </cell>
          <cell r="P464">
            <v>1.65</v>
          </cell>
          <cell r="Q464" t="str">
            <v>PD1A15369</v>
          </cell>
          <cell r="R464" t="str">
            <v>AWG 20-E</v>
          </cell>
          <cell r="S464">
            <v>0.6</v>
          </cell>
          <cell r="T464">
            <v>0.7</v>
          </cell>
          <cell r="U464" t="str">
            <v>PD1A15368</v>
          </cell>
          <cell r="V464" t="str">
            <v>AWG 20-S</v>
          </cell>
          <cell r="W464">
            <v>1.3</v>
          </cell>
          <cell r="X464">
            <v>1.4</v>
          </cell>
          <cell r="Y464" t="e">
            <v>#N/A</v>
          </cell>
          <cell r="Z464">
            <v>0</v>
          </cell>
          <cell r="AA464" t="e">
            <v>#N/A</v>
          </cell>
          <cell r="AB464" t="e">
            <v>#N/A</v>
          </cell>
          <cell r="AC464" t="e">
            <v>#N/A</v>
          </cell>
          <cell r="AD464">
            <v>0</v>
          </cell>
          <cell r="AE464" t="e">
            <v>#N/A</v>
          </cell>
          <cell r="AF464" t="e">
            <v>#N/A</v>
          </cell>
          <cell r="AG464" t="e">
            <v>#N/A</v>
          </cell>
          <cell r="AH464">
            <v>0</v>
          </cell>
          <cell r="AI464" t="e">
            <v>#N/A</v>
          </cell>
          <cell r="AJ464" t="e">
            <v>#N/A</v>
          </cell>
          <cell r="AK464" t="e">
            <v>#N/A</v>
          </cell>
          <cell r="AL464">
            <v>0</v>
          </cell>
          <cell r="AM464" t="e">
            <v>#N/A</v>
          </cell>
          <cell r="AN464" t="e">
            <v>#N/A</v>
          </cell>
          <cell r="AO464" t="e">
            <v>#N/A</v>
          </cell>
          <cell r="AP464">
            <v>0</v>
          </cell>
          <cell r="AQ464" t="e">
            <v>#N/A</v>
          </cell>
          <cell r="AR464" t="e">
            <v>#N/A</v>
          </cell>
          <cell r="AS464" t="e">
            <v>#N/A</v>
          </cell>
          <cell r="AT464">
            <v>0</v>
          </cell>
          <cell r="AU464" t="e">
            <v>#N/A</v>
          </cell>
          <cell r="AV464" t="e">
            <v>#N/A</v>
          </cell>
          <cell r="AW464" t="e">
            <v>#N/A</v>
          </cell>
          <cell r="AX464">
            <v>0</v>
          </cell>
          <cell r="AY464" t="e">
            <v>#N/A</v>
          </cell>
          <cell r="AZ464" t="e">
            <v>#N/A</v>
          </cell>
          <cell r="BA464" t="e">
            <v>#N/A</v>
          </cell>
          <cell r="BB464">
            <v>0</v>
          </cell>
          <cell r="BC464" t="e">
            <v>#N/A</v>
          </cell>
          <cell r="BD464" t="e">
            <v>#N/A</v>
          </cell>
        </row>
        <row r="465">
          <cell r="A465" t="str">
            <v>PE6A15380</v>
          </cell>
          <cell r="B465" t="str">
            <v>00215</v>
          </cell>
          <cell r="C465" t="str">
            <v>RENNSTEIG</v>
          </cell>
          <cell r="D465" t="str">
            <v>AIRBUS DEFENCE &amp; SPACE</v>
          </cell>
          <cell r="E465">
            <v>10337</v>
          </cell>
          <cell r="F465" t="str">
            <v>8520 000</v>
          </cell>
          <cell r="G465" t="str">
            <v>8520 05xx 6</v>
          </cell>
          <cell r="H465">
            <v>42634</v>
          </cell>
          <cell r="I465" t="str">
            <v>PD1A15375</v>
          </cell>
          <cell r="J465" t="str">
            <v>AWG 14-E</v>
          </cell>
          <cell r="K465">
            <v>1.1000000000000001</v>
          </cell>
          <cell r="L465">
            <v>1.2</v>
          </cell>
          <cell r="M465" t="str">
            <v>PD1A15374</v>
          </cell>
          <cell r="N465" t="str">
            <v>AWG 14-S</v>
          </cell>
          <cell r="O465">
            <v>2.15</v>
          </cell>
          <cell r="P465">
            <v>2.2000000000000002</v>
          </cell>
          <cell r="Q465" t="str">
            <v>PD1A15372</v>
          </cell>
          <cell r="R465" t="str">
            <v>AWG 16-E</v>
          </cell>
          <cell r="S465">
            <v>0.95</v>
          </cell>
          <cell r="T465">
            <v>1.05</v>
          </cell>
          <cell r="U465" t="str">
            <v>PD1A15373</v>
          </cell>
          <cell r="V465" t="str">
            <v>AWG 16-S</v>
          </cell>
          <cell r="W465">
            <v>1.85</v>
          </cell>
          <cell r="X465">
            <v>1.95</v>
          </cell>
          <cell r="Y465" t="e">
            <v>#N/A</v>
          </cell>
          <cell r="Z465">
            <v>0</v>
          </cell>
          <cell r="AA465" t="e">
            <v>#N/A</v>
          </cell>
          <cell r="AB465" t="e">
            <v>#N/A</v>
          </cell>
          <cell r="AC465" t="e">
            <v>#N/A</v>
          </cell>
          <cell r="AD465">
            <v>0</v>
          </cell>
          <cell r="AE465" t="e">
            <v>#N/A</v>
          </cell>
          <cell r="AF465" t="e">
            <v>#N/A</v>
          </cell>
          <cell r="AG465" t="e">
            <v>#N/A</v>
          </cell>
          <cell r="AH465">
            <v>0</v>
          </cell>
          <cell r="AI465" t="e">
            <v>#N/A</v>
          </cell>
          <cell r="AJ465" t="e">
            <v>#N/A</v>
          </cell>
          <cell r="AK465" t="e">
            <v>#N/A</v>
          </cell>
          <cell r="AL465">
            <v>0</v>
          </cell>
          <cell r="AM465" t="e">
            <v>#N/A</v>
          </cell>
          <cell r="AN465" t="e">
            <v>#N/A</v>
          </cell>
          <cell r="AO465" t="e">
            <v>#N/A</v>
          </cell>
          <cell r="AP465">
            <v>0</v>
          </cell>
          <cell r="AQ465" t="e">
            <v>#N/A</v>
          </cell>
          <cell r="AR465" t="e">
            <v>#N/A</v>
          </cell>
          <cell r="AS465" t="e">
            <v>#N/A</v>
          </cell>
          <cell r="AT465">
            <v>0</v>
          </cell>
          <cell r="AU465" t="e">
            <v>#N/A</v>
          </cell>
          <cell r="AV465" t="e">
            <v>#N/A</v>
          </cell>
          <cell r="AW465" t="e">
            <v>#N/A</v>
          </cell>
          <cell r="AX465">
            <v>0</v>
          </cell>
          <cell r="AY465" t="e">
            <v>#N/A</v>
          </cell>
          <cell r="AZ465" t="e">
            <v>#N/A</v>
          </cell>
          <cell r="BA465" t="e">
            <v>#N/A</v>
          </cell>
          <cell r="BB465">
            <v>0</v>
          </cell>
          <cell r="BC465" t="e">
            <v>#N/A</v>
          </cell>
          <cell r="BD465" t="e">
            <v>#N/A</v>
          </cell>
        </row>
        <row r="466">
          <cell r="A466" t="str">
            <v>PE6A15383</v>
          </cell>
          <cell r="B466" t="str">
            <v>00037</v>
          </cell>
          <cell r="C466" t="str">
            <v>RENNSTEIG</v>
          </cell>
          <cell r="D466" t="str">
            <v>AIRBUS DEFENCE &amp; SPACE</v>
          </cell>
          <cell r="E466">
            <v>10340</v>
          </cell>
          <cell r="F466" t="str">
            <v>8530 000</v>
          </cell>
          <cell r="G466" t="str">
            <v>8530 05xx 6</v>
          </cell>
          <cell r="H466">
            <v>42634</v>
          </cell>
          <cell r="I466" t="str">
            <v>PD1A15376</v>
          </cell>
          <cell r="J466" t="str">
            <v>AWG 12-E</v>
          </cell>
          <cell r="K466">
            <v>1.47</v>
          </cell>
          <cell r="L466">
            <v>1.57</v>
          </cell>
          <cell r="M466" t="str">
            <v>PD1A15377</v>
          </cell>
          <cell r="N466" t="str">
            <v>AWG 12-S</v>
          </cell>
          <cell r="O466">
            <v>2.87</v>
          </cell>
          <cell r="P466">
            <v>2.97</v>
          </cell>
          <cell r="Q466" t="e">
            <v>#N/A</v>
          </cell>
          <cell r="R466">
            <v>0</v>
          </cell>
          <cell r="S466" t="e">
            <v>#N/A</v>
          </cell>
          <cell r="T466" t="e">
            <v>#N/A</v>
          </cell>
          <cell r="U466" t="e">
            <v>#N/A</v>
          </cell>
          <cell r="V466">
            <v>0</v>
          </cell>
          <cell r="W466" t="e">
            <v>#N/A</v>
          </cell>
          <cell r="X466" t="e">
            <v>#N/A</v>
          </cell>
          <cell r="Y466" t="e">
            <v>#N/A</v>
          </cell>
          <cell r="Z466">
            <v>0</v>
          </cell>
          <cell r="AA466" t="e">
            <v>#N/A</v>
          </cell>
          <cell r="AB466" t="e">
            <v>#N/A</v>
          </cell>
          <cell r="AC466" t="e">
            <v>#N/A</v>
          </cell>
          <cell r="AD466">
            <v>0</v>
          </cell>
          <cell r="AE466" t="e">
            <v>#N/A</v>
          </cell>
          <cell r="AF466" t="e">
            <v>#N/A</v>
          </cell>
          <cell r="AG466" t="e">
            <v>#N/A</v>
          </cell>
          <cell r="AH466">
            <v>0</v>
          </cell>
          <cell r="AI466" t="e">
            <v>#N/A</v>
          </cell>
          <cell r="AJ466" t="e">
            <v>#N/A</v>
          </cell>
          <cell r="AK466" t="e">
            <v>#N/A</v>
          </cell>
          <cell r="AL466">
            <v>0</v>
          </cell>
          <cell r="AM466" t="e">
            <v>#N/A</v>
          </cell>
          <cell r="AN466" t="e">
            <v>#N/A</v>
          </cell>
          <cell r="AO466" t="e">
            <v>#N/A</v>
          </cell>
          <cell r="AP466">
            <v>0</v>
          </cell>
          <cell r="AQ466" t="e">
            <v>#N/A</v>
          </cell>
          <cell r="AR466" t="e">
            <v>#N/A</v>
          </cell>
          <cell r="AS466" t="e">
            <v>#N/A</v>
          </cell>
          <cell r="AT466">
            <v>0</v>
          </cell>
          <cell r="AU466" t="e">
            <v>#N/A</v>
          </cell>
          <cell r="AV466" t="e">
            <v>#N/A</v>
          </cell>
          <cell r="AW466" t="e">
            <v>#N/A</v>
          </cell>
          <cell r="AX466">
            <v>0</v>
          </cell>
          <cell r="AY466" t="e">
            <v>#N/A</v>
          </cell>
          <cell r="AZ466" t="e">
            <v>#N/A</v>
          </cell>
          <cell r="BA466" t="e">
            <v>#N/A</v>
          </cell>
          <cell r="BB466">
            <v>0</v>
          </cell>
          <cell r="BC466" t="e">
            <v>#N/A</v>
          </cell>
          <cell r="BD466" t="e">
            <v>#N/A</v>
          </cell>
        </row>
        <row r="467">
          <cell r="A467" t="str">
            <v>SM4A6726</v>
          </cell>
          <cell r="B467" t="str">
            <v>V1022019</v>
          </cell>
          <cell r="C467" t="str">
            <v>AMP</v>
          </cell>
          <cell r="D467" t="str">
            <v>AIRBUS DEFENCE &amp; SPACE</v>
          </cell>
          <cell r="E467">
            <v>10327</v>
          </cell>
          <cell r="F467">
            <v>47386</v>
          </cell>
          <cell r="G467" t="str">
            <v>408-1559</v>
          </cell>
          <cell r="H467" t="str">
            <v>V</v>
          </cell>
          <cell r="I467">
            <v>8779</v>
          </cell>
          <cell r="J467" t="str">
            <v>G767</v>
          </cell>
          <cell r="K467">
            <v>0.109</v>
          </cell>
          <cell r="L467">
            <v>0.115</v>
          </cell>
          <cell r="M467">
            <v>8790</v>
          </cell>
          <cell r="N467" t="str">
            <v>G218</v>
          </cell>
          <cell r="O467">
            <v>0.03</v>
          </cell>
          <cell r="P467">
            <v>3.5000000000000003E-2</v>
          </cell>
          <cell r="Q467">
            <v>8786</v>
          </cell>
          <cell r="R467" t="str">
            <v>G224</v>
          </cell>
          <cell r="S467">
            <v>4.4999999999999998E-2</v>
          </cell>
          <cell r="T467">
            <v>0.05</v>
          </cell>
          <cell r="U467" t="e">
            <v>#N/A</v>
          </cell>
          <cell r="V467">
            <v>0</v>
          </cell>
          <cell r="W467" t="e">
            <v>#N/A</v>
          </cell>
          <cell r="X467" t="e">
            <v>#N/A</v>
          </cell>
          <cell r="Y467" t="e">
            <v>#N/A</v>
          </cell>
          <cell r="Z467">
            <v>0</v>
          </cell>
          <cell r="AA467" t="e">
            <v>#N/A</v>
          </cell>
          <cell r="AB467" t="e">
            <v>#N/A</v>
          </cell>
          <cell r="AC467" t="e">
            <v>#N/A</v>
          </cell>
          <cell r="AD467">
            <v>0</v>
          </cell>
          <cell r="AE467" t="e">
            <v>#N/A</v>
          </cell>
          <cell r="AF467" t="e">
            <v>#N/A</v>
          </cell>
          <cell r="AG467" t="e">
            <v>#N/A</v>
          </cell>
          <cell r="AH467">
            <v>0</v>
          </cell>
          <cell r="AI467" t="e">
            <v>#N/A</v>
          </cell>
          <cell r="AJ467" t="e">
            <v>#N/A</v>
          </cell>
          <cell r="AK467" t="e">
            <v>#N/A</v>
          </cell>
          <cell r="AL467">
            <v>0</v>
          </cell>
          <cell r="AM467" t="e">
            <v>#N/A</v>
          </cell>
          <cell r="AN467" t="e">
            <v>#N/A</v>
          </cell>
          <cell r="AO467" t="e">
            <v>#N/A</v>
          </cell>
          <cell r="AP467">
            <v>0</v>
          </cell>
          <cell r="AQ467" t="e">
            <v>#N/A</v>
          </cell>
          <cell r="AR467" t="e">
            <v>#N/A</v>
          </cell>
          <cell r="AS467" t="e">
            <v>#N/A</v>
          </cell>
          <cell r="AT467">
            <v>0</v>
          </cell>
          <cell r="AU467" t="e">
            <v>#N/A</v>
          </cell>
          <cell r="AV467" t="e">
            <v>#N/A</v>
          </cell>
          <cell r="AW467" t="e">
            <v>#N/A</v>
          </cell>
          <cell r="AX467">
            <v>0</v>
          </cell>
          <cell r="AY467" t="e">
            <v>#N/A</v>
          </cell>
          <cell r="AZ467" t="e">
            <v>#N/A</v>
          </cell>
          <cell r="BA467" t="e">
            <v>#N/A</v>
          </cell>
          <cell r="BB467">
            <v>0</v>
          </cell>
          <cell r="BC467" t="e">
            <v>#N/A</v>
          </cell>
          <cell r="BD467" t="e">
            <v>#N/A</v>
          </cell>
        </row>
        <row r="468">
          <cell r="A468" t="str">
            <v>SM4A08120</v>
          </cell>
          <cell r="B468" t="str">
            <v>S0443018</v>
          </cell>
          <cell r="C468" t="str">
            <v>AMP</v>
          </cell>
          <cell r="D468" t="str">
            <v>AIRBUS DEFENCE &amp; SPACE</v>
          </cell>
          <cell r="E468">
            <v>10328</v>
          </cell>
          <cell r="F468">
            <v>47387</v>
          </cell>
          <cell r="G468" t="str">
            <v>408-1559</v>
          </cell>
          <cell r="H468" t="str">
            <v>V</v>
          </cell>
          <cell r="I468">
            <v>8778</v>
          </cell>
          <cell r="J468" t="str">
            <v>G768</v>
          </cell>
          <cell r="K468">
            <v>0.11899999999999999</v>
          </cell>
          <cell r="L468">
            <v>0.125</v>
          </cell>
          <cell r="M468">
            <v>9532</v>
          </cell>
          <cell r="N468" t="str">
            <v>G950</v>
          </cell>
          <cell r="O468">
            <v>0.04</v>
          </cell>
          <cell r="P468">
            <v>0.06</v>
          </cell>
          <cell r="Q468" t="e">
            <v>#N/A</v>
          </cell>
          <cell r="R468">
            <v>0</v>
          </cell>
          <cell r="S468" t="e">
            <v>#N/A</v>
          </cell>
          <cell r="T468" t="e">
            <v>#N/A</v>
          </cell>
          <cell r="U468" t="e">
            <v>#N/A</v>
          </cell>
          <cell r="V468">
            <v>0</v>
          </cell>
          <cell r="W468" t="e">
            <v>#N/A</v>
          </cell>
          <cell r="X468" t="e">
            <v>#N/A</v>
          </cell>
          <cell r="Y468" t="e">
            <v>#N/A</v>
          </cell>
          <cell r="Z468">
            <v>0</v>
          </cell>
          <cell r="AA468" t="e">
            <v>#N/A</v>
          </cell>
          <cell r="AB468" t="e">
            <v>#N/A</v>
          </cell>
          <cell r="AC468" t="e">
            <v>#N/A</v>
          </cell>
          <cell r="AD468">
            <v>0</v>
          </cell>
          <cell r="AE468" t="e">
            <v>#N/A</v>
          </cell>
          <cell r="AF468" t="e">
            <v>#N/A</v>
          </cell>
          <cell r="AG468" t="e">
            <v>#N/A</v>
          </cell>
          <cell r="AH468">
            <v>0</v>
          </cell>
          <cell r="AI468" t="e">
            <v>#N/A</v>
          </cell>
          <cell r="AJ468" t="e">
            <v>#N/A</v>
          </cell>
          <cell r="AK468" t="e">
            <v>#N/A</v>
          </cell>
          <cell r="AL468">
            <v>0</v>
          </cell>
          <cell r="AM468" t="e">
            <v>#N/A</v>
          </cell>
          <cell r="AN468" t="e">
            <v>#N/A</v>
          </cell>
          <cell r="AO468" t="e">
            <v>#N/A</v>
          </cell>
          <cell r="AP468">
            <v>0</v>
          </cell>
          <cell r="AQ468" t="e">
            <v>#N/A</v>
          </cell>
          <cell r="AR468" t="e">
            <v>#N/A</v>
          </cell>
          <cell r="AS468" t="e">
            <v>#N/A</v>
          </cell>
          <cell r="AT468">
            <v>0</v>
          </cell>
          <cell r="AU468" t="e">
            <v>#N/A</v>
          </cell>
          <cell r="AV468" t="e">
            <v>#N/A</v>
          </cell>
          <cell r="AW468" t="e">
            <v>#N/A</v>
          </cell>
          <cell r="AX468">
            <v>0</v>
          </cell>
          <cell r="AY468" t="e">
            <v>#N/A</v>
          </cell>
          <cell r="AZ468" t="e">
            <v>#N/A</v>
          </cell>
          <cell r="BA468" t="e">
            <v>#N/A</v>
          </cell>
          <cell r="BB468">
            <v>0</v>
          </cell>
          <cell r="BC468" t="e">
            <v>#N/A</v>
          </cell>
          <cell r="BD468" t="e">
            <v>#N/A</v>
          </cell>
        </row>
        <row r="469">
          <cell r="A469" t="str">
            <v>PM4A09665</v>
          </cell>
          <cell r="B469" t="str">
            <v>R1128140</v>
          </cell>
          <cell r="C469" t="str">
            <v>AMP</v>
          </cell>
          <cell r="D469" t="str">
            <v>AIRBUS DEFENCE &amp; SPACE</v>
          </cell>
          <cell r="E469">
            <v>10320</v>
          </cell>
          <cell r="F469" t="str">
            <v>59239-4</v>
          </cell>
          <cell r="G469" t="str">
            <v>408-1261</v>
          </cell>
          <cell r="H469" t="str">
            <v>K</v>
          </cell>
          <cell r="I469">
            <v>8782</v>
          </cell>
          <cell r="J469" t="str">
            <v>G654</v>
          </cell>
          <cell r="K469">
            <v>0.16900000000000001</v>
          </cell>
          <cell r="L469">
            <v>0.17499999999999999</v>
          </cell>
          <cell r="M469">
            <v>9534</v>
          </cell>
          <cell r="N469" t="str">
            <v>G968</v>
          </cell>
          <cell r="O469">
            <v>6.4000000000000001E-2</v>
          </cell>
          <cell r="P469">
            <v>8.4000000000000005E-2</v>
          </cell>
          <cell r="Q469" t="e">
            <v>#N/A</v>
          </cell>
          <cell r="R469">
            <v>0</v>
          </cell>
          <cell r="S469" t="e">
            <v>#N/A</v>
          </cell>
          <cell r="T469" t="e">
            <v>#N/A</v>
          </cell>
          <cell r="U469" t="e">
            <v>#N/A</v>
          </cell>
          <cell r="V469">
            <v>0</v>
          </cell>
          <cell r="W469" t="e">
            <v>#N/A</v>
          </cell>
          <cell r="X469" t="e">
            <v>#N/A</v>
          </cell>
          <cell r="Y469" t="e">
            <v>#N/A</v>
          </cell>
          <cell r="Z469">
            <v>0</v>
          </cell>
          <cell r="AA469" t="e">
            <v>#N/A</v>
          </cell>
          <cell r="AB469" t="e">
            <v>#N/A</v>
          </cell>
          <cell r="AC469" t="e">
            <v>#N/A</v>
          </cell>
          <cell r="AD469">
            <v>0</v>
          </cell>
          <cell r="AE469" t="e">
            <v>#N/A</v>
          </cell>
          <cell r="AF469" t="e">
            <v>#N/A</v>
          </cell>
          <cell r="AG469" t="e">
            <v>#N/A</v>
          </cell>
          <cell r="AH469">
            <v>0</v>
          </cell>
          <cell r="AI469" t="e">
            <v>#N/A</v>
          </cell>
          <cell r="AJ469" t="e">
            <v>#N/A</v>
          </cell>
          <cell r="AK469" t="e">
            <v>#N/A</v>
          </cell>
          <cell r="AL469">
            <v>0</v>
          </cell>
          <cell r="AM469" t="e">
            <v>#N/A</v>
          </cell>
          <cell r="AN469" t="e">
            <v>#N/A</v>
          </cell>
          <cell r="AO469" t="e">
            <v>#N/A</v>
          </cell>
          <cell r="AP469">
            <v>0</v>
          </cell>
          <cell r="AQ469" t="e">
            <v>#N/A</v>
          </cell>
          <cell r="AR469" t="e">
            <v>#N/A</v>
          </cell>
          <cell r="AS469" t="e">
            <v>#N/A</v>
          </cell>
          <cell r="AT469">
            <v>0</v>
          </cell>
          <cell r="AU469" t="e">
            <v>#N/A</v>
          </cell>
          <cell r="AV469" t="e">
            <v>#N/A</v>
          </cell>
          <cell r="AW469" t="e">
            <v>#N/A</v>
          </cell>
          <cell r="AX469">
            <v>0</v>
          </cell>
          <cell r="AY469" t="e">
            <v>#N/A</v>
          </cell>
          <cell r="AZ469" t="e">
            <v>#N/A</v>
          </cell>
          <cell r="BA469" t="e">
            <v>#N/A</v>
          </cell>
          <cell r="BB469">
            <v>0</v>
          </cell>
          <cell r="BC469" t="e">
            <v>#N/A</v>
          </cell>
          <cell r="BD469" t="e">
            <v>#N/A</v>
          </cell>
        </row>
        <row r="470">
          <cell r="A470" t="str">
            <v>PM4A10056</v>
          </cell>
          <cell r="B470" t="str">
            <v>R1152023</v>
          </cell>
          <cell r="C470" t="str">
            <v>AMP</v>
          </cell>
          <cell r="D470" t="str">
            <v>AIRBUS DEFENCE &amp; SPACE</v>
          </cell>
          <cell r="E470">
            <v>10319</v>
          </cell>
          <cell r="F470" t="str">
            <v>59239-4</v>
          </cell>
          <cell r="G470" t="str">
            <v>408-1261</v>
          </cell>
          <cell r="H470" t="str">
            <v>K</v>
          </cell>
          <cell r="I470">
            <v>8782</v>
          </cell>
          <cell r="J470" t="str">
            <v>G654</v>
          </cell>
          <cell r="K470">
            <v>0.16900000000000001</v>
          </cell>
          <cell r="L470">
            <v>0.17499999999999999</v>
          </cell>
          <cell r="M470">
            <v>9534</v>
          </cell>
          <cell r="N470" t="str">
            <v>G968</v>
          </cell>
          <cell r="O470">
            <v>6.4000000000000001E-2</v>
          </cell>
          <cell r="P470">
            <v>8.4000000000000005E-2</v>
          </cell>
          <cell r="Q470" t="e">
            <v>#N/A</v>
          </cell>
          <cell r="R470">
            <v>0</v>
          </cell>
          <cell r="S470" t="e">
            <v>#N/A</v>
          </cell>
          <cell r="T470" t="e">
            <v>#N/A</v>
          </cell>
          <cell r="U470" t="e">
            <v>#N/A</v>
          </cell>
          <cell r="V470">
            <v>0</v>
          </cell>
          <cell r="W470" t="e">
            <v>#N/A</v>
          </cell>
          <cell r="X470" t="e">
            <v>#N/A</v>
          </cell>
          <cell r="Y470" t="e">
            <v>#N/A</v>
          </cell>
          <cell r="Z470">
            <v>0</v>
          </cell>
          <cell r="AA470" t="e">
            <v>#N/A</v>
          </cell>
          <cell r="AB470" t="e">
            <v>#N/A</v>
          </cell>
          <cell r="AC470" t="e">
            <v>#N/A</v>
          </cell>
          <cell r="AD470">
            <v>0</v>
          </cell>
          <cell r="AE470" t="e">
            <v>#N/A</v>
          </cell>
          <cell r="AF470" t="e">
            <v>#N/A</v>
          </cell>
          <cell r="AG470" t="e">
            <v>#N/A</v>
          </cell>
          <cell r="AH470">
            <v>0</v>
          </cell>
          <cell r="AI470" t="e">
            <v>#N/A</v>
          </cell>
          <cell r="AJ470" t="e">
            <v>#N/A</v>
          </cell>
          <cell r="AK470" t="e">
            <v>#N/A</v>
          </cell>
          <cell r="AL470">
            <v>0</v>
          </cell>
          <cell r="AM470" t="e">
            <v>#N/A</v>
          </cell>
          <cell r="AN470" t="e">
            <v>#N/A</v>
          </cell>
          <cell r="AO470" t="e">
            <v>#N/A</v>
          </cell>
          <cell r="AP470">
            <v>0</v>
          </cell>
          <cell r="AQ470" t="e">
            <v>#N/A</v>
          </cell>
          <cell r="AR470" t="e">
            <v>#N/A</v>
          </cell>
          <cell r="AS470" t="e">
            <v>#N/A</v>
          </cell>
          <cell r="AT470">
            <v>0</v>
          </cell>
          <cell r="AU470" t="e">
            <v>#N/A</v>
          </cell>
          <cell r="AV470" t="e">
            <v>#N/A</v>
          </cell>
          <cell r="AW470" t="e">
            <v>#N/A</v>
          </cell>
          <cell r="AX470">
            <v>0</v>
          </cell>
          <cell r="AY470" t="e">
            <v>#N/A</v>
          </cell>
          <cell r="AZ470" t="e">
            <v>#N/A</v>
          </cell>
          <cell r="BA470" t="e">
            <v>#N/A</v>
          </cell>
          <cell r="BB470">
            <v>0</v>
          </cell>
          <cell r="BC470" t="e">
            <v>#N/A</v>
          </cell>
          <cell r="BD470" t="e">
            <v>#N/A</v>
          </cell>
        </row>
        <row r="471">
          <cell r="A471" t="str">
            <v>PM4A3201</v>
          </cell>
          <cell r="B471">
            <v>443008</v>
          </cell>
          <cell r="C471" t="str">
            <v>AMP</v>
          </cell>
          <cell r="D471" t="str">
            <v>AIRBUS DEFENCE &amp; SPACE</v>
          </cell>
          <cell r="E471">
            <v>10322</v>
          </cell>
          <cell r="F471">
            <v>47387</v>
          </cell>
          <cell r="G471" t="str">
            <v>408-1559</v>
          </cell>
          <cell r="H471" t="str">
            <v>V</v>
          </cell>
          <cell r="I471">
            <v>8778</v>
          </cell>
          <cell r="J471" t="str">
            <v>G768</v>
          </cell>
          <cell r="K471">
            <v>0.11899999999999999</v>
          </cell>
          <cell r="L471">
            <v>0.125</v>
          </cell>
          <cell r="M471">
            <v>9532</v>
          </cell>
          <cell r="N471" t="str">
            <v>G950</v>
          </cell>
          <cell r="O471">
            <v>0.04</v>
          </cell>
          <cell r="P471">
            <v>0.06</v>
          </cell>
          <cell r="Q471" t="e">
            <v>#N/A</v>
          </cell>
          <cell r="R471">
            <v>0</v>
          </cell>
          <cell r="S471" t="e">
            <v>#N/A</v>
          </cell>
          <cell r="T471" t="e">
            <v>#N/A</v>
          </cell>
          <cell r="U471" t="e">
            <v>#N/A</v>
          </cell>
          <cell r="V471">
            <v>0</v>
          </cell>
          <cell r="W471" t="e">
            <v>#N/A</v>
          </cell>
          <cell r="X471" t="e">
            <v>#N/A</v>
          </cell>
          <cell r="Y471" t="e">
            <v>#N/A</v>
          </cell>
          <cell r="Z471">
            <v>0</v>
          </cell>
          <cell r="AA471" t="e">
            <v>#N/A</v>
          </cell>
          <cell r="AB471" t="e">
            <v>#N/A</v>
          </cell>
          <cell r="AC471" t="e">
            <v>#N/A</v>
          </cell>
          <cell r="AD471">
            <v>0</v>
          </cell>
          <cell r="AE471" t="e">
            <v>#N/A</v>
          </cell>
          <cell r="AF471" t="e">
            <v>#N/A</v>
          </cell>
          <cell r="AG471" t="e">
            <v>#N/A</v>
          </cell>
          <cell r="AH471">
            <v>0</v>
          </cell>
          <cell r="AI471" t="e">
            <v>#N/A</v>
          </cell>
          <cell r="AJ471" t="e">
            <v>#N/A</v>
          </cell>
          <cell r="AK471" t="e">
            <v>#N/A</v>
          </cell>
          <cell r="AL471">
            <v>0</v>
          </cell>
          <cell r="AM471" t="e">
            <v>#N/A</v>
          </cell>
          <cell r="AN471" t="e">
            <v>#N/A</v>
          </cell>
          <cell r="AO471" t="e">
            <v>#N/A</v>
          </cell>
          <cell r="AP471">
            <v>0</v>
          </cell>
          <cell r="AQ471" t="e">
            <v>#N/A</v>
          </cell>
          <cell r="AR471" t="e">
            <v>#N/A</v>
          </cell>
          <cell r="AS471" t="e">
            <v>#N/A</v>
          </cell>
          <cell r="AT471">
            <v>0</v>
          </cell>
          <cell r="AU471" t="e">
            <v>#N/A</v>
          </cell>
          <cell r="AV471" t="e">
            <v>#N/A</v>
          </cell>
          <cell r="AW471" t="e">
            <v>#N/A</v>
          </cell>
          <cell r="AX471">
            <v>0</v>
          </cell>
          <cell r="AY471" t="e">
            <v>#N/A</v>
          </cell>
          <cell r="AZ471" t="e">
            <v>#N/A</v>
          </cell>
          <cell r="BA471" t="e">
            <v>#N/A</v>
          </cell>
          <cell r="BB471">
            <v>0</v>
          </cell>
          <cell r="BC471" t="e">
            <v>#N/A</v>
          </cell>
          <cell r="BD471" t="e">
            <v>#N/A</v>
          </cell>
        </row>
        <row r="472">
          <cell r="A472" t="str">
            <v>PM4A5762</v>
          </cell>
          <cell r="B472">
            <v>746016</v>
          </cell>
          <cell r="C472" t="str">
            <v>AMP</v>
          </cell>
          <cell r="D472" t="str">
            <v>AIRBUS DEFENCE &amp; SPACE</v>
          </cell>
          <cell r="E472">
            <v>10321</v>
          </cell>
          <cell r="F472">
            <v>47387</v>
          </cell>
          <cell r="G472" t="str">
            <v>408-1559</v>
          </cell>
          <cell r="H472" t="str">
            <v>V</v>
          </cell>
          <cell r="I472">
            <v>8778</v>
          </cell>
          <cell r="J472" t="str">
            <v>G768</v>
          </cell>
          <cell r="K472">
            <v>0.11899999999999999</v>
          </cell>
          <cell r="L472">
            <v>0.125</v>
          </cell>
          <cell r="M472">
            <v>9532</v>
          </cell>
          <cell r="N472" t="str">
            <v>G950</v>
          </cell>
          <cell r="O472">
            <v>0.04</v>
          </cell>
          <cell r="P472">
            <v>0.06</v>
          </cell>
          <cell r="Q472" t="e">
            <v>#N/A</v>
          </cell>
          <cell r="R472">
            <v>0</v>
          </cell>
          <cell r="S472" t="e">
            <v>#N/A</v>
          </cell>
          <cell r="T472" t="e">
            <v>#N/A</v>
          </cell>
          <cell r="U472" t="e">
            <v>#N/A</v>
          </cell>
          <cell r="V472">
            <v>0</v>
          </cell>
          <cell r="W472" t="e">
            <v>#N/A</v>
          </cell>
          <cell r="X472" t="e">
            <v>#N/A</v>
          </cell>
          <cell r="Y472" t="e">
            <v>#N/A</v>
          </cell>
          <cell r="Z472">
            <v>0</v>
          </cell>
          <cell r="AA472" t="e">
            <v>#N/A</v>
          </cell>
          <cell r="AB472" t="e">
            <v>#N/A</v>
          </cell>
          <cell r="AC472" t="e">
            <v>#N/A</v>
          </cell>
          <cell r="AD472">
            <v>0</v>
          </cell>
          <cell r="AE472" t="e">
            <v>#N/A</v>
          </cell>
          <cell r="AF472" t="e">
            <v>#N/A</v>
          </cell>
          <cell r="AG472" t="e">
            <v>#N/A</v>
          </cell>
          <cell r="AH472">
            <v>0</v>
          </cell>
          <cell r="AI472" t="e">
            <v>#N/A</v>
          </cell>
          <cell r="AJ472" t="e">
            <v>#N/A</v>
          </cell>
          <cell r="AK472" t="e">
            <v>#N/A</v>
          </cell>
          <cell r="AL472">
            <v>0</v>
          </cell>
          <cell r="AM472" t="e">
            <v>#N/A</v>
          </cell>
          <cell r="AN472" t="e">
            <v>#N/A</v>
          </cell>
          <cell r="AO472" t="e">
            <v>#N/A</v>
          </cell>
          <cell r="AP472">
            <v>0</v>
          </cell>
          <cell r="AQ472" t="e">
            <v>#N/A</v>
          </cell>
          <cell r="AR472" t="e">
            <v>#N/A</v>
          </cell>
          <cell r="AS472" t="e">
            <v>#N/A</v>
          </cell>
          <cell r="AT472">
            <v>0</v>
          </cell>
          <cell r="AU472" t="e">
            <v>#N/A</v>
          </cell>
          <cell r="AV472" t="e">
            <v>#N/A</v>
          </cell>
          <cell r="AW472" t="e">
            <v>#N/A</v>
          </cell>
          <cell r="AX472">
            <v>0</v>
          </cell>
          <cell r="AY472" t="e">
            <v>#N/A</v>
          </cell>
          <cell r="AZ472" t="e">
            <v>#N/A</v>
          </cell>
          <cell r="BA472" t="e">
            <v>#N/A</v>
          </cell>
          <cell r="BB472">
            <v>0</v>
          </cell>
          <cell r="BC472" t="e">
            <v>#N/A</v>
          </cell>
          <cell r="BD472" t="e">
            <v>#N/A</v>
          </cell>
        </row>
        <row r="473">
          <cell r="A473" t="str">
            <v>PM4A7371</v>
          </cell>
          <cell r="B473" t="str">
            <v>NO CONSTA</v>
          </cell>
          <cell r="C473" t="str">
            <v>AMP</v>
          </cell>
          <cell r="D473" t="str">
            <v>AIRBUS DEFENCE &amp; SPACE</v>
          </cell>
          <cell r="E473">
            <v>10324</v>
          </cell>
          <cell r="F473">
            <v>47386</v>
          </cell>
          <cell r="G473" t="str">
            <v>408-1559</v>
          </cell>
          <cell r="H473" t="str">
            <v>V</v>
          </cell>
          <cell r="I473">
            <v>8779</v>
          </cell>
          <cell r="J473" t="str">
            <v>G767</v>
          </cell>
          <cell r="K473">
            <v>0.109</v>
          </cell>
          <cell r="L473">
            <v>0.115</v>
          </cell>
          <cell r="M473">
            <v>8790</v>
          </cell>
          <cell r="N473" t="str">
            <v>G218</v>
          </cell>
          <cell r="O473">
            <v>0.03</v>
          </cell>
          <cell r="P473">
            <v>3.5000000000000003E-2</v>
          </cell>
          <cell r="Q473">
            <v>8786</v>
          </cell>
          <cell r="R473" t="str">
            <v>G224</v>
          </cell>
          <cell r="S473">
            <v>4.4999999999999998E-2</v>
          </cell>
          <cell r="T473">
            <v>0.05</v>
          </cell>
          <cell r="U473" t="e">
            <v>#N/A</v>
          </cell>
          <cell r="V473">
            <v>0</v>
          </cell>
          <cell r="W473" t="e">
            <v>#N/A</v>
          </cell>
          <cell r="X473" t="e">
            <v>#N/A</v>
          </cell>
          <cell r="Y473" t="e">
            <v>#N/A</v>
          </cell>
          <cell r="Z473">
            <v>0</v>
          </cell>
          <cell r="AA473" t="e">
            <v>#N/A</v>
          </cell>
          <cell r="AB473" t="e">
            <v>#N/A</v>
          </cell>
          <cell r="AC473" t="e">
            <v>#N/A</v>
          </cell>
          <cell r="AD473">
            <v>0</v>
          </cell>
          <cell r="AE473" t="e">
            <v>#N/A</v>
          </cell>
          <cell r="AF473" t="e">
            <v>#N/A</v>
          </cell>
          <cell r="AG473" t="e">
            <v>#N/A</v>
          </cell>
          <cell r="AH473">
            <v>0</v>
          </cell>
          <cell r="AI473" t="e">
            <v>#N/A</v>
          </cell>
          <cell r="AJ473" t="e">
            <v>#N/A</v>
          </cell>
          <cell r="AK473" t="e">
            <v>#N/A</v>
          </cell>
          <cell r="AL473">
            <v>0</v>
          </cell>
          <cell r="AM473" t="e">
            <v>#N/A</v>
          </cell>
          <cell r="AN473" t="e">
            <v>#N/A</v>
          </cell>
          <cell r="AO473" t="e">
            <v>#N/A</v>
          </cell>
          <cell r="AP473">
            <v>0</v>
          </cell>
          <cell r="AQ473" t="e">
            <v>#N/A</v>
          </cell>
          <cell r="AR473" t="e">
            <v>#N/A</v>
          </cell>
          <cell r="AS473" t="e">
            <v>#N/A</v>
          </cell>
          <cell r="AT473">
            <v>0</v>
          </cell>
          <cell r="AU473" t="e">
            <v>#N/A</v>
          </cell>
          <cell r="AV473" t="e">
            <v>#N/A</v>
          </cell>
          <cell r="AW473" t="e">
            <v>#N/A</v>
          </cell>
          <cell r="AX473">
            <v>0</v>
          </cell>
          <cell r="AY473" t="e">
            <v>#N/A</v>
          </cell>
          <cell r="AZ473" t="e">
            <v>#N/A</v>
          </cell>
          <cell r="BA473" t="e">
            <v>#N/A</v>
          </cell>
          <cell r="BB473">
            <v>0</v>
          </cell>
          <cell r="BC473" t="e">
            <v>#N/A</v>
          </cell>
          <cell r="BD473" t="e">
            <v>#N/A</v>
          </cell>
        </row>
        <row r="474">
          <cell r="A474" t="str">
            <v>PE6A15306</v>
          </cell>
          <cell r="B474" t="str">
            <v>00675</v>
          </cell>
          <cell r="C474" t="str">
            <v>RENNSTEIG</v>
          </cell>
          <cell r="D474" t="str">
            <v>AIRBUS DEFENCE &amp; SPACE</v>
          </cell>
          <cell r="E474">
            <v>10425</v>
          </cell>
          <cell r="F474" t="str">
            <v>8500 000</v>
          </cell>
          <cell r="G474" t="str">
            <v>8500 05xx 6</v>
          </cell>
          <cell r="H474">
            <v>42633</v>
          </cell>
          <cell r="I474" t="str">
            <v>PD1A15379</v>
          </cell>
          <cell r="J474" t="str">
            <v>AWG 22/24-E</v>
          </cell>
          <cell r="K474">
            <v>0.5</v>
          </cell>
          <cell r="L474">
            <v>0.6</v>
          </cell>
          <cell r="M474" t="str">
            <v>PD1A15378</v>
          </cell>
          <cell r="N474" t="str">
            <v>AWG 22/24-S</v>
          </cell>
          <cell r="O474">
            <v>1</v>
          </cell>
          <cell r="P474">
            <v>1.1000000000000001</v>
          </cell>
          <cell r="Q474" t="e">
            <v>#N/A</v>
          </cell>
          <cell r="R474">
            <v>0</v>
          </cell>
          <cell r="S474" t="e">
            <v>#N/A</v>
          </cell>
          <cell r="T474" t="e">
            <v>#N/A</v>
          </cell>
          <cell r="U474" t="e">
            <v>#N/A</v>
          </cell>
          <cell r="V474">
            <v>0</v>
          </cell>
          <cell r="W474" t="e">
            <v>#N/A</v>
          </cell>
          <cell r="X474" t="e">
            <v>#N/A</v>
          </cell>
          <cell r="Y474" t="e">
            <v>#N/A</v>
          </cell>
          <cell r="Z474">
            <v>0</v>
          </cell>
          <cell r="AA474" t="e">
            <v>#N/A</v>
          </cell>
          <cell r="AB474" t="e">
            <v>#N/A</v>
          </cell>
          <cell r="AC474" t="e">
            <v>#N/A</v>
          </cell>
          <cell r="AD474">
            <v>0</v>
          </cell>
          <cell r="AE474" t="e">
            <v>#N/A</v>
          </cell>
          <cell r="AF474" t="e">
            <v>#N/A</v>
          </cell>
          <cell r="AG474" t="e">
            <v>#N/A</v>
          </cell>
          <cell r="AH474">
            <v>0</v>
          </cell>
          <cell r="AI474" t="e">
            <v>#N/A</v>
          </cell>
          <cell r="AJ474" t="e">
            <v>#N/A</v>
          </cell>
          <cell r="AK474" t="e">
            <v>#N/A</v>
          </cell>
          <cell r="AL474">
            <v>0</v>
          </cell>
          <cell r="AM474" t="e">
            <v>#N/A</v>
          </cell>
          <cell r="AN474" t="e">
            <v>#N/A</v>
          </cell>
          <cell r="AO474" t="e">
            <v>#N/A</v>
          </cell>
          <cell r="AP474">
            <v>0</v>
          </cell>
          <cell r="AQ474" t="e">
            <v>#N/A</v>
          </cell>
          <cell r="AR474" t="e">
            <v>#N/A</v>
          </cell>
          <cell r="AS474" t="e">
            <v>#N/A</v>
          </cell>
          <cell r="AT474">
            <v>0</v>
          </cell>
          <cell r="AU474" t="e">
            <v>#N/A</v>
          </cell>
          <cell r="AV474" t="e">
            <v>#N/A</v>
          </cell>
          <cell r="AW474" t="e">
            <v>#N/A</v>
          </cell>
          <cell r="AX474">
            <v>0</v>
          </cell>
          <cell r="AY474" t="e">
            <v>#N/A</v>
          </cell>
          <cell r="AZ474" t="e">
            <v>#N/A</v>
          </cell>
          <cell r="BA474" t="e">
            <v>#N/A</v>
          </cell>
          <cell r="BB474">
            <v>0</v>
          </cell>
          <cell r="BC474" t="e">
            <v>#N/A</v>
          </cell>
          <cell r="BD474" t="e">
            <v>#N/A</v>
          </cell>
        </row>
        <row r="475">
          <cell r="A475" t="str">
            <v>PE6A15305</v>
          </cell>
          <cell r="B475" t="str">
            <v>00724</v>
          </cell>
          <cell r="C475" t="str">
            <v>RENNSTEIG</v>
          </cell>
          <cell r="D475" t="str">
            <v>AIRBUS DEFENCE &amp; SPACE</v>
          </cell>
          <cell r="E475">
            <v>10426</v>
          </cell>
          <cell r="F475" t="str">
            <v>8510 000</v>
          </cell>
          <cell r="G475" t="str">
            <v>8510 05xx 6</v>
          </cell>
          <cell r="H475">
            <v>42634</v>
          </cell>
          <cell r="I475" t="str">
            <v>PD1A15370</v>
          </cell>
          <cell r="J475" t="str">
            <v>AWG 18-E</v>
          </cell>
          <cell r="K475">
            <v>0.7</v>
          </cell>
          <cell r="L475">
            <v>0.8</v>
          </cell>
          <cell r="M475" t="str">
            <v>PD1A15371</v>
          </cell>
          <cell r="N475" t="str">
            <v>AWG 18-S</v>
          </cell>
          <cell r="O475">
            <v>1.55</v>
          </cell>
          <cell r="P475">
            <v>1.65</v>
          </cell>
          <cell r="Q475" t="str">
            <v>PD1A15369</v>
          </cell>
          <cell r="R475" t="str">
            <v>AWG 20-E</v>
          </cell>
          <cell r="S475">
            <v>0.6</v>
          </cell>
          <cell r="T475">
            <v>0.7</v>
          </cell>
          <cell r="U475" t="str">
            <v>PD1A15368</v>
          </cell>
          <cell r="V475" t="str">
            <v>AWG 20-S</v>
          </cell>
          <cell r="W475">
            <v>1.3</v>
          </cell>
          <cell r="X475">
            <v>1.4</v>
          </cell>
          <cell r="Y475" t="e">
            <v>#N/A</v>
          </cell>
          <cell r="Z475">
            <v>0</v>
          </cell>
          <cell r="AA475" t="e">
            <v>#N/A</v>
          </cell>
          <cell r="AB475" t="e">
            <v>#N/A</v>
          </cell>
          <cell r="AC475" t="e">
            <v>#N/A</v>
          </cell>
          <cell r="AD475">
            <v>0</v>
          </cell>
          <cell r="AE475" t="e">
            <v>#N/A</v>
          </cell>
          <cell r="AF475" t="e">
            <v>#N/A</v>
          </cell>
          <cell r="AG475" t="e">
            <v>#N/A</v>
          </cell>
          <cell r="AH475">
            <v>0</v>
          </cell>
          <cell r="AI475" t="e">
            <v>#N/A</v>
          </cell>
          <cell r="AJ475" t="e">
            <v>#N/A</v>
          </cell>
          <cell r="AK475" t="e">
            <v>#N/A</v>
          </cell>
          <cell r="AL475">
            <v>0</v>
          </cell>
          <cell r="AM475" t="e">
            <v>#N/A</v>
          </cell>
          <cell r="AN475" t="e">
            <v>#N/A</v>
          </cell>
          <cell r="AO475" t="e">
            <v>#N/A</v>
          </cell>
          <cell r="AP475">
            <v>0</v>
          </cell>
          <cell r="AQ475" t="e">
            <v>#N/A</v>
          </cell>
          <cell r="AR475" t="e">
            <v>#N/A</v>
          </cell>
          <cell r="AS475" t="e">
            <v>#N/A</v>
          </cell>
          <cell r="AT475">
            <v>0</v>
          </cell>
          <cell r="AU475" t="e">
            <v>#N/A</v>
          </cell>
          <cell r="AV475" t="e">
            <v>#N/A</v>
          </cell>
          <cell r="AW475" t="e">
            <v>#N/A</v>
          </cell>
          <cell r="AX475">
            <v>0</v>
          </cell>
          <cell r="AY475" t="e">
            <v>#N/A</v>
          </cell>
          <cell r="AZ475" t="e">
            <v>#N/A</v>
          </cell>
          <cell r="BA475" t="e">
            <v>#N/A</v>
          </cell>
          <cell r="BB475">
            <v>0</v>
          </cell>
          <cell r="BC475" t="e">
            <v>#N/A</v>
          </cell>
          <cell r="BD475" t="e">
            <v>#N/A</v>
          </cell>
        </row>
        <row r="476">
          <cell r="A476" t="str">
            <v>PE6A15304</v>
          </cell>
          <cell r="B476" t="str">
            <v>00644</v>
          </cell>
          <cell r="C476" t="str">
            <v>RENNSTEIG</v>
          </cell>
          <cell r="D476" t="str">
            <v>AIRBUS DEFENCE &amp; SPACE</v>
          </cell>
          <cell r="E476">
            <v>10424</v>
          </cell>
          <cell r="F476" t="str">
            <v>8520 000</v>
          </cell>
          <cell r="G476" t="str">
            <v>8520 05xx 6</v>
          </cell>
          <cell r="H476">
            <v>42634</v>
          </cell>
          <cell r="I476" t="str">
            <v>PD1A15375</v>
          </cell>
          <cell r="J476" t="str">
            <v>AWG 14-E</v>
          </cell>
          <cell r="K476">
            <v>1.1000000000000001</v>
          </cell>
          <cell r="L476">
            <v>1.2</v>
          </cell>
          <cell r="M476" t="str">
            <v>PD1A15374</v>
          </cell>
          <cell r="N476" t="str">
            <v>AWG 14-S</v>
          </cell>
          <cell r="O476">
            <v>2.15</v>
          </cell>
          <cell r="P476">
            <v>2.2000000000000002</v>
          </cell>
          <cell r="Q476" t="str">
            <v>PD1A15372</v>
          </cell>
          <cell r="R476" t="str">
            <v>AWG 16-E</v>
          </cell>
          <cell r="S476">
            <v>0.95</v>
          </cell>
          <cell r="T476">
            <v>1.05</v>
          </cell>
          <cell r="U476" t="str">
            <v>PD1A15373</v>
          </cell>
          <cell r="V476" t="str">
            <v>AWG 16-S</v>
          </cell>
          <cell r="W476">
            <v>1.85</v>
          </cell>
          <cell r="X476">
            <v>1.95</v>
          </cell>
          <cell r="Y476" t="e">
            <v>#N/A</v>
          </cell>
          <cell r="Z476">
            <v>0</v>
          </cell>
          <cell r="AA476" t="e">
            <v>#N/A</v>
          </cell>
          <cell r="AB476" t="e">
            <v>#N/A</v>
          </cell>
          <cell r="AC476" t="e">
            <v>#N/A</v>
          </cell>
          <cell r="AD476">
            <v>0</v>
          </cell>
          <cell r="AE476" t="e">
            <v>#N/A</v>
          </cell>
          <cell r="AF476" t="e">
            <v>#N/A</v>
          </cell>
          <cell r="AG476" t="e">
            <v>#N/A</v>
          </cell>
          <cell r="AH476">
            <v>0</v>
          </cell>
          <cell r="AI476" t="e">
            <v>#N/A</v>
          </cell>
          <cell r="AJ476" t="e">
            <v>#N/A</v>
          </cell>
          <cell r="AK476" t="e">
            <v>#N/A</v>
          </cell>
          <cell r="AL476">
            <v>0</v>
          </cell>
          <cell r="AM476" t="e">
            <v>#N/A</v>
          </cell>
          <cell r="AN476" t="e">
            <v>#N/A</v>
          </cell>
          <cell r="AO476" t="e">
            <v>#N/A</v>
          </cell>
          <cell r="AP476">
            <v>0</v>
          </cell>
          <cell r="AQ476" t="e">
            <v>#N/A</v>
          </cell>
          <cell r="AR476" t="e">
            <v>#N/A</v>
          </cell>
          <cell r="AS476" t="e">
            <v>#N/A</v>
          </cell>
          <cell r="AT476">
            <v>0</v>
          </cell>
          <cell r="AU476" t="e">
            <v>#N/A</v>
          </cell>
          <cell r="AV476" t="e">
            <v>#N/A</v>
          </cell>
          <cell r="AW476" t="e">
            <v>#N/A</v>
          </cell>
          <cell r="AX476">
            <v>0</v>
          </cell>
          <cell r="AY476" t="e">
            <v>#N/A</v>
          </cell>
          <cell r="AZ476" t="e">
            <v>#N/A</v>
          </cell>
          <cell r="BA476" t="e">
            <v>#N/A</v>
          </cell>
          <cell r="BB476">
            <v>0</v>
          </cell>
          <cell r="BC476" t="e">
            <v>#N/A</v>
          </cell>
          <cell r="BD476" t="e">
            <v>#N/A</v>
          </cell>
        </row>
        <row r="477">
          <cell r="A477" t="str">
            <v>PE6A15303</v>
          </cell>
          <cell r="B477" t="str">
            <v>00252</v>
          </cell>
          <cell r="C477" t="str">
            <v>RENNSTEIG</v>
          </cell>
          <cell r="D477" t="str">
            <v>AIRBUS DEFENCE &amp; SPACE</v>
          </cell>
          <cell r="E477">
            <v>10427</v>
          </cell>
          <cell r="F477" t="str">
            <v>8530 000</v>
          </cell>
          <cell r="G477" t="str">
            <v>8530 05xx 6</v>
          </cell>
          <cell r="H477">
            <v>42634</v>
          </cell>
          <cell r="I477" t="str">
            <v>PD1A15376</v>
          </cell>
          <cell r="J477" t="str">
            <v>AWG 12-E</v>
          </cell>
          <cell r="K477">
            <v>1.47</v>
          </cell>
          <cell r="L477">
            <v>1.57</v>
          </cell>
          <cell r="M477" t="str">
            <v>PD1A15377</v>
          </cell>
          <cell r="N477" t="str">
            <v>AWG 12-S</v>
          </cell>
          <cell r="O477">
            <v>2.87</v>
          </cell>
          <cell r="P477">
            <v>2.97</v>
          </cell>
          <cell r="Q477" t="e">
            <v>#N/A</v>
          </cell>
          <cell r="R477">
            <v>0</v>
          </cell>
          <cell r="S477" t="e">
            <v>#N/A</v>
          </cell>
          <cell r="T477" t="e">
            <v>#N/A</v>
          </cell>
          <cell r="U477" t="e">
            <v>#N/A</v>
          </cell>
          <cell r="V477">
            <v>0</v>
          </cell>
          <cell r="W477" t="e">
            <v>#N/A</v>
          </cell>
          <cell r="X477" t="e">
            <v>#N/A</v>
          </cell>
          <cell r="Y477" t="e">
            <v>#N/A</v>
          </cell>
          <cell r="Z477">
            <v>0</v>
          </cell>
          <cell r="AA477" t="e">
            <v>#N/A</v>
          </cell>
          <cell r="AB477" t="e">
            <v>#N/A</v>
          </cell>
          <cell r="AC477" t="e">
            <v>#N/A</v>
          </cell>
          <cell r="AD477">
            <v>0</v>
          </cell>
          <cell r="AE477" t="e">
            <v>#N/A</v>
          </cell>
          <cell r="AF477" t="e">
            <v>#N/A</v>
          </cell>
          <cell r="AG477" t="e">
            <v>#N/A</v>
          </cell>
          <cell r="AH477">
            <v>0</v>
          </cell>
          <cell r="AI477" t="e">
            <v>#N/A</v>
          </cell>
          <cell r="AJ477" t="e">
            <v>#N/A</v>
          </cell>
          <cell r="AK477" t="e">
            <v>#N/A</v>
          </cell>
          <cell r="AL477">
            <v>0</v>
          </cell>
          <cell r="AM477" t="e">
            <v>#N/A</v>
          </cell>
          <cell r="AN477" t="e">
            <v>#N/A</v>
          </cell>
          <cell r="AO477" t="e">
            <v>#N/A</v>
          </cell>
          <cell r="AP477">
            <v>0</v>
          </cell>
          <cell r="AQ477" t="e">
            <v>#N/A</v>
          </cell>
          <cell r="AR477" t="e">
            <v>#N/A</v>
          </cell>
          <cell r="AS477" t="e">
            <v>#N/A</v>
          </cell>
          <cell r="AT477">
            <v>0</v>
          </cell>
          <cell r="AU477" t="e">
            <v>#N/A</v>
          </cell>
          <cell r="AV477" t="e">
            <v>#N/A</v>
          </cell>
          <cell r="AW477" t="e">
            <v>#N/A</v>
          </cell>
          <cell r="AX477">
            <v>0</v>
          </cell>
          <cell r="AY477" t="e">
            <v>#N/A</v>
          </cell>
          <cell r="AZ477" t="e">
            <v>#N/A</v>
          </cell>
          <cell r="BA477" t="e">
            <v>#N/A</v>
          </cell>
          <cell r="BB477">
            <v>0</v>
          </cell>
          <cell r="BC477" t="e">
            <v>#N/A</v>
          </cell>
          <cell r="BD477" t="e">
            <v>#N/A</v>
          </cell>
        </row>
        <row r="478">
          <cell r="A478" t="str">
            <v>PM4A8422</v>
          </cell>
          <cell r="B478" t="str">
            <v>NO CONSTA</v>
          </cell>
          <cell r="C478" t="str">
            <v>DMC</v>
          </cell>
          <cell r="D478" t="str">
            <v>AIRBUS DEFENCE &amp; SPACE</v>
          </cell>
          <cell r="E478">
            <v>10385</v>
          </cell>
          <cell r="F478" t="str">
            <v>M22520/2-01</v>
          </cell>
          <cell r="G478" t="str">
            <v>AFM8-DS</v>
          </cell>
          <cell r="H478" t="str">
            <v>C</v>
          </cell>
          <cell r="I478">
            <v>8789</v>
          </cell>
          <cell r="J478" t="str">
            <v>G213</v>
          </cell>
          <cell r="K478">
            <v>1.2999999999999999E-2</v>
          </cell>
          <cell r="L478">
            <v>1.7999999999999999E-2</v>
          </cell>
          <cell r="M478">
            <v>8791</v>
          </cell>
          <cell r="N478" t="str">
            <v>G214</v>
          </cell>
          <cell r="O478">
            <v>1.6E-2</v>
          </cell>
          <cell r="P478">
            <v>2.1000000000000001E-2</v>
          </cell>
          <cell r="Q478">
            <v>8775</v>
          </cell>
          <cell r="R478" t="str">
            <v>G215</v>
          </cell>
          <cell r="S478">
            <v>1.9E-2</v>
          </cell>
          <cell r="T478">
            <v>2.4E-2</v>
          </cell>
          <cell r="U478">
            <v>8793</v>
          </cell>
          <cell r="V478" t="str">
            <v>G216</v>
          </cell>
          <cell r="W478">
            <v>2.1999999999999999E-2</v>
          </cell>
          <cell r="X478">
            <v>2.7E-2</v>
          </cell>
          <cell r="Y478">
            <v>8785</v>
          </cell>
          <cell r="Z478" t="str">
            <v>G217</v>
          </cell>
          <cell r="AA478">
            <v>2.5999999999999999E-2</v>
          </cell>
          <cell r="AB478">
            <v>3.1E-2</v>
          </cell>
          <cell r="AC478">
            <v>8790</v>
          </cell>
          <cell r="AD478" t="str">
            <v>G218</v>
          </cell>
          <cell r="AE478">
            <v>0.03</v>
          </cell>
          <cell r="AF478">
            <v>3.5000000000000003E-2</v>
          </cell>
          <cell r="AG478">
            <v>8787</v>
          </cell>
          <cell r="AH478" t="str">
            <v>G219</v>
          </cell>
          <cell r="AI478">
            <v>3.4000000000000002E-2</v>
          </cell>
          <cell r="AJ478">
            <v>3.9E-2</v>
          </cell>
          <cell r="AK478">
            <v>8792</v>
          </cell>
          <cell r="AL478" t="str">
            <v>G223</v>
          </cell>
          <cell r="AM478">
            <v>3.9E-2</v>
          </cell>
          <cell r="AN478">
            <v>4.3999999999999997E-2</v>
          </cell>
          <cell r="AO478" t="e">
            <v>#N/A</v>
          </cell>
          <cell r="AP478">
            <v>0</v>
          </cell>
          <cell r="AQ478" t="e">
            <v>#N/A</v>
          </cell>
          <cell r="AR478" t="e">
            <v>#N/A</v>
          </cell>
          <cell r="AS478" t="e">
            <v>#N/A</v>
          </cell>
          <cell r="AT478">
            <v>0</v>
          </cell>
          <cell r="AU478" t="e">
            <v>#N/A</v>
          </cell>
          <cell r="AV478" t="e">
            <v>#N/A</v>
          </cell>
          <cell r="AW478" t="e">
            <v>#N/A</v>
          </cell>
          <cell r="AX478">
            <v>0</v>
          </cell>
          <cell r="AY478" t="e">
            <v>#N/A</v>
          </cell>
          <cell r="AZ478" t="e">
            <v>#N/A</v>
          </cell>
          <cell r="BA478" t="e">
            <v>#N/A</v>
          </cell>
          <cell r="BB478">
            <v>0</v>
          </cell>
          <cell r="BC478" t="e">
            <v>#N/A</v>
          </cell>
          <cell r="BD478" t="e">
            <v>#N/A</v>
          </cell>
        </row>
        <row r="479">
          <cell r="A479" t="str">
            <v>PM4A13678</v>
          </cell>
          <cell r="B479" t="str">
            <v>NO CONSTA</v>
          </cell>
          <cell r="C479" t="str">
            <v>DMC</v>
          </cell>
          <cell r="D479" t="str">
            <v>AIRBUS DEFENCE &amp; SPACE</v>
          </cell>
          <cell r="E479">
            <v>10383</v>
          </cell>
          <cell r="F479" t="str">
            <v>M22520/37-01</v>
          </cell>
          <cell r="G479" t="str">
            <v>GMT232-DS</v>
          </cell>
          <cell r="H479" t="str">
            <v>F</v>
          </cell>
          <cell r="I479">
            <v>8781</v>
          </cell>
          <cell r="J479" t="str">
            <v>G411-1</v>
          </cell>
          <cell r="K479">
            <v>2.5000000000000001E-2</v>
          </cell>
          <cell r="L479">
            <v>3.5000000000000003E-2</v>
          </cell>
          <cell r="M479">
            <v>8781</v>
          </cell>
          <cell r="N479" t="str">
            <v>G411-2</v>
          </cell>
          <cell r="O479">
            <v>4.2000000000000003E-2</v>
          </cell>
          <cell r="P479">
            <v>5.1999999999999998E-2</v>
          </cell>
          <cell r="Q479">
            <v>8781</v>
          </cell>
          <cell r="R479" t="str">
            <v>G411-3</v>
          </cell>
          <cell r="S479">
            <v>6.2E-2</v>
          </cell>
          <cell r="T479">
            <v>7.1999999999999995E-2</v>
          </cell>
          <cell r="U479" t="e">
            <v>#N/A</v>
          </cell>
          <cell r="V479">
            <v>0</v>
          </cell>
          <cell r="W479" t="e">
            <v>#N/A</v>
          </cell>
          <cell r="X479" t="e">
            <v>#N/A</v>
          </cell>
          <cell r="Y479" t="e">
            <v>#N/A</v>
          </cell>
          <cell r="Z479">
            <v>0</v>
          </cell>
          <cell r="AA479" t="e">
            <v>#N/A</v>
          </cell>
          <cell r="AB479" t="e">
            <v>#N/A</v>
          </cell>
          <cell r="AC479" t="e">
            <v>#N/A</v>
          </cell>
          <cell r="AD479">
            <v>0</v>
          </cell>
          <cell r="AE479" t="e">
            <v>#N/A</v>
          </cell>
          <cell r="AF479" t="e">
            <v>#N/A</v>
          </cell>
          <cell r="AG479" t="e">
            <v>#N/A</v>
          </cell>
          <cell r="AH479">
            <v>0</v>
          </cell>
          <cell r="AI479" t="e">
            <v>#N/A</v>
          </cell>
          <cell r="AJ479" t="e">
            <v>#N/A</v>
          </cell>
          <cell r="AK479" t="e">
            <v>#N/A</v>
          </cell>
          <cell r="AL479">
            <v>0</v>
          </cell>
          <cell r="AM479" t="e">
            <v>#N/A</v>
          </cell>
          <cell r="AN479" t="e">
            <v>#N/A</v>
          </cell>
          <cell r="AO479" t="e">
            <v>#N/A</v>
          </cell>
          <cell r="AP479">
            <v>0</v>
          </cell>
          <cell r="AQ479" t="e">
            <v>#N/A</v>
          </cell>
          <cell r="AR479" t="e">
            <v>#N/A</v>
          </cell>
          <cell r="AS479" t="e">
            <v>#N/A</v>
          </cell>
          <cell r="AT479">
            <v>0</v>
          </cell>
          <cell r="AU479" t="e">
            <v>#N/A</v>
          </cell>
          <cell r="AV479" t="e">
            <v>#N/A</v>
          </cell>
          <cell r="AW479" t="e">
            <v>#N/A</v>
          </cell>
          <cell r="AX479">
            <v>0</v>
          </cell>
          <cell r="AY479" t="e">
            <v>#N/A</v>
          </cell>
          <cell r="AZ479" t="e">
            <v>#N/A</v>
          </cell>
          <cell r="BA479" t="e">
            <v>#N/A</v>
          </cell>
          <cell r="BB479">
            <v>0</v>
          </cell>
          <cell r="BC479" t="e">
            <v>#N/A</v>
          </cell>
          <cell r="BD479" t="e">
            <v>#N/A</v>
          </cell>
        </row>
        <row r="480">
          <cell r="A480" t="str">
            <v>PM4A13681</v>
          </cell>
          <cell r="B480" t="str">
            <v>NO CONSTA</v>
          </cell>
          <cell r="C480" t="str">
            <v>DMC</v>
          </cell>
          <cell r="D480" t="str">
            <v>AIRBUS DEFENCE &amp; SPACE</v>
          </cell>
          <cell r="E480">
            <v>10382</v>
          </cell>
          <cell r="F480" t="str">
            <v>M22520/37-01</v>
          </cell>
          <cell r="G480" t="str">
            <v>GMT232-DS</v>
          </cell>
          <cell r="H480" t="str">
            <v>F</v>
          </cell>
          <cell r="I480">
            <v>8781</v>
          </cell>
          <cell r="J480" t="str">
            <v>G411-1</v>
          </cell>
          <cell r="K480">
            <v>2.5000000000000001E-2</v>
          </cell>
          <cell r="L480">
            <v>3.5000000000000003E-2</v>
          </cell>
          <cell r="M480">
            <v>8781</v>
          </cell>
          <cell r="N480" t="str">
            <v>G411-2</v>
          </cell>
          <cell r="O480">
            <v>4.2000000000000003E-2</v>
          </cell>
          <cell r="P480">
            <v>5.1999999999999998E-2</v>
          </cell>
          <cell r="Q480">
            <v>8781</v>
          </cell>
          <cell r="R480" t="str">
            <v>G411-3</v>
          </cell>
          <cell r="S480">
            <v>6.2E-2</v>
          </cell>
          <cell r="T480">
            <v>7.1999999999999995E-2</v>
          </cell>
          <cell r="U480" t="e">
            <v>#N/A</v>
          </cell>
          <cell r="V480">
            <v>0</v>
          </cell>
          <cell r="W480" t="e">
            <v>#N/A</v>
          </cell>
          <cell r="X480" t="e">
            <v>#N/A</v>
          </cell>
          <cell r="Y480" t="e">
            <v>#N/A</v>
          </cell>
          <cell r="Z480">
            <v>0</v>
          </cell>
          <cell r="AA480" t="e">
            <v>#N/A</v>
          </cell>
          <cell r="AB480" t="e">
            <v>#N/A</v>
          </cell>
          <cell r="AC480" t="e">
            <v>#N/A</v>
          </cell>
          <cell r="AD480">
            <v>0</v>
          </cell>
          <cell r="AE480" t="e">
            <v>#N/A</v>
          </cell>
          <cell r="AF480" t="e">
            <v>#N/A</v>
          </cell>
          <cell r="AG480" t="e">
            <v>#N/A</v>
          </cell>
          <cell r="AH480">
            <v>0</v>
          </cell>
          <cell r="AI480" t="e">
            <v>#N/A</v>
          </cell>
          <cell r="AJ480" t="e">
            <v>#N/A</v>
          </cell>
          <cell r="AK480" t="e">
            <v>#N/A</v>
          </cell>
          <cell r="AL480">
            <v>0</v>
          </cell>
          <cell r="AM480" t="e">
            <v>#N/A</v>
          </cell>
          <cell r="AN480" t="e">
            <v>#N/A</v>
          </cell>
          <cell r="AO480" t="e">
            <v>#N/A</v>
          </cell>
          <cell r="AP480">
            <v>0</v>
          </cell>
          <cell r="AQ480" t="e">
            <v>#N/A</v>
          </cell>
          <cell r="AR480" t="e">
            <v>#N/A</v>
          </cell>
          <cell r="AS480" t="e">
            <v>#N/A</v>
          </cell>
          <cell r="AT480">
            <v>0</v>
          </cell>
          <cell r="AU480" t="e">
            <v>#N/A</v>
          </cell>
          <cell r="AV480" t="e">
            <v>#N/A</v>
          </cell>
          <cell r="AW480" t="e">
            <v>#N/A</v>
          </cell>
          <cell r="AX480">
            <v>0</v>
          </cell>
          <cell r="AY480" t="e">
            <v>#N/A</v>
          </cell>
          <cell r="AZ480" t="e">
            <v>#N/A</v>
          </cell>
          <cell r="BA480" t="e">
            <v>#N/A</v>
          </cell>
          <cell r="BB480">
            <v>0</v>
          </cell>
          <cell r="BC480" t="e">
            <v>#N/A</v>
          </cell>
          <cell r="BD480" t="e">
            <v>#N/A</v>
          </cell>
        </row>
        <row r="481">
          <cell r="A481" t="str">
            <v>PM4A09724</v>
          </cell>
          <cell r="B481" t="str">
            <v>NO CONSTA</v>
          </cell>
          <cell r="C481" t="str">
            <v>AMP</v>
          </cell>
          <cell r="D481" t="str">
            <v>AIRBUS DEFENCE &amp; SPACE</v>
          </cell>
          <cell r="E481">
            <v>10384</v>
          </cell>
          <cell r="F481" t="str">
            <v>59239-4</v>
          </cell>
          <cell r="G481" t="str">
            <v>408-1261</v>
          </cell>
          <cell r="H481" t="str">
            <v>K</v>
          </cell>
          <cell r="I481">
            <v>8782</v>
          </cell>
          <cell r="J481" t="str">
            <v>G654</v>
          </cell>
          <cell r="K481">
            <v>0.16900000000000001</v>
          </cell>
          <cell r="L481">
            <v>0.17499999999999999</v>
          </cell>
          <cell r="M481">
            <v>9534</v>
          </cell>
          <cell r="N481" t="str">
            <v>G968</v>
          </cell>
          <cell r="O481">
            <v>6.4000000000000001E-2</v>
          </cell>
          <cell r="P481">
            <v>8.4000000000000005E-2</v>
          </cell>
          <cell r="Q481" t="e">
            <v>#N/A</v>
          </cell>
          <cell r="R481">
            <v>0</v>
          </cell>
          <cell r="S481" t="e">
            <v>#N/A</v>
          </cell>
          <cell r="T481" t="e">
            <v>#N/A</v>
          </cell>
          <cell r="U481" t="e">
            <v>#N/A</v>
          </cell>
          <cell r="V481">
            <v>0</v>
          </cell>
          <cell r="W481" t="e">
            <v>#N/A</v>
          </cell>
          <cell r="X481" t="e">
            <v>#N/A</v>
          </cell>
          <cell r="Y481" t="e">
            <v>#N/A</v>
          </cell>
          <cell r="Z481">
            <v>0</v>
          </cell>
          <cell r="AA481" t="e">
            <v>#N/A</v>
          </cell>
          <cell r="AB481" t="e">
            <v>#N/A</v>
          </cell>
          <cell r="AC481" t="e">
            <v>#N/A</v>
          </cell>
          <cell r="AD481">
            <v>0</v>
          </cell>
          <cell r="AE481" t="e">
            <v>#N/A</v>
          </cell>
          <cell r="AF481" t="e">
            <v>#N/A</v>
          </cell>
          <cell r="AG481" t="e">
            <v>#N/A</v>
          </cell>
          <cell r="AH481">
            <v>0</v>
          </cell>
          <cell r="AI481" t="e">
            <v>#N/A</v>
          </cell>
          <cell r="AJ481" t="e">
            <v>#N/A</v>
          </cell>
          <cell r="AK481" t="e">
            <v>#N/A</v>
          </cell>
          <cell r="AL481">
            <v>0</v>
          </cell>
          <cell r="AM481" t="e">
            <v>#N/A</v>
          </cell>
          <cell r="AN481" t="e">
            <v>#N/A</v>
          </cell>
          <cell r="AO481" t="e">
            <v>#N/A</v>
          </cell>
          <cell r="AP481">
            <v>0</v>
          </cell>
          <cell r="AQ481" t="e">
            <v>#N/A</v>
          </cell>
          <cell r="AR481" t="e">
            <v>#N/A</v>
          </cell>
          <cell r="AS481" t="e">
            <v>#N/A</v>
          </cell>
          <cell r="AT481">
            <v>0</v>
          </cell>
          <cell r="AU481" t="e">
            <v>#N/A</v>
          </cell>
          <cell r="AV481" t="e">
            <v>#N/A</v>
          </cell>
          <cell r="AW481" t="e">
            <v>#N/A</v>
          </cell>
          <cell r="AX481">
            <v>0</v>
          </cell>
          <cell r="AY481" t="e">
            <v>#N/A</v>
          </cell>
          <cell r="AZ481" t="e">
            <v>#N/A</v>
          </cell>
          <cell r="BA481" t="e">
            <v>#N/A</v>
          </cell>
          <cell r="BB481">
            <v>0</v>
          </cell>
          <cell r="BC481" t="e">
            <v>#N/A</v>
          </cell>
          <cell r="BD481" t="e">
            <v>#N/A</v>
          </cell>
        </row>
        <row r="482">
          <cell r="A482" t="str">
            <v>PM4A7499</v>
          </cell>
          <cell r="B482" t="str">
            <v>NO CONSTA</v>
          </cell>
          <cell r="C482" t="str">
            <v>DMC</v>
          </cell>
          <cell r="D482" t="str">
            <v>AIRBUS DEFENCE &amp; SPACE</v>
          </cell>
          <cell r="E482">
            <v>10430</v>
          </cell>
          <cell r="F482" t="str">
            <v>M22520/1-01</v>
          </cell>
          <cell r="G482" t="str">
            <v>AF8-DS</v>
          </cell>
          <cell r="H482" t="str">
            <v>B</v>
          </cell>
          <cell r="I482">
            <v>8777</v>
          </cell>
          <cell r="J482" t="str">
            <v>G220</v>
          </cell>
          <cell r="K482">
            <v>2.8000000000000001E-2</v>
          </cell>
          <cell r="L482">
            <v>3.3000000000000002E-2</v>
          </cell>
          <cell r="M482">
            <v>8780</v>
          </cell>
          <cell r="N482" t="str">
            <v>G221</v>
          </cell>
          <cell r="O482">
            <v>3.2000000000000001E-2</v>
          </cell>
          <cell r="P482">
            <v>3.6999999999999998E-2</v>
          </cell>
          <cell r="Q482">
            <v>8788</v>
          </cell>
          <cell r="R482" t="str">
            <v>G222</v>
          </cell>
          <cell r="S482">
            <v>3.5999999999999997E-2</v>
          </cell>
          <cell r="T482">
            <v>4.1000000000000002E-2</v>
          </cell>
          <cell r="U482">
            <v>8792</v>
          </cell>
          <cell r="V482" t="str">
            <v>G223</v>
          </cell>
          <cell r="W482">
            <v>3.9E-2</v>
          </cell>
          <cell r="X482">
            <v>4.3999999999999997E-2</v>
          </cell>
          <cell r="Y482">
            <v>8786</v>
          </cell>
          <cell r="Z482" t="str">
            <v>G224</v>
          </cell>
          <cell r="AA482">
            <v>4.4999999999999998E-2</v>
          </cell>
          <cell r="AB482">
            <v>0.05</v>
          </cell>
          <cell r="AC482">
            <v>8784</v>
          </cell>
          <cell r="AD482" t="str">
            <v>G225</v>
          </cell>
          <cell r="AE482">
            <v>5.1999999999999998E-2</v>
          </cell>
          <cell r="AF482">
            <v>5.7000000000000002E-2</v>
          </cell>
          <cell r="AG482">
            <v>8783</v>
          </cell>
          <cell r="AH482" t="str">
            <v>G226</v>
          </cell>
          <cell r="AI482">
            <v>5.8999999999999997E-2</v>
          </cell>
          <cell r="AJ482">
            <v>6.4000000000000001E-2</v>
          </cell>
          <cell r="AK482">
            <v>8776</v>
          </cell>
          <cell r="AL482" t="str">
            <v>G227</v>
          </cell>
          <cell r="AM482">
            <v>6.8000000000000005E-2</v>
          </cell>
          <cell r="AN482">
            <v>7.2999999999999995E-2</v>
          </cell>
          <cell r="AO482" t="e">
            <v>#N/A</v>
          </cell>
          <cell r="AP482">
            <v>0</v>
          </cell>
          <cell r="AQ482" t="e">
            <v>#N/A</v>
          </cell>
          <cell r="AR482" t="e">
            <v>#N/A</v>
          </cell>
          <cell r="AS482" t="e">
            <v>#N/A</v>
          </cell>
          <cell r="AT482">
            <v>0</v>
          </cell>
          <cell r="AU482" t="e">
            <v>#N/A</v>
          </cell>
          <cell r="AV482" t="e">
            <v>#N/A</v>
          </cell>
          <cell r="AW482" t="e">
            <v>#N/A</v>
          </cell>
          <cell r="AX482">
            <v>0</v>
          </cell>
          <cell r="AY482" t="e">
            <v>#N/A</v>
          </cell>
          <cell r="AZ482" t="e">
            <v>#N/A</v>
          </cell>
          <cell r="BA482" t="e">
            <v>#N/A</v>
          </cell>
          <cell r="BB482">
            <v>0</v>
          </cell>
          <cell r="BC482" t="e">
            <v>#N/A</v>
          </cell>
          <cell r="BD482" t="e">
            <v>#N/A</v>
          </cell>
        </row>
        <row r="483">
          <cell r="A483" t="str">
            <v>PM4A13675</v>
          </cell>
          <cell r="B483" t="str">
            <v>NO CONSTA</v>
          </cell>
          <cell r="C483" t="str">
            <v>DMC</v>
          </cell>
          <cell r="D483" t="str">
            <v>AIRBUS DEFENCE &amp; SPACE</v>
          </cell>
          <cell r="E483">
            <v>10428</v>
          </cell>
          <cell r="F483" t="str">
            <v>M22520/37-01</v>
          </cell>
          <cell r="G483" t="str">
            <v>GMT232-DS</v>
          </cell>
          <cell r="H483" t="str">
            <v>F</v>
          </cell>
          <cell r="I483">
            <v>8781</v>
          </cell>
          <cell r="J483" t="str">
            <v>G411-1</v>
          </cell>
          <cell r="K483">
            <v>2.5000000000000001E-2</v>
          </cell>
          <cell r="L483">
            <v>3.5000000000000003E-2</v>
          </cell>
          <cell r="M483">
            <v>8781</v>
          </cell>
          <cell r="N483" t="str">
            <v>G411-2</v>
          </cell>
          <cell r="O483">
            <v>4.2000000000000003E-2</v>
          </cell>
          <cell r="P483">
            <v>5.1999999999999998E-2</v>
          </cell>
          <cell r="Q483">
            <v>8781</v>
          </cell>
          <cell r="R483" t="str">
            <v>G411-3</v>
          </cell>
          <cell r="S483">
            <v>6.2E-2</v>
          </cell>
          <cell r="T483">
            <v>7.1999999999999995E-2</v>
          </cell>
          <cell r="U483" t="e">
            <v>#N/A</v>
          </cell>
          <cell r="V483">
            <v>0</v>
          </cell>
          <cell r="W483" t="e">
            <v>#N/A</v>
          </cell>
          <cell r="X483" t="e">
            <v>#N/A</v>
          </cell>
          <cell r="Y483" t="e">
            <v>#N/A</v>
          </cell>
          <cell r="Z483">
            <v>0</v>
          </cell>
          <cell r="AA483" t="e">
            <v>#N/A</v>
          </cell>
          <cell r="AB483" t="e">
            <v>#N/A</v>
          </cell>
          <cell r="AC483" t="e">
            <v>#N/A</v>
          </cell>
          <cell r="AD483">
            <v>0</v>
          </cell>
          <cell r="AE483" t="e">
            <v>#N/A</v>
          </cell>
          <cell r="AF483" t="e">
            <v>#N/A</v>
          </cell>
          <cell r="AG483" t="e">
            <v>#N/A</v>
          </cell>
          <cell r="AH483">
            <v>0</v>
          </cell>
          <cell r="AI483" t="e">
            <v>#N/A</v>
          </cell>
          <cell r="AJ483" t="e">
            <v>#N/A</v>
          </cell>
          <cell r="AK483" t="e">
            <v>#N/A</v>
          </cell>
          <cell r="AL483">
            <v>0</v>
          </cell>
          <cell r="AM483" t="e">
            <v>#N/A</v>
          </cell>
          <cell r="AN483" t="e">
            <v>#N/A</v>
          </cell>
          <cell r="AO483" t="e">
            <v>#N/A</v>
          </cell>
          <cell r="AP483">
            <v>0</v>
          </cell>
          <cell r="AQ483" t="e">
            <v>#N/A</v>
          </cell>
          <cell r="AR483" t="e">
            <v>#N/A</v>
          </cell>
          <cell r="AS483" t="e">
            <v>#N/A</v>
          </cell>
          <cell r="AT483">
            <v>0</v>
          </cell>
          <cell r="AU483" t="e">
            <v>#N/A</v>
          </cell>
          <cell r="AV483" t="e">
            <v>#N/A</v>
          </cell>
          <cell r="AW483" t="e">
            <v>#N/A</v>
          </cell>
          <cell r="AX483">
            <v>0</v>
          </cell>
          <cell r="AY483" t="e">
            <v>#N/A</v>
          </cell>
          <cell r="AZ483" t="e">
            <v>#N/A</v>
          </cell>
          <cell r="BA483" t="e">
            <v>#N/A</v>
          </cell>
          <cell r="BB483">
            <v>0</v>
          </cell>
          <cell r="BC483" t="e">
            <v>#N/A</v>
          </cell>
          <cell r="BD483" t="e">
            <v>#N/A</v>
          </cell>
        </row>
        <row r="484">
          <cell r="A484" t="str">
            <v>PM4A9628</v>
          </cell>
          <cell r="B484" t="str">
            <v>S1122020</v>
          </cell>
          <cell r="C484" t="str">
            <v>AMP</v>
          </cell>
          <cell r="D484" t="str">
            <v>AIRBUS DEFENCE &amp; SPACE</v>
          </cell>
          <cell r="E484">
            <v>10429</v>
          </cell>
          <cell r="F484">
            <v>47387</v>
          </cell>
          <cell r="G484" t="str">
            <v>408-1559</v>
          </cell>
          <cell r="H484" t="str">
            <v>V</v>
          </cell>
          <cell r="I484">
            <v>8778</v>
          </cell>
          <cell r="J484" t="str">
            <v>G768</v>
          </cell>
          <cell r="K484">
            <v>0.11899999999999999</v>
          </cell>
          <cell r="L484">
            <v>0.125</v>
          </cell>
          <cell r="M484">
            <v>9532</v>
          </cell>
          <cell r="N484" t="str">
            <v>G950</v>
          </cell>
          <cell r="O484">
            <v>0.04</v>
          </cell>
          <cell r="P484">
            <v>0.06</v>
          </cell>
          <cell r="Q484" t="e">
            <v>#N/A</v>
          </cell>
          <cell r="R484">
            <v>0</v>
          </cell>
          <cell r="S484" t="e">
            <v>#N/A</v>
          </cell>
          <cell r="T484" t="e">
            <v>#N/A</v>
          </cell>
          <cell r="U484" t="e">
            <v>#N/A</v>
          </cell>
          <cell r="V484">
            <v>0</v>
          </cell>
          <cell r="W484" t="e">
            <v>#N/A</v>
          </cell>
          <cell r="X484" t="e">
            <v>#N/A</v>
          </cell>
          <cell r="Y484" t="e">
            <v>#N/A</v>
          </cell>
          <cell r="Z484">
            <v>0</v>
          </cell>
          <cell r="AA484" t="e">
            <v>#N/A</v>
          </cell>
          <cell r="AB484" t="e">
            <v>#N/A</v>
          </cell>
          <cell r="AC484" t="e">
            <v>#N/A</v>
          </cell>
          <cell r="AD484">
            <v>0</v>
          </cell>
          <cell r="AE484" t="e">
            <v>#N/A</v>
          </cell>
          <cell r="AF484" t="e">
            <v>#N/A</v>
          </cell>
          <cell r="AG484" t="e">
            <v>#N/A</v>
          </cell>
          <cell r="AH484">
            <v>0</v>
          </cell>
          <cell r="AI484" t="e">
            <v>#N/A</v>
          </cell>
          <cell r="AJ484" t="e">
            <v>#N/A</v>
          </cell>
          <cell r="AK484" t="e">
            <v>#N/A</v>
          </cell>
          <cell r="AL484">
            <v>0</v>
          </cell>
          <cell r="AM484" t="e">
            <v>#N/A</v>
          </cell>
          <cell r="AN484" t="e">
            <v>#N/A</v>
          </cell>
          <cell r="AO484" t="e">
            <v>#N/A</v>
          </cell>
          <cell r="AP484">
            <v>0</v>
          </cell>
          <cell r="AQ484" t="e">
            <v>#N/A</v>
          </cell>
          <cell r="AR484" t="e">
            <v>#N/A</v>
          </cell>
          <cell r="AS484" t="e">
            <v>#N/A</v>
          </cell>
          <cell r="AT484">
            <v>0</v>
          </cell>
          <cell r="AU484" t="e">
            <v>#N/A</v>
          </cell>
          <cell r="AV484" t="e">
            <v>#N/A</v>
          </cell>
          <cell r="AW484" t="e">
            <v>#N/A</v>
          </cell>
          <cell r="AX484">
            <v>0</v>
          </cell>
          <cell r="AY484" t="e">
            <v>#N/A</v>
          </cell>
          <cell r="AZ484" t="e">
            <v>#N/A</v>
          </cell>
          <cell r="BA484" t="e">
            <v>#N/A</v>
          </cell>
          <cell r="BB484">
            <v>0</v>
          </cell>
          <cell r="BC484" t="e">
            <v>#N/A</v>
          </cell>
          <cell r="BD484" t="e">
            <v>#N/A</v>
          </cell>
        </row>
        <row r="485">
          <cell r="A485" t="str">
            <v>PM4A09636</v>
          </cell>
          <cell r="B485" t="str">
            <v>S1122026</v>
          </cell>
          <cell r="C485" t="str">
            <v>AMP</v>
          </cell>
          <cell r="D485" t="str">
            <v>AIRBUS DEFENCE &amp; SPACE</v>
          </cell>
          <cell r="E485">
            <v>10434</v>
          </cell>
          <cell r="F485">
            <v>47387</v>
          </cell>
          <cell r="G485" t="str">
            <v>408-1559</v>
          </cell>
          <cell r="H485" t="str">
            <v>V</v>
          </cell>
          <cell r="I485">
            <v>8778</v>
          </cell>
          <cell r="J485" t="str">
            <v>G768</v>
          </cell>
          <cell r="K485">
            <v>0.11899999999999999</v>
          </cell>
          <cell r="L485">
            <v>0.125</v>
          </cell>
          <cell r="M485">
            <v>9532</v>
          </cell>
          <cell r="N485" t="str">
            <v>G950</v>
          </cell>
          <cell r="O485">
            <v>0.04</v>
          </cell>
          <cell r="P485">
            <v>0.06</v>
          </cell>
          <cell r="Q485" t="e">
            <v>#N/A</v>
          </cell>
          <cell r="R485">
            <v>0</v>
          </cell>
          <cell r="S485" t="e">
            <v>#N/A</v>
          </cell>
          <cell r="T485" t="e">
            <v>#N/A</v>
          </cell>
          <cell r="U485" t="e">
            <v>#N/A</v>
          </cell>
          <cell r="V485">
            <v>0</v>
          </cell>
          <cell r="W485" t="e">
            <v>#N/A</v>
          </cell>
          <cell r="X485" t="e">
            <v>#N/A</v>
          </cell>
          <cell r="Y485" t="e">
            <v>#N/A</v>
          </cell>
          <cell r="Z485">
            <v>0</v>
          </cell>
          <cell r="AA485" t="e">
            <v>#N/A</v>
          </cell>
          <cell r="AB485" t="e">
            <v>#N/A</v>
          </cell>
          <cell r="AC485" t="e">
            <v>#N/A</v>
          </cell>
          <cell r="AD485">
            <v>0</v>
          </cell>
          <cell r="AE485" t="e">
            <v>#N/A</v>
          </cell>
          <cell r="AF485" t="e">
            <v>#N/A</v>
          </cell>
          <cell r="AG485" t="e">
            <v>#N/A</v>
          </cell>
          <cell r="AH485">
            <v>0</v>
          </cell>
          <cell r="AI485" t="e">
            <v>#N/A</v>
          </cell>
          <cell r="AJ485" t="e">
            <v>#N/A</v>
          </cell>
          <cell r="AK485" t="e">
            <v>#N/A</v>
          </cell>
          <cell r="AL485">
            <v>0</v>
          </cell>
          <cell r="AM485" t="e">
            <v>#N/A</v>
          </cell>
          <cell r="AN485" t="e">
            <v>#N/A</v>
          </cell>
          <cell r="AO485" t="e">
            <v>#N/A</v>
          </cell>
          <cell r="AP485">
            <v>0</v>
          </cell>
          <cell r="AQ485" t="e">
            <v>#N/A</v>
          </cell>
          <cell r="AR485" t="e">
            <v>#N/A</v>
          </cell>
          <cell r="AS485" t="e">
            <v>#N/A</v>
          </cell>
          <cell r="AT485">
            <v>0</v>
          </cell>
          <cell r="AU485" t="e">
            <v>#N/A</v>
          </cell>
          <cell r="AV485" t="e">
            <v>#N/A</v>
          </cell>
          <cell r="AW485" t="e">
            <v>#N/A</v>
          </cell>
          <cell r="AX485">
            <v>0</v>
          </cell>
          <cell r="AY485" t="e">
            <v>#N/A</v>
          </cell>
          <cell r="AZ485" t="e">
            <v>#N/A</v>
          </cell>
          <cell r="BA485" t="e">
            <v>#N/A</v>
          </cell>
          <cell r="BB485">
            <v>0</v>
          </cell>
          <cell r="BC485" t="e">
            <v>#N/A</v>
          </cell>
          <cell r="BD485" t="e">
            <v>#N/A</v>
          </cell>
        </row>
        <row r="486">
          <cell r="A486" t="str">
            <v>PM4A12120</v>
          </cell>
          <cell r="B486" t="str">
            <v>0614017</v>
          </cell>
          <cell r="C486" t="str">
            <v>AMP</v>
          </cell>
          <cell r="D486" t="str">
            <v>AIRBUS DEFENCE &amp; SPACE</v>
          </cell>
          <cell r="E486">
            <v>10432</v>
          </cell>
          <cell r="F486">
            <v>47387</v>
          </cell>
          <cell r="G486" t="str">
            <v>408-1559</v>
          </cell>
          <cell r="H486" t="str">
            <v>V</v>
          </cell>
          <cell r="I486">
            <v>8778</v>
          </cell>
          <cell r="J486" t="str">
            <v>G768</v>
          </cell>
          <cell r="K486">
            <v>0.11899999999999999</v>
          </cell>
          <cell r="L486">
            <v>0.125</v>
          </cell>
          <cell r="M486">
            <v>9532</v>
          </cell>
          <cell r="N486" t="str">
            <v>G950</v>
          </cell>
          <cell r="O486">
            <v>0.04</v>
          </cell>
          <cell r="P486">
            <v>0.06</v>
          </cell>
          <cell r="Q486" t="e">
            <v>#N/A</v>
          </cell>
          <cell r="R486">
            <v>0</v>
          </cell>
          <cell r="S486" t="e">
            <v>#N/A</v>
          </cell>
          <cell r="T486" t="e">
            <v>#N/A</v>
          </cell>
          <cell r="U486" t="e">
            <v>#N/A</v>
          </cell>
          <cell r="V486">
            <v>0</v>
          </cell>
          <cell r="W486" t="e">
            <v>#N/A</v>
          </cell>
          <cell r="X486" t="e">
            <v>#N/A</v>
          </cell>
          <cell r="Y486" t="e">
            <v>#N/A</v>
          </cell>
          <cell r="Z486">
            <v>0</v>
          </cell>
          <cell r="AA486" t="e">
            <v>#N/A</v>
          </cell>
          <cell r="AB486" t="e">
            <v>#N/A</v>
          </cell>
          <cell r="AC486" t="e">
            <v>#N/A</v>
          </cell>
          <cell r="AD486">
            <v>0</v>
          </cell>
          <cell r="AE486" t="e">
            <v>#N/A</v>
          </cell>
          <cell r="AF486" t="e">
            <v>#N/A</v>
          </cell>
          <cell r="AG486" t="e">
            <v>#N/A</v>
          </cell>
          <cell r="AH486">
            <v>0</v>
          </cell>
          <cell r="AI486" t="e">
            <v>#N/A</v>
          </cell>
          <cell r="AJ486" t="e">
            <v>#N/A</v>
          </cell>
          <cell r="AK486" t="e">
            <v>#N/A</v>
          </cell>
          <cell r="AL486">
            <v>0</v>
          </cell>
          <cell r="AM486" t="e">
            <v>#N/A</v>
          </cell>
          <cell r="AN486" t="e">
            <v>#N/A</v>
          </cell>
          <cell r="AO486" t="e">
            <v>#N/A</v>
          </cell>
          <cell r="AP486">
            <v>0</v>
          </cell>
          <cell r="AQ486" t="e">
            <v>#N/A</v>
          </cell>
          <cell r="AR486" t="e">
            <v>#N/A</v>
          </cell>
          <cell r="AS486" t="e">
            <v>#N/A</v>
          </cell>
          <cell r="AT486">
            <v>0</v>
          </cell>
          <cell r="AU486" t="e">
            <v>#N/A</v>
          </cell>
          <cell r="AV486" t="e">
            <v>#N/A</v>
          </cell>
          <cell r="AW486" t="e">
            <v>#N/A</v>
          </cell>
          <cell r="AX486">
            <v>0</v>
          </cell>
          <cell r="AY486" t="e">
            <v>#N/A</v>
          </cell>
          <cell r="AZ486" t="e">
            <v>#N/A</v>
          </cell>
          <cell r="BA486" t="e">
            <v>#N/A</v>
          </cell>
          <cell r="BB486">
            <v>0</v>
          </cell>
          <cell r="BC486" t="e">
            <v>#N/A</v>
          </cell>
          <cell r="BD486" t="e">
            <v>#N/A</v>
          </cell>
        </row>
        <row r="487">
          <cell r="A487" t="str">
            <v>PM4A12075</v>
          </cell>
          <cell r="B487" t="str">
            <v>T1244001</v>
          </cell>
          <cell r="C487" t="str">
            <v>AMP</v>
          </cell>
          <cell r="D487" t="str">
            <v>AIRBUS DEFENCE &amp; SPACE</v>
          </cell>
          <cell r="E487">
            <v>10433</v>
          </cell>
          <cell r="F487" t="str">
            <v>59239-4</v>
          </cell>
          <cell r="G487" t="str">
            <v>408-1261</v>
          </cell>
          <cell r="H487" t="str">
            <v>K</v>
          </cell>
          <cell r="I487">
            <v>8782</v>
          </cell>
          <cell r="J487" t="str">
            <v>G654</v>
          </cell>
          <cell r="K487">
            <v>0.16900000000000001</v>
          </cell>
          <cell r="L487">
            <v>0.17499999999999999</v>
          </cell>
          <cell r="M487">
            <v>9534</v>
          </cell>
          <cell r="N487" t="str">
            <v>G968</v>
          </cell>
          <cell r="O487">
            <v>6.4000000000000001E-2</v>
          </cell>
          <cell r="P487">
            <v>8.4000000000000005E-2</v>
          </cell>
          <cell r="Q487" t="e">
            <v>#N/A</v>
          </cell>
          <cell r="R487">
            <v>0</v>
          </cell>
          <cell r="S487" t="e">
            <v>#N/A</v>
          </cell>
          <cell r="T487" t="e">
            <v>#N/A</v>
          </cell>
          <cell r="U487" t="e">
            <v>#N/A</v>
          </cell>
          <cell r="V487">
            <v>0</v>
          </cell>
          <cell r="W487" t="e">
            <v>#N/A</v>
          </cell>
          <cell r="X487" t="e">
            <v>#N/A</v>
          </cell>
          <cell r="Y487" t="e">
            <v>#N/A</v>
          </cell>
          <cell r="Z487">
            <v>0</v>
          </cell>
          <cell r="AA487" t="e">
            <v>#N/A</v>
          </cell>
          <cell r="AB487" t="e">
            <v>#N/A</v>
          </cell>
          <cell r="AC487" t="e">
            <v>#N/A</v>
          </cell>
          <cell r="AD487">
            <v>0</v>
          </cell>
          <cell r="AE487" t="e">
            <v>#N/A</v>
          </cell>
          <cell r="AF487" t="e">
            <v>#N/A</v>
          </cell>
          <cell r="AG487" t="e">
            <v>#N/A</v>
          </cell>
          <cell r="AH487">
            <v>0</v>
          </cell>
          <cell r="AI487" t="e">
            <v>#N/A</v>
          </cell>
          <cell r="AJ487" t="e">
            <v>#N/A</v>
          </cell>
          <cell r="AK487" t="e">
            <v>#N/A</v>
          </cell>
          <cell r="AL487">
            <v>0</v>
          </cell>
          <cell r="AM487" t="e">
            <v>#N/A</v>
          </cell>
          <cell r="AN487" t="e">
            <v>#N/A</v>
          </cell>
          <cell r="AO487" t="e">
            <v>#N/A</v>
          </cell>
          <cell r="AP487">
            <v>0</v>
          </cell>
          <cell r="AQ487" t="e">
            <v>#N/A</v>
          </cell>
          <cell r="AR487" t="e">
            <v>#N/A</v>
          </cell>
          <cell r="AS487" t="e">
            <v>#N/A</v>
          </cell>
          <cell r="AT487">
            <v>0</v>
          </cell>
          <cell r="AU487" t="e">
            <v>#N/A</v>
          </cell>
          <cell r="AV487" t="e">
            <v>#N/A</v>
          </cell>
          <cell r="AW487" t="e">
            <v>#N/A</v>
          </cell>
          <cell r="AX487">
            <v>0</v>
          </cell>
          <cell r="AY487" t="e">
            <v>#N/A</v>
          </cell>
          <cell r="AZ487" t="e">
            <v>#N/A</v>
          </cell>
          <cell r="BA487" t="e">
            <v>#N/A</v>
          </cell>
          <cell r="BB487">
            <v>0</v>
          </cell>
          <cell r="BC487" t="e">
            <v>#N/A</v>
          </cell>
          <cell r="BD487" t="e">
            <v>#N/A</v>
          </cell>
        </row>
        <row r="488">
          <cell r="A488" t="str">
            <v>PM4A12121</v>
          </cell>
          <cell r="B488" t="str">
            <v>0740032</v>
          </cell>
          <cell r="C488" t="str">
            <v>AMP</v>
          </cell>
          <cell r="D488" t="str">
            <v>AIRBUS DEFENCE &amp; SPACE</v>
          </cell>
          <cell r="E488">
            <v>10431</v>
          </cell>
          <cell r="F488">
            <v>47386</v>
          </cell>
          <cell r="G488" t="str">
            <v>408-1559</v>
          </cell>
          <cell r="H488" t="str">
            <v>V</v>
          </cell>
          <cell r="I488">
            <v>8779</v>
          </cell>
          <cell r="J488" t="str">
            <v>G767</v>
          </cell>
          <cell r="K488">
            <v>0.109</v>
          </cell>
          <cell r="L488">
            <v>0.115</v>
          </cell>
          <cell r="M488">
            <v>8790</v>
          </cell>
          <cell r="N488" t="str">
            <v>G218</v>
          </cell>
          <cell r="O488">
            <v>0.03</v>
          </cell>
          <cell r="P488">
            <v>3.5000000000000003E-2</v>
          </cell>
          <cell r="Q488">
            <v>8786</v>
          </cell>
          <cell r="R488" t="str">
            <v>G224</v>
          </cell>
          <cell r="S488">
            <v>4.4999999999999998E-2</v>
          </cell>
          <cell r="T488">
            <v>0.05</v>
          </cell>
          <cell r="U488" t="e">
            <v>#N/A</v>
          </cell>
          <cell r="V488">
            <v>0</v>
          </cell>
          <cell r="W488" t="e">
            <v>#N/A</v>
          </cell>
          <cell r="X488" t="e">
            <v>#N/A</v>
          </cell>
          <cell r="Y488" t="e">
            <v>#N/A</v>
          </cell>
          <cell r="Z488">
            <v>0</v>
          </cell>
          <cell r="AA488" t="e">
            <v>#N/A</v>
          </cell>
          <cell r="AB488" t="e">
            <v>#N/A</v>
          </cell>
          <cell r="AC488" t="e">
            <v>#N/A</v>
          </cell>
          <cell r="AD488">
            <v>0</v>
          </cell>
          <cell r="AE488" t="e">
            <v>#N/A</v>
          </cell>
          <cell r="AF488" t="e">
            <v>#N/A</v>
          </cell>
          <cell r="AG488" t="e">
            <v>#N/A</v>
          </cell>
          <cell r="AH488">
            <v>0</v>
          </cell>
          <cell r="AI488" t="e">
            <v>#N/A</v>
          </cell>
          <cell r="AJ488" t="e">
            <v>#N/A</v>
          </cell>
          <cell r="AK488" t="e">
            <v>#N/A</v>
          </cell>
          <cell r="AL488">
            <v>0</v>
          </cell>
          <cell r="AM488" t="e">
            <v>#N/A</v>
          </cell>
          <cell r="AN488" t="e">
            <v>#N/A</v>
          </cell>
          <cell r="AO488" t="e">
            <v>#N/A</v>
          </cell>
          <cell r="AP488">
            <v>0</v>
          </cell>
          <cell r="AQ488" t="e">
            <v>#N/A</v>
          </cell>
          <cell r="AR488" t="e">
            <v>#N/A</v>
          </cell>
          <cell r="AS488" t="e">
            <v>#N/A</v>
          </cell>
          <cell r="AT488">
            <v>0</v>
          </cell>
          <cell r="AU488" t="e">
            <v>#N/A</v>
          </cell>
          <cell r="AV488" t="e">
            <v>#N/A</v>
          </cell>
          <cell r="AW488" t="e">
            <v>#N/A</v>
          </cell>
          <cell r="AX488">
            <v>0</v>
          </cell>
          <cell r="AY488" t="e">
            <v>#N/A</v>
          </cell>
          <cell r="AZ488" t="e">
            <v>#N/A</v>
          </cell>
          <cell r="BA488" t="e">
            <v>#N/A</v>
          </cell>
          <cell r="BB488">
            <v>0</v>
          </cell>
          <cell r="BC488" t="e">
            <v>#N/A</v>
          </cell>
          <cell r="BD488" t="e">
            <v>#N/A</v>
          </cell>
        </row>
        <row r="489">
          <cell r="A489" t="str">
            <v>PM4A13543</v>
          </cell>
          <cell r="B489" t="str">
            <v>NO CONSTA</v>
          </cell>
          <cell r="C489" t="str">
            <v>DMC</v>
          </cell>
          <cell r="D489" t="str">
            <v>AIRBUS DEFENCE &amp; SPACE</v>
          </cell>
          <cell r="E489">
            <v>10458</v>
          </cell>
          <cell r="F489" t="str">
            <v>M22520/1-01</v>
          </cell>
          <cell r="G489" t="str">
            <v>AF8-DS</v>
          </cell>
          <cell r="H489" t="str">
            <v>B</v>
          </cell>
          <cell r="I489">
            <v>8777</v>
          </cell>
          <cell r="J489" t="str">
            <v>G220</v>
          </cell>
          <cell r="K489">
            <v>2.8000000000000001E-2</v>
          </cell>
          <cell r="L489">
            <v>3.3000000000000002E-2</v>
          </cell>
          <cell r="M489">
            <v>8780</v>
          </cell>
          <cell r="N489" t="str">
            <v>G221</v>
          </cell>
          <cell r="O489">
            <v>3.2000000000000001E-2</v>
          </cell>
          <cell r="P489">
            <v>3.6999999999999998E-2</v>
          </cell>
          <cell r="Q489">
            <v>8788</v>
          </cell>
          <cell r="R489" t="str">
            <v>G222</v>
          </cell>
          <cell r="S489">
            <v>3.5999999999999997E-2</v>
          </cell>
          <cell r="T489">
            <v>4.1000000000000002E-2</v>
          </cell>
          <cell r="U489">
            <v>8792</v>
          </cell>
          <cell r="V489" t="str">
            <v>G223</v>
          </cell>
          <cell r="W489">
            <v>3.9E-2</v>
          </cell>
          <cell r="X489">
            <v>4.3999999999999997E-2</v>
          </cell>
          <cell r="Y489">
            <v>8786</v>
          </cell>
          <cell r="Z489" t="str">
            <v>G224</v>
          </cell>
          <cell r="AA489">
            <v>4.4999999999999998E-2</v>
          </cell>
          <cell r="AB489">
            <v>0.05</v>
          </cell>
          <cell r="AC489">
            <v>8784</v>
          </cell>
          <cell r="AD489" t="str">
            <v>G225</v>
          </cell>
          <cell r="AE489">
            <v>5.1999999999999998E-2</v>
          </cell>
          <cell r="AF489">
            <v>5.7000000000000002E-2</v>
          </cell>
          <cell r="AG489">
            <v>8783</v>
          </cell>
          <cell r="AH489" t="str">
            <v>G226</v>
          </cell>
          <cell r="AI489">
            <v>5.8999999999999997E-2</v>
          </cell>
          <cell r="AJ489">
            <v>6.4000000000000001E-2</v>
          </cell>
          <cell r="AK489">
            <v>8776</v>
          </cell>
          <cell r="AL489" t="str">
            <v>G227</v>
          </cell>
          <cell r="AM489">
            <v>6.8000000000000005E-2</v>
          </cell>
          <cell r="AN489">
            <v>7.2999999999999995E-2</v>
          </cell>
          <cell r="AO489" t="e">
            <v>#N/A</v>
          </cell>
          <cell r="AP489">
            <v>0</v>
          </cell>
          <cell r="AQ489" t="e">
            <v>#N/A</v>
          </cell>
          <cell r="AR489" t="e">
            <v>#N/A</v>
          </cell>
          <cell r="AS489" t="e">
            <v>#N/A</v>
          </cell>
          <cell r="AT489">
            <v>0</v>
          </cell>
          <cell r="AU489" t="e">
            <v>#N/A</v>
          </cell>
          <cell r="AV489" t="e">
            <v>#N/A</v>
          </cell>
          <cell r="AW489" t="e">
            <v>#N/A</v>
          </cell>
          <cell r="AX489">
            <v>0</v>
          </cell>
          <cell r="AY489" t="e">
            <v>#N/A</v>
          </cell>
          <cell r="AZ489" t="e">
            <v>#N/A</v>
          </cell>
          <cell r="BA489" t="e">
            <v>#N/A</v>
          </cell>
          <cell r="BB489">
            <v>0</v>
          </cell>
          <cell r="BC489" t="e">
            <v>#N/A</v>
          </cell>
          <cell r="BD489" t="e">
            <v>#N/A</v>
          </cell>
        </row>
        <row r="490">
          <cell r="A490" t="str">
            <v>PM4A13544</v>
          </cell>
          <cell r="B490" t="str">
            <v>NO CONSTA</v>
          </cell>
          <cell r="C490" t="str">
            <v>DMC</v>
          </cell>
          <cell r="D490" t="str">
            <v>AIRBUS DEFENCE &amp; SPACE</v>
          </cell>
          <cell r="E490">
            <v>10459</v>
          </cell>
          <cell r="F490" t="str">
            <v>M22520/1-01</v>
          </cell>
          <cell r="G490" t="str">
            <v>AF8-DS</v>
          </cell>
          <cell r="H490" t="str">
            <v>B</v>
          </cell>
          <cell r="I490">
            <v>8777</v>
          </cell>
          <cell r="J490" t="str">
            <v>G220</v>
          </cell>
          <cell r="K490">
            <v>2.8000000000000001E-2</v>
          </cell>
          <cell r="L490">
            <v>3.3000000000000002E-2</v>
          </cell>
          <cell r="M490">
            <v>8780</v>
          </cell>
          <cell r="N490" t="str">
            <v>G221</v>
          </cell>
          <cell r="O490">
            <v>3.2000000000000001E-2</v>
          </cell>
          <cell r="P490">
            <v>3.6999999999999998E-2</v>
          </cell>
          <cell r="Q490">
            <v>8788</v>
          </cell>
          <cell r="R490" t="str">
            <v>G222</v>
          </cell>
          <cell r="S490">
            <v>3.5999999999999997E-2</v>
          </cell>
          <cell r="T490">
            <v>4.1000000000000002E-2</v>
          </cell>
          <cell r="U490">
            <v>8792</v>
          </cell>
          <cell r="V490" t="str">
            <v>G223</v>
          </cell>
          <cell r="W490">
            <v>3.9E-2</v>
          </cell>
          <cell r="X490">
            <v>4.3999999999999997E-2</v>
          </cell>
          <cell r="Y490">
            <v>8786</v>
          </cell>
          <cell r="Z490" t="str">
            <v>G224</v>
          </cell>
          <cell r="AA490">
            <v>4.4999999999999998E-2</v>
          </cell>
          <cell r="AB490">
            <v>0.05</v>
          </cell>
          <cell r="AC490">
            <v>8784</v>
          </cell>
          <cell r="AD490" t="str">
            <v>G225</v>
          </cell>
          <cell r="AE490">
            <v>5.1999999999999998E-2</v>
          </cell>
          <cell r="AF490">
            <v>5.7000000000000002E-2</v>
          </cell>
          <cell r="AG490">
            <v>8783</v>
          </cell>
          <cell r="AH490" t="str">
            <v>G226</v>
          </cell>
          <cell r="AI490">
            <v>5.8999999999999997E-2</v>
          </cell>
          <cell r="AJ490">
            <v>6.4000000000000001E-2</v>
          </cell>
          <cell r="AK490">
            <v>8776</v>
          </cell>
          <cell r="AL490" t="str">
            <v>G227</v>
          </cell>
          <cell r="AM490">
            <v>6.8000000000000005E-2</v>
          </cell>
          <cell r="AN490">
            <v>7.2999999999999995E-2</v>
          </cell>
          <cell r="AO490" t="e">
            <v>#N/A</v>
          </cell>
          <cell r="AP490">
            <v>0</v>
          </cell>
          <cell r="AQ490" t="e">
            <v>#N/A</v>
          </cell>
          <cell r="AR490" t="e">
            <v>#N/A</v>
          </cell>
          <cell r="AS490" t="e">
            <v>#N/A</v>
          </cell>
          <cell r="AT490">
            <v>0</v>
          </cell>
          <cell r="AU490" t="e">
            <v>#N/A</v>
          </cell>
          <cell r="AV490" t="e">
            <v>#N/A</v>
          </cell>
          <cell r="AW490" t="e">
            <v>#N/A</v>
          </cell>
          <cell r="AX490">
            <v>0</v>
          </cell>
          <cell r="AY490" t="e">
            <v>#N/A</v>
          </cell>
          <cell r="AZ490" t="e">
            <v>#N/A</v>
          </cell>
          <cell r="BA490" t="e">
            <v>#N/A</v>
          </cell>
          <cell r="BB490">
            <v>0</v>
          </cell>
          <cell r="BC490" t="e">
            <v>#N/A</v>
          </cell>
          <cell r="BD490" t="e">
            <v>#N/A</v>
          </cell>
        </row>
        <row r="491">
          <cell r="A491" t="str">
            <v>PM4A13680</v>
          </cell>
          <cell r="B491" t="str">
            <v>NO CONSTA</v>
          </cell>
          <cell r="C491" t="str">
            <v>DMC</v>
          </cell>
          <cell r="D491" t="str">
            <v>AIRBUS DEFENCE &amp; SPACE</v>
          </cell>
          <cell r="E491">
            <v>10461</v>
          </cell>
          <cell r="F491" t="str">
            <v>M22520/37-01</v>
          </cell>
          <cell r="G491" t="str">
            <v>GMT232-DS</v>
          </cell>
          <cell r="H491" t="str">
            <v>F</v>
          </cell>
          <cell r="I491">
            <v>8781</v>
          </cell>
          <cell r="J491" t="str">
            <v>G411-1</v>
          </cell>
          <cell r="K491">
            <v>2.5000000000000001E-2</v>
          </cell>
          <cell r="L491">
            <v>3.5000000000000003E-2</v>
          </cell>
          <cell r="M491">
            <v>8781</v>
          </cell>
          <cell r="N491" t="str">
            <v>G411-2</v>
          </cell>
          <cell r="O491">
            <v>4.2000000000000003E-2</v>
          </cell>
          <cell r="P491">
            <v>5.1999999999999998E-2</v>
          </cell>
          <cell r="Q491">
            <v>8781</v>
          </cell>
          <cell r="R491" t="str">
            <v>G411-3</v>
          </cell>
          <cell r="S491">
            <v>6.2E-2</v>
          </cell>
          <cell r="T491">
            <v>7.1999999999999995E-2</v>
          </cell>
          <cell r="U491" t="e">
            <v>#N/A</v>
          </cell>
          <cell r="V491">
            <v>0</v>
          </cell>
          <cell r="W491" t="e">
            <v>#N/A</v>
          </cell>
          <cell r="X491" t="e">
            <v>#N/A</v>
          </cell>
          <cell r="Y491" t="e">
            <v>#N/A</v>
          </cell>
          <cell r="Z491">
            <v>0</v>
          </cell>
          <cell r="AA491" t="e">
            <v>#N/A</v>
          </cell>
          <cell r="AB491" t="e">
            <v>#N/A</v>
          </cell>
          <cell r="AC491" t="e">
            <v>#N/A</v>
          </cell>
          <cell r="AD491">
            <v>0</v>
          </cell>
          <cell r="AE491" t="e">
            <v>#N/A</v>
          </cell>
          <cell r="AF491" t="e">
            <v>#N/A</v>
          </cell>
          <cell r="AG491" t="e">
            <v>#N/A</v>
          </cell>
          <cell r="AH491">
            <v>0</v>
          </cell>
          <cell r="AI491" t="e">
            <v>#N/A</v>
          </cell>
          <cell r="AJ491" t="e">
            <v>#N/A</v>
          </cell>
          <cell r="AK491" t="e">
            <v>#N/A</v>
          </cell>
          <cell r="AL491">
            <v>0</v>
          </cell>
          <cell r="AM491" t="e">
            <v>#N/A</v>
          </cell>
          <cell r="AN491" t="e">
            <v>#N/A</v>
          </cell>
          <cell r="AO491" t="e">
            <v>#N/A</v>
          </cell>
          <cell r="AP491">
            <v>0</v>
          </cell>
          <cell r="AQ491" t="e">
            <v>#N/A</v>
          </cell>
          <cell r="AR491" t="e">
            <v>#N/A</v>
          </cell>
          <cell r="AS491" t="e">
            <v>#N/A</v>
          </cell>
          <cell r="AT491">
            <v>0</v>
          </cell>
          <cell r="AU491" t="e">
            <v>#N/A</v>
          </cell>
          <cell r="AV491" t="e">
            <v>#N/A</v>
          </cell>
          <cell r="AW491" t="e">
            <v>#N/A</v>
          </cell>
          <cell r="AX491">
            <v>0</v>
          </cell>
          <cell r="AY491" t="e">
            <v>#N/A</v>
          </cell>
          <cell r="AZ491" t="e">
            <v>#N/A</v>
          </cell>
          <cell r="BA491" t="e">
            <v>#N/A</v>
          </cell>
          <cell r="BB491">
            <v>0</v>
          </cell>
          <cell r="BC491" t="e">
            <v>#N/A</v>
          </cell>
          <cell r="BD491" t="e">
            <v>#N/A</v>
          </cell>
        </row>
        <row r="492">
          <cell r="A492" t="str">
            <v>PM4A13679</v>
          </cell>
          <cell r="B492" t="str">
            <v>NO CONSTA</v>
          </cell>
          <cell r="C492" t="str">
            <v>DMC</v>
          </cell>
          <cell r="D492" t="str">
            <v>AIRBUS DEFENCE &amp; SPACE</v>
          </cell>
          <cell r="E492">
            <v>10460</v>
          </cell>
          <cell r="F492" t="str">
            <v>M22520/37-01</v>
          </cell>
          <cell r="G492" t="str">
            <v>GMT232-DS</v>
          </cell>
          <cell r="H492" t="str">
            <v>F</v>
          </cell>
          <cell r="I492">
            <v>8781</v>
          </cell>
          <cell r="J492" t="str">
            <v>G411-1</v>
          </cell>
          <cell r="K492">
            <v>2.5000000000000001E-2</v>
          </cell>
          <cell r="L492">
            <v>3.5000000000000003E-2</v>
          </cell>
          <cell r="M492">
            <v>8781</v>
          </cell>
          <cell r="N492" t="str">
            <v>G411-2</v>
          </cell>
          <cell r="O492">
            <v>4.2000000000000003E-2</v>
          </cell>
          <cell r="P492">
            <v>5.1999999999999998E-2</v>
          </cell>
          <cell r="Q492">
            <v>8781</v>
          </cell>
          <cell r="R492" t="str">
            <v>G411-3</v>
          </cell>
          <cell r="S492">
            <v>6.2E-2</v>
          </cell>
          <cell r="T492">
            <v>7.1999999999999995E-2</v>
          </cell>
          <cell r="U492" t="e">
            <v>#N/A</v>
          </cell>
          <cell r="V492">
            <v>0</v>
          </cell>
          <cell r="W492" t="e">
            <v>#N/A</v>
          </cell>
          <cell r="X492" t="e">
            <v>#N/A</v>
          </cell>
          <cell r="Y492" t="e">
            <v>#N/A</v>
          </cell>
          <cell r="Z492">
            <v>0</v>
          </cell>
          <cell r="AA492" t="e">
            <v>#N/A</v>
          </cell>
          <cell r="AB492" t="e">
            <v>#N/A</v>
          </cell>
          <cell r="AC492" t="e">
            <v>#N/A</v>
          </cell>
          <cell r="AD492">
            <v>0</v>
          </cell>
          <cell r="AE492" t="e">
            <v>#N/A</v>
          </cell>
          <cell r="AF492" t="e">
            <v>#N/A</v>
          </cell>
          <cell r="AG492" t="e">
            <v>#N/A</v>
          </cell>
          <cell r="AH492">
            <v>0</v>
          </cell>
          <cell r="AI492" t="e">
            <v>#N/A</v>
          </cell>
          <cell r="AJ492" t="e">
            <v>#N/A</v>
          </cell>
          <cell r="AK492" t="e">
            <v>#N/A</v>
          </cell>
          <cell r="AL492">
            <v>0</v>
          </cell>
          <cell r="AM492" t="e">
            <v>#N/A</v>
          </cell>
          <cell r="AN492" t="e">
            <v>#N/A</v>
          </cell>
          <cell r="AO492" t="e">
            <v>#N/A</v>
          </cell>
          <cell r="AP492">
            <v>0</v>
          </cell>
          <cell r="AQ492" t="e">
            <v>#N/A</v>
          </cell>
          <cell r="AR492" t="e">
            <v>#N/A</v>
          </cell>
          <cell r="AS492" t="e">
            <v>#N/A</v>
          </cell>
          <cell r="AT492">
            <v>0</v>
          </cell>
          <cell r="AU492" t="e">
            <v>#N/A</v>
          </cell>
          <cell r="AV492" t="e">
            <v>#N/A</v>
          </cell>
          <cell r="AW492" t="e">
            <v>#N/A</v>
          </cell>
          <cell r="AX492">
            <v>0</v>
          </cell>
          <cell r="AY492" t="e">
            <v>#N/A</v>
          </cell>
          <cell r="AZ492" t="e">
            <v>#N/A</v>
          </cell>
          <cell r="BA492" t="e">
            <v>#N/A</v>
          </cell>
          <cell r="BB492">
            <v>0</v>
          </cell>
          <cell r="BC492" t="e">
            <v>#N/A</v>
          </cell>
          <cell r="BD492" t="e">
            <v>#N/A</v>
          </cell>
        </row>
        <row r="493">
          <cell r="A493" t="str">
            <v>PM4A09670</v>
          </cell>
          <cell r="B493" t="str">
            <v>R1128135</v>
          </cell>
          <cell r="C493" t="str">
            <v>AMP</v>
          </cell>
          <cell r="D493" t="str">
            <v>AIRBUS DEFENCE &amp; SPACE</v>
          </cell>
          <cell r="E493">
            <v>10463</v>
          </cell>
          <cell r="F493" t="str">
            <v>59239-4</v>
          </cell>
          <cell r="G493" t="str">
            <v>408-1261</v>
          </cell>
          <cell r="H493" t="str">
            <v>K</v>
          </cell>
          <cell r="I493">
            <v>8782</v>
          </cell>
          <cell r="J493" t="str">
            <v>G654</v>
          </cell>
          <cell r="K493">
            <v>0.16900000000000001</v>
          </cell>
          <cell r="L493">
            <v>0.17499999999999999</v>
          </cell>
          <cell r="M493">
            <v>9534</v>
          </cell>
          <cell r="N493" t="str">
            <v>G968</v>
          </cell>
          <cell r="O493">
            <v>6.4000000000000001E-2</v>
          </cell>
          <cell r="P493">
            <v>8.4000000000000005E-2</v>
          </cell>
          <cell r="Q493" t="e">
            <v>#N/A</v>
          </cell>
          <cell r="R493">
            <v>0</v>
          </cell>
          <cell r="S493" t="e">
            <v>#N/A</v>
          </cell>
          <cell r="T493" t="e">
            <v>#N/A</v>
          </cell>
          <cell r="U493" t="e">
            <v>#N/A</v>
          </cell>
          <cell r="V493">
            <v>0</v>
          </cell>
          <cell r="W493" t="e">
            <v>#N/A</v>
          </cell>
          <cell r="X493" t="e">
            <v>#N/A</v>
          </cell>
          <cell r="Y493" t="e">
            <v>#N/A</v>
          </cell>
          <cell r="Z493">
            <v>0</v>
          </cell>
          <cell r="AA493" t="e">
            <v>#N/A</v>
          </cell>
          <cell r="AB493" t="e">
            <v>#N/A</v>
          </cell>
          <cell r="AC493" t="e">
            <v>#N/A</v>
          </cell>
          <cell r="AD493">
            <v>0</v>
          </cell>
          <cell r="AE493" t="e">
            <v>#N/A</v>
          </cell>
          <cell r="AF493" t="e">
            <v>#N/A</v>
          </cell>
          <cell r="AG493" t="e">
            <v>#N/A</v>
          </cell>
          <cell r="AH493">
            <v>0</v>
          </cell>
          <cell r="AI493" t="e">
            <v>#N/A</v>
          </cell>
          <cell r="AJ493" t="e">
            <v>#N/A</v>
          </cell>
          <cell r="AK493" t="e">
            <v>#N/A</v>
          </cell>
          <cell r="AL493">
            <v>0</v>
          </cell>
          <cell r="AM493" t="e">
            <v>#N/A</v>
          </cell>
          <cell r="AN493" t="e">
            <v>#N/A</v>
          </cell>
          <cell r="AO493" t="e">
            <v>#N/A</v>
          </cell>
          <cell r="AP493">
            <v>0</v>
          </cell>
          <cell r="AQ493" t="e">
            <v>#N/A</v>
          </cell>
          <cell r="AR493" t="e">
            <v>#N/A</v>
          </cell>
          <cell r="AS493" t="e">
            <v>#N/A</v>
          </cell>
          <cell r="AT493">
            <v>0</v>
          </cell>
          <cell r="AU493" t="e">
            <v>#N/A</v>
          </cell>
          <cell r="AV493" t="e">
            <v>#N/A</v>
          </cell>
          <cell r="AW493" t="e">
            <v>#N/A</v>
          </cell>
          <cell r="AX493">
            <v>0</v>
          </cell>
          <cell r="AY493" t="e">
            <v>#N/A</v>
          </cell>
          <cell r="AZ493" t="e">
            <v>#N/A</v>
          </cell>
          <cell r="BA493" t="e">
            <v>#N/A</v>
          </cell>
          <cell r="BB493">
            <v>0</v>
          </cell>
          <cell r="BC493" t="e">
            <v>#N/A</v>
          </cell>
          <cell r="BD493" t="e">
            <v>#N/A</v>
          </cell>
        </row>
        <row r="494">
          <cell r="A494" t="str">
            <v>PM4A09669</v>
          </cell>
          <cell r="B494" t="str">
            <v>R1128068</v>
          </cell>
          <cell r="C494" t="str">
            <v>AMP</v>
          </cell>
          <cell r="D494" t="str">
            <v>AIRBUS DEFENCE &amp; SPACE</v>
          </cell>
          <cell r="E494">
            <v>10462</v>
          </cell>
          <cell r="F494" t="str">
            <v>59239-4</v>
          </cell>
          <cell r="G494" t="str">
            <v>408-1261</v>
          </cell>
          <cell r="H494" t="str">
            <v>K</v>
          </cell>
          <cell r="I494">
            <v>8782</v>
          </cell>
          <cell r="J494" t="str">
            <v>G654</v>
          </cell>
          <cell r="K494">
            <v>0.16900000000000001</v>
          </cell>
          <cell r="L494">
            <v>0.17499999999999999</v>
          </cell>
          <cell r="M494">
            <v>9534</v>
          </cell>
          <cell r="N494" t="str">
            <v>G968</v>
          </cell>
          <cell r="O494">
            <v>6.4000000000000001E-2</v>
          </cell>
          <cell r="P494">
            <v>8.4000000000000005E-2</v>
          </cell>
          <cell r="Q494" t="e">
            <v>#N/A</v>
          </cell>
          <cell r="R494">
            <v>0</v>
          </cell>
          <cell r="S494" t="e">
            <v>#N/A</v>
          </cell>
          <cell r="T494" t="e">
            <v>#N/A</v>
          </cell>
          <cell r="U494" t="e">
            <v>#N/A</v>
          </cell>
          <cell r="V494">
            <v>0</v>
          </cell>
          <cell r="W494" t="e">
            <v>#N/A</v>
          </cell>
          <cell r="X494" t="e">
            <v>#N/A</v>
          </cell>
          <cell r="Y494" t="e">
            <v>#N/A</v>
          </cell>
          <cell r="Z494">
            <v>0</v>
          </cell>
          <cell r="AA494" t="e">
            <v>#N/A</v>
          </cell>
          <cell r="AB494" t="e">
            <v>#N/A</v>
          </cell>
          <cell r="AC494" t="e">
            <v>#N/A</v>
          </cell>
          <cell r="AD494">
            <v>0</v>
          </cell>
          <cell r="AE494" t="e">
            <v>#N/A</v>
          </cell>
          <cell r="AF494" t="e">
            <v>#N/A</v>
          </cell>
          <cell r="AG494" t="e">
            <v>#N/A</v>
          </cell>
          <cell r="AH494">
            <v>0</v>
          </cell>
          <cell r="AI494" t="e">
            <v>#N/A</v>
          </cell>
          <cell r="AJ494" t="e">
            <v>#N/A</v>
          </cell>
          <cell r="AK494" t="e">
            <v>#N/A</v>
          </cell>
          <cell r="AL494">
            <v>0</v>
          </cell>
          <cell r="AM494" t="e">
            <v>#N/A</v>
          </cell>
          <cell r="AN494" t="e">
            <v>#N/A</v>
          </cell>
          <cell r="AO494" t="e">
            <v>#N/A</v>
          </cell>
          <cell r="AP494">
            <v>0</v>
          </cell>
          <cell r="AQ494" t="e">
            <v>#N/A</v>
          </cell>
          <cell r="AR494" t="e">
            <v>#N/A</v>
          </cell>
          <cell r="AS494" t="e">
            <v>#N/A</v>
          </cell>
          <cell r="AT494">
            <v>0</v>
          </cell>
          <cell r="AU494" t="e">
            <v>#N/A</v>
          </cell>
          <cell r="AV494" t="e">
            <v>#N/A</v>
          </cell>
          <cell r="AW494" t="e">
            <v>#N/A</v>
          </cell>
          <cell r="AX494">
            <v>0</v>
          </cell>
          <cell r="AY494" t="e">
            <v>#N/A</v>
          </cell>
          <cell r="AZ494" t="e">
            <v>#N/A</v>
          </cell>
          <cell r="BA494" t="e">
            <v>#N/A</v>
          </cell>
          <cell r="BB494">
            <v>0</v>
          </cell>
          <cell r="BC494" t="e">
            <v>#N/A</v>
          </cell>
          <cell r="BD494" t="e">
            <v>#N/A</v>
          </cell>
        </row>
        <row r="495">
          <cell r="A495" t="str">
            <v>SM4A09098</v>
          </cell>
          <cell r="B495" t="str">
            <v>NO CONSTA</v>
          </cell>
          <cell r="C495" t="str">
            <v>DMC</v>
          </cell>
          <cell r="D495" t="str">
            <v>AIRBUS DEFENCE &amp; SPACE</v>
          </cell>
          <cell r="E495">
            <v>10371</v>
          </cell>
          <cell r="F495" t="str">
            <v>M22520/37-01</v>
          </cell>
          <cell r="G495" t="str">
            <v>GMT232-DS</v>
          </cell>
          <cell r="H495" t="str">
            <v>F</v>
          </cell>
          <cell r="I495">
            <v>8781</v>
          </cell>
          <cell r="J495" t="str">
            <v>G411-1</v>
          </cell>
          <cell r="K495">
            <v>2.5000000000000001E-2</v>
          </cell>
          <cell r="L495">
            <v>3.5000000000000003E-2</v>
          </cell>
          <cell r="M495">
            <v>8781</v>
          </cell>
          <cell r="N495" t="str">
            <v>G411-2</v>
          </cell>
          <cell r="O495">
            <v>4.2000000000000003E-2</v>
          </cell>
          <cell r="P495">
            <v>5.1999999999999998E-2</v>
          </cell>
          <cell r="Q495">
            <v>8781</v>
          </cell>
          <cell r="R495" t="str">
            <v>G411-3</v>
          </cell>
          <cell r="S495">
            <v>6.2E-2</v>
          </cell>
          <cell r="T495">
            <v>7.1999999999999995E-2</v>
          </cell>
          <cell r="U495" t="e">
            <v>#N/A</v>
          </cell>
          <cell r="V495">
            <v>0</v>
          </cell>
          <cell r="W495" t="e">
            <v>#N/A</v>
          </cell>
          <cell r="X495" t="e">
            <v>#N/A</v>
          </cell>
          <cell r="Y495" t="e">
            <v>#N/A</v>
          </cell>
          <cell r="Z495">
            <v>0</v>
          </cell>
          <cell r="AA495" t="e">
            <v>#N/A</v>
          </cell>
          <cell r="AB495" t="e">
            <v>#N/A</v>
          </cell>
          <cell r="AC495" t="e">
            <v>#N/A</v>
          </cell>
          <cell r="AD495">
            <v>0</v>
          </cell>
          <cell r="AE495" t="e">
            <v>#N/A</v>
          </cell>
          <cell r="AF495" t="e">
            <v>#N/A</v>
          </cell>
          <cell r="AG495" t="e">
            <v>#N/A</v>
          </cell>
          <cell r="AH495">
            <v>0</v>
          </cell>
          <cell r="AI495" t="e">
            <v>#N/A</v>
          </cell>
          <cell r="AJ495" t="e">
            <v>#N/A</v>
          </cell>
          <cell r="AK495" t="e">
            <v>#N/A</v>
          </cell>
          <cell r="AL495">
            <v>0</v>
          </cell>
          <cell r="AM495" t="e">
            <v>#N/A</v>
          </cell>
          <cell r="AN495" t="e">
            <v>#N/A</v>
          </cell>
          <cell r="AO495" t="e">
            <v>#N/A</v>
          </cell>
          <cell r="AP495">
            <v>0</v>
          </cell>
          <cell r="AQ495" t="e">
            <v>#N/A</v>
          </cell>
          <cell r="AR495" t="e">
            <v>#N/A</v>
          </cell>
          <cell r="AS495" t="e">
            <v>#N/A</v>
          </cell>
          <cell r="AT495">
            <v>0</v>
          </cell>
          <cell r="AU495" t="e">
            <v>#N/A</v>
          </cell>
          <cell r="AV495" t="e">
            <v>#N/A</v>
          </cell>
          <cell r="AW495" t="e">
            <v>#N/A</v>
          </cell>
          <cell r="AX495">
            <v>0</v>
          </cell>
          <cell r="AY495" t="e">
            <v>#N/A</v>
          </cell>
          <cell r="AZ495" t="e">
            <v>#N/A</v>
          </cell>
          <cell r="BA495" t="e">
            <v>#N/A</v>
          </cell>
          <cell r="BB495">
            <v>0</v>
          </cell>
          <cell r="BC495" t="e">
            <v>#N/A</v>
          </cell>
          <cell r="BD495" t="e">
            <v>#N/A</v>
          </cell>
        </row>
        <row r="496">
          <cell r="A496" t="str">
            <v>SM4A08111</v>
          </cell>
          <cell r="B496" t="str">
            <v>AD-1377</v>
          </cell>
          <cell r="C496" t="str">
            <v>RAYCHEM</v>
          </cell>
          <cell r="D496" t="str">
            <v>AIRBUS DEFENCE &amp; SPACE</v>
          </cell>
          <cell r="E496">
            <v>10364</v>
          </cell>
          <cell r="F496" t="str">
            <v>M22520/37-01</v>
          </cell>
          <cell r="G496" t="str">
            <v>C-AD-1377-6</v>
          </cell>
          <cell r="H496" t="str">
            <v>K2</v>
          </cell>
          <cell r="I496">
            <v>8781</v>
          </cell>
          <cell r="J496" t="str">
            <v>G411-1</v>
          </cell>
          <cell r="K496">
            <v>2.5000000000000001E-2</v>
          </cell>
          <cell r="L496">
            <v>3.5000000000000003E-2</v>
          </cell>
          <cell r="M496">
            <v>8781</v>
          </cell>
          <cell r="N496" t="str">
            <v>G411-2</v>
          </cell>
          <cell r="O496">
            <v>4.2000000000000003E-2</v>
          </cell>
          <cell r="P496">
            <v>5.1999999999999998E-2</v>
          </cell>
          <cell r="Q496">
            <v>8781</v>
          </cell>
          <cell r="R496" t="str">
            <v>G411-3</v>
          </cell>
          <cell r="S496">
            <v>6.2E-2</v>
          </cell>
          <cell r="T496">
            <v>7.1999999999999995E-2</v>
          </cell>
          <cell r="U496" t="e">
            <v>#N/A</v>
          </cell>
          <cell r="V496">
            <v>0</v>
          </cell>
          <cell r="W496" t="e">
            <v>#N/A</v>
          </cell>
          <cell r="X496" t="e">
            <v>#N/A</v>
          </cell>
          <cell r="Y496" t="e">
            <v>#N/A</v>
          </cell>
          <cell r="Z496">
            <v>0</v>
          </cell>
          <cell r="AA496" t="e">
            <v>#N/A</v>
          </cell>
          <cell r="AB496" t="e">
            <v>#N/A</v>
          </cell>
          <cell r="AC496" t="e">
            <v>#N/A</v>
          </cell>
          <cell r="AD496">
            <v>0</v>
          </cell>
          <cell r="AE496" t="e">
            <v>#N/A</v>
          </cell>
          <cell r="AF496" t="e">
            <v>#N/A</v>
          </cell>
          <cell r="AG496" t="e">
            <v>#N/A</v>
          </cell>
          <cell r="AH496">
            <v>0</v>
          </cell>
          <cell r="AI496" t="e">
            <v>#N/A</v>
          </cell>
          <cell r="AJ496" t="e">
            <v>#N/A</v>
          </cell>
          <cell r="AK496" t="e">
            <v>#N/A</v>
          </cell>
          <cell r="AL496">
            <v>0</v>
          </cell>
          <cell r="AM496" t="e">
            <v>#N/A</v>
          </cell>
          <cell r="AN496" t="e">
            <v>#N/A</v>
          </cell>
          <cell r="AO496" t="e">
            <v>#N/A</v>
          </cell>
          <cell r="AP496">
            <v>0</v>
          </cell>
          <cell r="AQ496" t="e">
            <v>#N/A</v>
          </cell>
          <cell r="AR496" t="e">
            <v>#N/A</v>
          </cell>
          <cell r="AS496" t="e">
            <v>#N/A</v>
          </cell>
          <cell r="AT496">
            <v>0</v>
          </cell>
          <cell r="AU496" t="e">
            <v>#N/A</v>
          </cell>
          <cell r="AV496" t="e">
            <v>#N/A</v>
          </cell>
          <cell r="AW496" t="e">
            <v>#N/A</v>
          </cell>
          <cell r="AX496">
            <v>0</v>
          </cell>
          <cell r="AY496" t="e">
            <v>#N/A</v>
          </cell>
          <cell r="AZ496" t="e">
            <v>#N/A</v>
          </cell>
          <cell r="BA496" t="e">
            <v>#N/A</v>
          </cell>
          <cell r="BB496">
            <v>0</v>
          </cell>
          <cell r="BC496" t="e">
            <v>#N/A</v>
          </cell>
          <cell r="BD496" t="e">
            <v>#N/A</v>
          </cell>
        </row>
        <row r="497">
          <cell r="A497" t="str">
            <v>SM4A08182</v>
          </cell>
          <cell r="B497" t="str">
            <v>NO CONSTA</v>
          </cell>
          <cell r="C497" t="str">
            <v>RAYCHEM</v>
          </cell>
          <cell r="D497" t="str">
            <v>AIRBUS DEFENCE &amp; SPACE</v>
          </cell>
          <cell r="E497">
            <v>10368</v>
          </cell>
          <cell r="F497" t="str">
            <v>M22520/37-01</v>
          </cell>
          <cell r="G497" t="str">
            <v>C-AD-1377-6</v>
          </cell>
          <cell r="H497" t="str">
            <v>K2</v>
          </cell>
          <cell r="I497">
            <v>8781</v>
          </cell>
          <cell r="J497" t="str">
            <v>G411-1</v>
          </cell>
          <cell r="K497">
            <v>2.5000000000000001E-2</v>
          </cell>
          <cell r="L497">
            <v>3.5000000000000003E-2</v>
          </cell>
          <cell r="M497">
            <v>8781</v>
          </cell>
          <cell r="N497" t="str">
            <v>G411-2</v>
          </cell>
          <cell r="O497">
            <v>4.2000000000000003E-2</v>
          </cell>
          <cell r="P497">
            <v>5.1999999999999998E-2</v>
          </cell>
          <cell r="Q497">
            <v>8781</v>
          </cell>
          <cell r="R497" t="str">
            <v>G411-3</v>
          </cell>
          <cell r="S497">
            <v>6.2E-2</v>
          </cell>
          <cell r="T497">
            <v>7.1999999999999995E-2</v>
          </cell>
          <cell r="U497" t="e">
            <v>#N/A</v>
          </cell>
          <cell r="V497">
            <v>0</v>
          </cell>
          <cell r="W497" t="e">
            <v>#N/A</v>
          </cell>
          <cell r="X497" t="e">
            <v>#N/A</v>
          </cell>
          <cell r="Y497" t="e">
            <v>#N/A</v>
          </cell>
          <cell r="Z497">
            <v>0</v>
          </cell>
          <cell r="AA497" t="e">
            <v>#N/A</v>
          </cell>
          <cell r="AB497" t="e">
            <v>#N/A</v>
          </cell>
          <cell r="AC497" t="e">
            <v>#N/A</v>
          </cell>
          <cell r="AD497">
            <v>0</v>
          </cell>
          <cell r="AE497" t="e">
            <v>#N/A</v>
          </cell>
          <cell r="AF497" t="e">
            <v>#N/A</v>
          </cell>
          <cell r="AG497" t="e">
            <v>#N/A</v>
          </cell>
          <cell r="AH497">
            <v>0</v>
          </cell>
          <cell r="AI497" t="e">
            <v>#N/A</v>
          </cell>
          <cell r="AJ497" t="e">
            <v>#N/A</v>
          </cell>
          <cell r="AK497" t="e">
            <v>#N/A</v>
          </cell>
          <cell r="AL497">
            <v>0</v>
          </cell>
          <cell r="AM497" t="e">
            <v>#N/A</v>
          </cell>
          <cell r="AN497" t="e">
            <v>#N/A</v>
          </cell>
          <cell r="AO497" t="e">
            <v>#N/A</v>
          </cell>
          <cell r="AP497">
            <v>0</v>
          </cell>
          <cell r="AQ497" t="e">
            <v>#N/A</v>
          </cell>
          <cell r="AR497" t="e">
            <v>#N/A</v>
          </cell>
          <cell r="AS497" t="e">
            <v>#N/A</v>
          </cell>
          <cell r="AT497">
            <v>0</v>
          </cell>
          <cell r="AU497" t="e">
            <v>#N/A</v>
          </cell>
          <cell r="AV497" t="e">
            <v>#N/A</v>
          </cell>
          <cell r="AW497" t="e">
            <v>#N/A</v>
          </cell>
          <cell r="AX497">
            <v>0</v>
          </cell>
          <cell r="AY497" t="e">
            <v>#N/A</v>
          </cell>
          <cell r="AZ497" t="e">
            <v>#N/A</v>
          </cell>
          <cell r="BA497" t="e">
            <v>#N/A</v>
          </cell>
          <cell r="BB497">
            <v>0</v>
          </cell>
          <cell r="BC497" t="e">
            <v>#N/A</v>
          </cell>
          <cell r="BD497" t="e">
            <v>#N/A</v>
          </cell>
        </row>
        <row r="498">
          <cell r="A498" t="str">
            <v>SM4A6367</v>
          </cell>
          <cell r="B498" t="str">
            <v>NO CONSTA</v>
          </cell>
          <cell r="C498" t="str">
            <v>SARGENT TOOLS</v>
          </cell>
          <cell r="D498" t="str">
            <v>AIRBUS DEFENCE &amp; SPACE</v>
          </cell>
          <cell r="E498">
            <v>10375</v>
          </cell>
          <cell r="F498" t="str">
            <v>M22520/37-01</v>
          </cell>
          <cell r="G498" t="str">
            <v>C-AD-1377-6</v>
          </cell>
          <cell r="H498" t="str">
            <v>K2</v>
          </cell>
          <cell r="I498">
            <v>8781</v>
          </cell>
          <cell r="J498" t="str">
            <v>G411-1</v>
          </cell>
          <cell r="K498">
            <v>2.5000000000000001E-2</v>
          </cell>
          <cell r="L498">
            <v>3.5000000000000003E-2</v>
          </cell>
          <cell r="M498">
            <v>8781</v>
          </cell>
          <cell r="N498" t="str">
            <v>G411-2</v>
          </cell>
          <cell r="O498">
            <v>4.2000000000000003E-2</v>
          </cell>
          <cell r="P498">
            <v>5.1999999999999998E-2</v>
          </cell>
          <cell r="Q498">
            <v>8781</v>
          </cell>
          <cell r="R498" t="str">
            <v>G411-3</v>
          </cell>
          <cell r="S498">
            <v>6.2E-2</v>
          </cell>
          <cell r="T498">
            <v>7.1999999999999995E-2</v>
          </cell>
          <cell r="U498" t="e">
            <v>#N/A</v>
          </cell>
          <cell r="V498">
            <v>0</v>
          </cell>
          <cell r="W498" t="e">
            <v>#N/A</v>
          </cell>
          <cell r="X498" t="e">
            <v>#N/A</v>
          </cell>
          <cell r="Y498" t="e">
            <v>#N/A</v>
          </cell>
          <cell r="Z498">
            <v>0</v>
          </cell>
          <cell r="AA498" t="e">
            <v>#N/A</v>
          </cell>
          <cell r="AB498" t="e">
            <v>#N/A</v>
          </cell>
          <cell r="AC498" t="e">
            <v>#N/A</v>
          </cell>
          <cell r="AD498">
            <v>0</v>
          </cell>
          <cell r="AE498" t="e">
            <v>#N/A</v>
          </cell>
          <cell r="AF498" t="e">
            <v>#N/A</v>
          </cell>
          <cell r="AG498" t="e">
            <v>#N/A</v>
          </cell>
          <cell r="AH498">
            <v>0</v>
          </cell>
          <cell r="AI498" t="e">
            <v>#N/A</v>
          </cell>
          <cell r="AJ498" t="e">
            <v>#N/A</v>
          </cell>
          <cell r="AK498" t="e">
            <v>#N/A</v>
          </cell>
          <cell r="AL498">
            <v>0</v>
          </cell>
          <cell r="AM498" t="e">
            <v>#N/A</v>
          </cell>
          <cell r="AN498" t="e">
            <v>#N/A</v>
          </cell>
          <cell r="AO498" t="e">
            <v>#N/A</v>
          </cell>
          <cell r="AP498">
            <v>0</v>
          </cell>
          <cell r="AQ498" t="e">
            <v>#N/A</v>
          </cell>
          <cell r="AR498" t="e">
            <v>#N/A</v>
          </cell>
          <cell r="AS498" t="e">
            <v>#N/A</v>
          </cell>
          <cell r="AT498">
            <v>0</v>
          </cell>
          <cell r="AU498" t="e">
            <v>#N/A</v>
          </cell>
          <cell r="AV498" t="e">
            <v>#N/A</v>
          </cell>
          <cell r="AW498" t="e">
            <v>#N/A</v>
          </cell>
          <cell r="AX498">
            <v>0</v>
          </cell>
          <cell r="AY498" t="e">
            <v>#N/A</v>
          </cell>
          <cell r="AZ498" t="e">
            <v>#N/A</v>
          </cell>
          <cell r="BA498" t="e">
            <v>#N/A</v>
          </cell>
          <cell r="BB498">
            <v>0</v>
          </cell>
          <cell r="BC498" t="e">
            <v>#N/A</v>
          </cell>
          <cell r="BD498" t="e">
            <v>#N/A</v>
          </cell>
        </row>
        <row r="499">
          <cell r="A499" t="str">
            <v>SM4A08164</v>
          </cell>
          <cell r="B499" t="str">
            <v>NO CONSTA</v>
          </cell>
          <cell r="C499" t="str">
            <v>DMC</v>
          </cell>
          <cell r="D499" t="str">
            <v>AIRBUS DEFENCE &amp; SPACE</v>
          </cell>
          <cell r="E499">
            <v>10366</v>
          </cell>
          <cell r="F499" t="str">
            <v>M22520/2-01</v>
          </cell>
          <cell r="G499" t="str">
            <v>AFM8-DS</v>
          </cell>
          <cell r="H499" t="str">
            <v>C</v>
          </cell>
          <cell r="I499">
            <v>8789</v>
          </cell>
          <cell r="J499" t="str">
            <v>G213</v>
          </cell>
          <cell r="K499">
            <v>1.2999999999999999E-2</v>
          </cell>
          <cell r="L499">
            <v>1.7999999999999999E-2</v>
          </cell>
          <cell r="M499">
            <v>8791</v>
          </cell>
          <cell r="N499" t="str">
            <v>G214</v>
          </cell>
          <cell r="O499">
            <v>1.6E-2</v>
          </cell>
          <cell r="P499">
            <v>2.1000000000000001E-2</v>
          </cell>
          <cell r="Q499">
            <v>8775</v>
          </cell>
          <cell r="R499" t="str">
            <v>G215</v>
          </cell>
          <cell r="S499">
            <v>1.9E-2</v>
          </cell>
          <cell r="T499">
            <v>2.4E-2</v>
          </cell>
          <cell r="U499">
            <v>8793</v>
          </cell>
          <cell r="V499" t="str">
            <v>G216</v>
          </cell>
          <cell r="W499">
            <v>2.1999999999999999E-2</v>
          </cell>
          <cell r="X499">
            <v>2.7E-2</v>
          </cell>
          <cell r="Y499">
            <v>8785</v>
          </cell>
          <cell r="Z499" t="str">
            <v>G217</v>
          </cell>
          <cell r="AA499">
            <v>2.5999999999999999E-2</v>
          </cell>
          <cell r="AB499">
            <v>3.1E-2</v>
          </cell>
          <cell r="AC499">
            <v>8790</v>
          </cell>
          <cell r="AD499" t="str">
            <v>G218</v>
          </cell>
          <cell r="AE499">
            <v>0.03</v>
          </cell>
          <cell r="AF499">
            <v>3.5000000000000003E-2</v>
          </cell>
          <cell r="AG499">
            <v>8787</v>
          </cell>
          <cell r="AH499" t="str">
            <v>G219</v>
          </cell>
          <cell r="AI499">
            <v>3.4000000000000002E-2</v>
          </cell>
          <cell r="AJ499">
            <v>3.9E-2</v>
          </cell>
          <cell r="AK499">
            <v>8792</v>
          </cell>
          <cell r="AL499" t="str">
            <v>G223</v>
          </cell>
          <cell r="AM499">
            <v>3.9E-2</v>
          </cell>
          <cell r="AN499">
            <v>4.3999999999999997E-2</v>
          </cell>
          <cell r="AO499" t="e">
            <v>#N/A</v>
          </cell>
          <cell r="AP499">
            <v>0</v>
          </cell>
          <cell r="AQ499" t="e">
            <v>#N/A</v>
          </cell>
          <cell r="AR499" t="e">
            <v>#N/A</v>
          </cell>
          <cell r="AS499" t="e">
            <v>#N/A</v>
          </cell>
          <cell r="AT499">
            <v>0</v>
          </cell>
          <cell r="AU499" t="e">
            <v>#N/A</v>
          </cell>
          <cell r="AV499" t="e">
            <v>#N/A</v>
          </cell>
          <cell r="AW499" t="e">
            <v>#N/A</v>
          </cell>
          <cell r="AX499">
            <v>0</v>
          </cell>
          <cell r="AY499" t="e">
            <v>#N/A</v>
          </cell>
          <cell r="AZ499" t="e">
            <v>#N/A</v>
          </cell>
          <cell r="BA499" t="e">
            <v>#N/A</v>
          </cell>
          <cell r="BB499">
            <v>0</v>
          </cell>
          <cell r="BC499" t="e">
            <v>#N/A</v>
          </cell>
          <cell r="BD499" t="e">
            <v>#N/A</v>
          </cell>
        </row>
        <row r="500">
          <cell r="A500" t="str">
            <v>SM4A08181</v>
          </cell>
          <cell r="B500" t="str">
            <v>NO CONSTA</v>
          </cell>
          <cell r="C500" t="str">
            <v>DMC</v>
          </cell>
          <cell r="D500" t="str">
            <v>AIRBUS DEFENCE &amp; SPACE</v>
          </cell>
          <cell r="E500">
            <v>10367</v>
          </cell>
          <cell r="F500" t="str">
            <v>M22520/2-01</v>
          </cell>
          <cell r="G500" t="str">
            <v>AFM8-DS</v>
          </cell>
          <cell r="H500" t="str">
            <v>C</v>
          </cell>
          <cell r="I500">
            <v>8789</v>
          </cell>
          <cell r="J500" t="str">
            <v>G213</v>
          </cell>
          <cell r="K500">
            <v>1.2999999999999999E-2</v>
          </cell>
          <cell r="L500">
            <v>1.7999999999999999E-2</v>
          </cell>
          <cell r="M500">
            <v>8791</v>
          </cell>
          <cell r="N500" t="str">
            <v>G214</v>
          </cell>
          <cell r="O500">
            <v>1.6E-2</v>
          </cell>
          <cell r="P500">
            <v>2.1000000000000001E-2</v>
          </cell>
          <cell r="Q500">
            <v>8775</v>
          </cell>
          <cell r="R500" t="str">
            <v>G215</v>
          </cell>
          <cell r="S500">
            <v>1.9E-2</v>
          </cell>
          <cell r="T500">
            <v>2.4E-2</v>
          </cell>
          <cell r="U500">
            <v>8793</v>
          </cell>
          <cell r="V500" t="str">
            <v>G216</v>
          </cell>
          <cell r="W500">
            <v>2.1999999999999999E-2</v>
          </cell>
          <cell r="X500">
            <v>2.7E-2</v>
          </cell>
          <cell r="Y500">
            <v>8785</v>
          </cell>
          <cell r="Z500" t="str">
            <v>G217</v>
          </cell>
          <cell r="AA500">
            <v>2.5999999999999999E-2</v>
          </cell>
          <cell r="AB500">
            <v>3.1E-2</v>
          </cell>
          <cell r="AC500">
            <v>8790</v>
          </cell>
          <cell r="AD500" t="str">
            <v>G218</v>
          </cell>
          <cell r="AE500">
            <v>0.03</v>
          </cell>
          <cell r="AF500">
            <v>3.5000000000000003E-2</v>
          </cell>
          <cell r="AG500">
            <v>8787</v>
          </cell>
          <cell r="AH500" t="str">
            <v>G219</v>
          </cell>
          <cell r="AI500">
            <v>3.4000000000000002E-2</v>
          </cell>
          <cell r="AJ500">
            <v>3.9E-2</v>
          </cell>
          <cell r="AK500">
            <v>8792</v>
          </cell>
          <cell r="AL500" t="str">
            <v>G223</v>
          </cell>
          <cell r="AM500">
            <v>3.9E-2</v>
          </cell>
          <cell r="AN500">
            <v>4.3999999999999997E-2</v>
          </cell>
          <cell r="AO500" t="e">
            <v>#N/A</v>
          </cell>
          <cell r="AP500">
            <v>0</v>
          </cell>
          <cell r="AQ500" t="e">
            <v>#N/A</v>
          </cell>
          <cell r="AR500" t="e">
            <v>#N/A</v>
          </cell>
          <cell r="AS500" t="e">
            <v>#N/A</v>
          </cell>
          <cell r="AT500">
            <v>0</v>
          </cell>
          <cell r="AU500" t="e">
            <v>#N/A</v>
          </cell>
          <cell r="AV500" t="e">
            <v>#N/A</v>
          </cell>
          <cell r="AW500" t="e">
            <v>#N/A</v>
          </cell>
          <cell r="AX500">
            <v>0</v>
          </cell>
          <cell r="AY500" t="e">
            <v>#N/A</v>
          </cell>
          <cell r="AZ500" t="e">
            <v>#N/A</v>
          </cell>
          <cell r="BA500" t="e">
            <v>#N/A</v>
          </cell>
          <cell r="BB500">
            <v>0</v>
          </cell>
          <cell r="BC500" t="e">
            <v>#N/A</v>
          </cell>
          <cell r="BD500" t="e">
            <v>#N/A</v>
          </cell>
        </row>
        <row r="501">
          <cell r="A501" t="str">
            <v>SM4A6345</v>
          </cell>
          <cell r="B501" t="str">
            <v>NO CONSTA</v>
          </cell>
          <cell r="C501" t="str">
            <v>DMC</v>
          </cell>
          <cell r="D501" t="str">
            <v>AIRBUS DEFENCE &amp; SPACE</v>
          </cell>
          <cell r="E501">
            <v>10372</v>
          </cell>
          <cell r="F501" t="str">
            <v>M22520/2-01</v>
          </cell>
          <cell r="G501" t="str">
            <v>AFM8-DS</v>
          </cell>
          <cell r="H501" t="str">
            <v>C</v>
          </cell>
          <cell r="I501">
            <v>8789</v>
          </cell>
          <cell r="J501" t="str">
            <v>G213</v>
          </cell>
          <cell r="K501">
            <v>1.2999999999999999E-2</v>
          </cell>
          <cell r="L501">
            <v>1.7999999999999999E-2</v>
          </cell>
          <cell r="M501">
            <v>8791</v>
          </cell>
          <cell r="N501" t="str">
            <v>G214</v>
          </cell>
          <cell r="O501">
            <v>1.6E-2</v>
          </cell>
          <cell r="P501">
            <v>2.1000000000000001E-2</v>
          </cell>
          <cell r="Q501">
            <v>8775</v>
          </cell>
          <cell r="R501" t="str">
            <v>G215</v>
          </cell>
          <cell r="S501">
            <v>1.9E-2</v>
          </cell>
          <cell r="T501">
            <v>2.4E-2</v>
          </cell>
          <cell r="U501">
            <v>8793</v>
          </cell>
          <cell r="V501" t="str">
            <v>G216</v>
          </cell>
          <cell r="W501">
            <v>2.1999999999999999E-2</v>
          </cell>
          <cell r="X501">
            <v>2.7E-2</v>
          </cell>
          <cell r="Y501">
            <v>8785</v>
          </cell>
          <cell r="Z501" t="str">
            <v>G217</v>
          </cell>
          <cell r="AA501">
            <v>2.5999999999999999E-2</v>
          </cell>
          <cell r="AB501">
            <v>3.1E-2</v>
          </cell>
          <cell r="AC501">
            <v>8790</v>
          </cell>
          <cell r="AD501" t="str">
            <v>G218</v>
          </cell>
          <cell r="AE501">
            <v>0.03</v>
          </cell>
          <cell r="AF501">
            <v>3.5000000000000003E-2</v>
          </cell>
          <cell r="AG501">
            <v>8787</v>
          </cell>
          <cell r="AH501" t="str">
            <v>G219</v>
          </cell>
          <cell r="AI501">
            <v>3.4000000000000002E-2</v>
          </cell>
          <cell r="AJ501">
            <v>3.9E-2</v>
          </cell>
          <cell r="AK501">
            <v>8792</v>
          </cell>
          <cell r="AL501" t="str">
            <v>G223</v>
          </cell>
          <cell r="AM501">
            <v>3.9E-2</v>
          </cell>
          <cell r="AN501">
            <v>4.3999999999999997E-2</v>
          </cell>
          <cell r="AO501" t="e">
            <v>#N/A</v>
          </cell>
          <cell r="AP501">
            <v>0</v>
          </cell>
          <cell r="AQ501" t="e">
            <v>#N/A</v>
          </cell>
          <cell r="AR501" t="e">
            <v>#N/A</v>
          </cell>
          <cell r="AS501" t="e">
            <v>#N/A</v>
          </cell>
          <cell r="AT501">
            <v>0</v>
          </cell>
          <cell r="AU501" t="e">
            <v>#N/A</v>
          </cell>
          <cell r="AV501" t="e">
            <v>#N/A</v>
          </cell>
          <cell r="AW501" t="e">
            <v>#N/A</v>
          </cell>
          <cell r="AX501">
            <v>0</v>
          </cell>
          <cell r="AY501" t="e">
            <v>#N/A</v>
          </cell>
          <cell r="AZ501" t="e">
            <v>#N/A</v>
          </cell>
          <cell r="BA501" t="e">
            <v>#N/A</v>
          </cell>
          <cell r="BB501">
            <v>0</v>
          </cell>
          <cell r="BC501" t="e">
            <v>#N/A</v>
          </cell>
          <cell r="BD501" t="e">
            <v>#N/A</v>
          </cell>
        </row>
        <row r="502">
          <cell r="A502" t="str">
            <v>SM4A6728</v>
          </cell>
          <cell r="B502" t="str">
            <v>V1022048</v>
          </cell>
          <cell r="C502" t="str">
            <v>AMP</v>
          </cell>
          <cell r="D502" t="str">
            <v>AIRBUS DEFENCE &amp; SPACE</v>
          </cell>
          <cell r="E502">
            <v>10378</v>
          </cell>
          <cell r="F502">
            <v>47386</v>
          </cell>
          <cell r="G502" t="str">
            <v>408-1559</v>
          </cell>
          <cell r="H502" t="str">
            <v>V</v>
          </cell>
          <cell r="I502">
            <v>8779</v>
          </cell>
          <cell r="J502" t="str">
            <v>G767</v>
          </cell>
          <cell r="K502">
            <v>0.109</v>
          </cell>
          <cell r="L502">
            <v>0.115</v>
          </cell>
          <cell r="M502">
            <v>8790</v>
          </cell>
          <cell r="N502" t="str">
            <v>G218</v>
          </cell>
          <cell r="O502">
            <v>0.03</v>
          </cell>
          <cell r="P502">
            <v>3.5000000000000003E-2</v>
          </cell>
          <cell r="Q502">
            <v>8786</v>
          </cell>
          <cell r="R502" t="str">
            <v>G224</v>
          </cell>
          <cell r="S502">
            <v>4.4999999999999998E-2</v>
          </cell>
          <cell r="T502">
            <v>0.05</v>
          </cell>
          <cell r="U502" t="e">
            <v>#N/A</v>
          </cell>
          <cell r="V502">
            <v>0</v>
          </cell>
          <cell r="W502" t="e">
            <v>#N/A</v>
          </cell>
          <cell r="X502" t="e">
            <v>#N/A</v>
          </cell>
          <cell r="Y502" t="e">
            <v>#N/A</v>
          </cell>
          <cell r="Z502">
            <v>0</v>
          </cell>
          <cell r="AA502" t="e">
            <v>#N/A</v>
          </cell>
          <cell r="AB502" t="e">
            <v>#N/A</v>
          </cell>
          <cell r="AC502" t="e">
            <v>#N/A</v>
          </cell>
          <cell r="AD502">
            <v>0</v>
          </cell>
          <cell r="AE502" t="e">
            <v>#N/A</v>
          </cell>
          <cell r="AF502" t="e">
            <v>#N/A</v>
          </cell>
          <cell r="AG502" t="e">
            <v>#N/A</v>
          </cell>
          <cell r="AH502">
            <v>0</v>
          </cell>
          <cell r="AI502" t="e">
            <v>#N/A</v>
          </cell>
          <cell r="AJ502" t="e">
            <v>#N/A</v>
          </cell>
          <cell r="AK502" t="e">
            <v>#N/A</v>
          </cell>
          <cell r="AL502">
            <v>0</v>
          </cell>
          <cell r="AM502" t="e">
            <v>#N/A</v>
          </cell>
          <cell r="AN502" t="e">
            <v>#N/A</v>
          </cell>
          <cell r="AO502" t="e">
            <v>#N/A</v>
          </cell>
          <cell r="AP502">
            <v>0</v>
          </cell>
          <cell r="AQ502" t="e">
            <v>#N/A</v>
          </cell>
          <cell r="AR502" t="e">
            <v>#N/A</v>
          </cell>
          <cell r="AS502" t="e">
            <v>#N/A</v>
          </cell>
          <cell r="AT502">
            <v>0</v>
          </cell>
          <cell r="AU502" t="e">
            <v>#N/A</v>
          </cell>
          <cell r="AV502" t="e">
            <v>#N/A</v>
          </cell>
          <cell r="AW502" t="e">
            <v>#N/A</v>
          </cell>
          <cell r="AX502">
            <v>0</v>
          </cell>
          <cell r="AY502" t="e">
            <v>#N/A</v>
          </cell>
          <cell r="AZ502" t="e">
            <v>#N/A</v>
          </cell>
          <cell r="BA502" t="e">
            <v>#N/A</v>
          </cell>
          <cell r="BB502">
            <v>0</v>
          </cell>
          <cell r="BC502" t="e">
            <v>#N/A</v>
          </cell>
          <cell r="BD502" t="e">
            <v>#N/A</v>
          </cell>
        </row>
        <row r="503">
          <cell r="A503" t="str">
            <v>SM4A6725</v>
          </cell>
          <cell r="B503" t="str">
            <v>V1022055</v>
          </cell>
          <cell r="C503" t="str">
            <v>AMP</v>
          </cell>
          <cell r="D503" t="str">
            <v>AIRBUS DEFENCE &amp; SPACE</v>
          </cell>
          <cell r="E503">
            <v>10376</v>
          </cell>
          <cell r="F503">
            <v>47386</v>
          </cell>
          <cell r="G503" t="str">
            <v>408-1559</v>
          </cell>
          <cell r="H503" t="str">
            <v>V</v>
          </cell>
          <cell r="I503">
            <v>8779</v>
          </cell>
          <cell r="J503" t="str">
            <v>G767</v>
          </cell>
          <cell r="K503">
            <v>0.109</v>
          </cell>
          <cell r="L503">
            <v>0.115</v>
          </cell>
          <cell r="M503">
            <v>8790</v>
          </cell>
          <cell r="N503" t="str">
            <v>G218</v>
          </cell>
          <cell r="O503">
            <v>0.03</v>
          </cell>
          <cell r="P503">
            <v>3.5000000000000003E-2</v>
          </cell>
          <cell r="Q503">
            <v>8786</v>
          </cell>
          <cell r="R503" t="str">
            <v>G224</v>
          </cell>
          <cell r="S503">
            <v>4.4999999999999998E-2</v>
          </cell>
          <cell r="T503">
            <v>0.05</v>
          </cell>
          <cell r="U503" t="e">
            <v>#N/A</v>
          </cell>
          <cell r="V503">
            <v>0</v>
          </cell>
          <cell r="W503" t="e">
            <v>#N/A</v>
          </cell>
          <cell r="X503" t="e">
            <v>#N/A</v>
          </cell>
          <cell r="Y503" t="e">
            <v>#N/A</v>
          </cell>
          <cell r="Z503">
            <v>0</v>
          </cell>
          <cell r="AA503" t="e">
            <v>#N/A</v>
          </cell>
          <cell r="AB503" t="e">
            <v>#N/A</v>
          </cell>
          <cell r="AC503" t="e">
            <v>#N/A</v>
          </cell>
          <cell r="AD503">
            <v>0</v>
          </cell>
          <cell r="AE503" t="e">
            <v>#N/A</v>
          </cell>
          <cell r="AF503" t="e">
            <v>#N/A</v>
          </cell>
          <cell r="AG503" t="e">
            <v>#N/A</v>
          </cell>
          <cell r="AH503">
            <v>0</v>
          </cell>
          <cell r="AI503" t="e">
            <v>#N/A</v>
          </cell>
          <cell r="AJ503" t="e">
            <v>#N/A</v>
          </cell>
          <cell r="AK503" t="e">
            <v>#N/A</v>
          </cell>
          <cell r="AL503">
            <v>0</v>
          </cell>
          <cell r="AM503" t="e">
            <v>#N/A</v>
          </cell>
          <cell r="AN503" t="e">
            <v>#N/A</v>
          </cell>
          <cell r="AO503" t="e">
            <v>#N/A</v>
          </cell>
          <cell r="AP503">
            <v>0</v>
          </cell>
          <cell r="AQ503" t="e">
            <v>#N/A</v>
          </cell>
          <cell r="AR503" t="e">
            <v>#N/A</v>
          </cell>
          <cell r="AS503" t="e">
            <v>#N/A</v>
          </cell>
          <cell r="AT503">
            <v>0</v>
          </cell>
          <cell r="AU503" t="e">
            <v>#N/A</v>
          </cell>
          <cell r="AV503" t="e">
            <v>#N/A</v>
          </cell>
          <cell r="AW503" t="e">
            <v>#N/A</v>
          </cell>
          <cell r="AX503">
            <v>0</v>
          </cell>
          <cell r="AY503" t="e">
            <v>#N/A</v>
          </cell>
          <cell r="AZ503" t="e">
            <v>#N/A</v>
          </cell>
          <cell r="BA503" t="e">
            <v>#N/A</v>
          </cell>
          <cell r="BB503">
            <v>0</v>
          </cell>
          <cell r="BC503" t="e">
            <v>#N/A</v>
          </cell>
          <cell r="BD503" t="e">
            <v>#N/A</v>
          </cell>
        </row>
        <row r="504">
          <cell r="A504" t="str">
            <v>SM4A6727</v>
          </cell>
          <cell r="B504" t="str">
            <v>V1022060</v>
          </cell>
          <cell r="C504" t="str">
            <v>AMP</v>
          </cell>
          <cell r="D504" t="str">
            <v>AIRBUS DEFENCE &amp; SPACE</v>
          </cell>
          <cell r="E504">
            <v>10377</v>
          </cell>
          <cell r="F504">
            <v>47386</v>
          </cell>
          <cell r="G504" t="str">
            <v>408-1559</v>
          </cell>
          <cell r="H504" t="str">
            <v>V</v>
          </cell>
          <cell r="I504">
            <v>8779</v>
          </cell>
          <cell r="J504" t="str">
            <v>G767</v>
          </cell>
          <cell r="K504">
            <v>0.109</v>
          </cell>
          <cell r="L504">
            <v>0.115</v>
          </cell>
          <cell r="M504">
            <v>8790</v>
          </cell>
          <cell r="N504" t="str">
            <v>G218</v>
          </cell>
          <cell r="O504">
            <v>0.03</v>
          </cell>
          <cell r="P504">
            <v>3.5000000000000003E-2</v>
          </cell>
          <cell r="Q504">
            <v>8786</v>
          </cell>
          <cell r="R504" t="str">
            <v>G224</v>
          </cell>
          <cell r="S504">
            <v>4.4999999999999998E-2</v>
          </cell>
          <cell r="T504">
            <v>0.05</v>
          </cell>
          <cell r="U504" t="e">
            <v>#N/A</v>
          </cell>
          <cell r="V504">
            <v>0</v>
          </cell>
          <cell r="W504" t="e">
            <v>#N/A</v>
          </cell>
          <cell r="X504" t="e">
            <v>#N/A</v>
          </cell>
          <cell r="Y504" t="e">
            <v>#N/A</v>
          </cell>
          <cell r="Z504">
            <v>0</v>
          </cell>
          <cell r="AA504" t="e">
            <v>#N/A</v>
          </cell>
          <cell r="AB504" t="e">
            <v>#N/A</v>
          </cell>
          <cell r="AC504" t="e">
            <v>#N/A</v>
          </cell>
          <cell r="AD504">
            <v>0</v>
          </cell>
          <cell r="AE504" t="e">
            <v>#N/A</v>
          </cell>
          <cell r="AF504" t="e">
            <v>#N/A</v>
          </cell>
          <cell r="AG504" t="e">
            <v>#N/A</v>
          </cell>
          <cell r="AH504">
            <v>0</v>
          </cell>
          <cell r="AI504" t="e">
            <v>#N/A</v>
          </cell>
          <cell r="AJ504" t="e">
            <v>#N/A</v>
          </cell>
          <cell r="AK504" t="e">
            <v>#N/A</v>
          </cell>
          <cell r="AL504">
            <v>0</v>
          </cell>
          <cell r="AM504" t="e">
            <v>#N/A</v>
          </cell>
          <cell r="AN504" t="e">
            <v>#N/A</v>
          </cell>
          <cell r="AO504" t="e">
            <v>#N/A</v>
          </cell>
          <cell r="AP504">
            <v>0</v>
          </cell>
          <cell r="AQ504" t="e">
            <v>#N/A</v>
          </cell>
          <cell r="AR504" t="e">
            <v>#N/A</v>
          </cell>
          <cell r="AS504" t="e">
            <v>#N/A</v>
          </cell>
          <cell r="AT504">
            <v>0</v>
          </cell>
          <cell r="AU504" t="e">
            <v>#N/A</v>
          </cell>
          <cell r="AV504" t="e">
            <v>#N/A</v>
          </cell>
          <cell r="AW504" t="e">
            <v>#N/A</v>
          </cell>
          <cell r="AX504">
            <v>0</v>
          </cell>
          <cell r="AY504" t="e">
            <v>#N/A</v>
          </cell>
          <cell r="AZ504" t="e">
            <v>#N/A</v>
          </cell>
          <cell r="BA504" t="e">
            <v>#N/A</v>
          </cell>
          <cell r="BB504">
            <v>0</v>
          </cell>
          <cell r="BC504" t="e">
            <v>#N/A</v>
          </cell>
          <cell r="BD504" t="e">
            <v>#N/A</v>
          </cell>
        </row>
        <row r="505">
          <cell r="A505" t="str">
            <v>SM4A08894</v>
          </cell>
          <cell r="B505" t="str">
            <v>S1319043</v>
          </cell>
          <cell r="C505" t="str">
            <v>AMP</v>
          </cell>
          <cell r="D505" t="str">
            <v>AIRBUS DEFENCE &amp; SPACE</v>
          </cell>
          <cell r="E505">
            <v>10370</v>
          </cell>
          <cell r="F505">
            <v>47387</v>
          </cell>
          <cell r="G505" t="str">
            <v>408-1559</v>
          </cell>
          <cell r="H505" t="str">
            <v>V</v>
          </cell>
          <cell r="I505">
            <v>8778</v>
          </cell>
          <cell r="J505" t="str">
            <v>G768</v>
          </cell>
          <cell r="K505">
            <v>0.11899999999999999</v>
          </cell>
          <cell r="L505">
            <v>0.125</v>
          </cell>
          <cell r="M505">
            <v>9532</v>
          </cell>
          <cell r="N505" t="str">
            <v>G950</v>
          </cell>
          <cell r="O505">
            <v>0.04</v>
          </cell>
          <cell r="P505">
            <v>0.06</v>
          </cell>
          <cell r="Q505" t="e">
            <v>#N/A</v>
          </cell>
          <cell r="R505">
            <v>0</v>
          </cell>
          <cell r="S505" t="e">
            <v>#N/A</v>
          </cell>
          <cell r="T505" t="e">
            <v>#N/A</v>
          </cell>
          <cell r="U505" t="e">
            <v>#N/A</v>
          </cell>
          <cell r="V505">
            <v>0</v>
          </cell>
          <cell r="W505" t="e">
            <v>#N/A</v>
          </cell>
          <cell r="X505" t="e">
            <v>#N/A</v>
          </cell>
          <cell r="Y505" t="e">
            <v>#N/A</v>
          </cell>
          <cell r="Z505">
            <v>0</v>
          </cell>
          <cell r="AA505" t="e">
            <v>#N/A</v>
          </cell>
          <cell r="AB505" t="e">
            <v>#N/A</v>
          </cell>
          <cell r="AC505" t="e">
            <v>#N/A</v>
          </cell>
          <cell r="AD505">
            <v>0</v>
          </cell>
          <cell r="AE505" t="e">
            <v>#N/A</v>
          </cell>
          <cell r="AF505" t="e">
            <v>#N/A</v>
          </cell>
          <cell r="AG505" t="e">
            <v>#N/A</v>
          </cell>
          <cell r="AH505">
            <v>0</v>
          </cell>
          <cell r="AI505" t="e">
            <v>#N/A</v>
          </cell>
          <cell r="AJ505" t="e">
            <v>#N/A</v>
          </cell>
          <cell r="AK505" t="e">
            <v>#N/A</v>
          </cell>
          <cell r="AL505">
            <v>0</v>
          </cell>
          <cell r="AM505" t="e">
            <v>#N/A</v>
          </cell>
          <cell r="AN505" t="e">
            <v>#N/A</v>
          </cell>
          <cell r="AO505" t="e">
            <v>#N/A</v>
          </cell>
          <cell r="AP505">
            <v>0</v>
          </cell>
          <cell r="AQ505" t="e">
            <v>#N/A</v>
          </cell>
          <cell r="AR505" t="e">
            <v>#N/A</v>
          </cell>
          <cell r="AS505" t="e">
            <v>#N/A</v>
          </cell>
          <cell r="AT505">
            <v>0</v>
          </cell>
          <cell r="AU505" t="e">
            <v>#N/A</v>
          </cell>
          <cell r="AV505" t="e">
            <v>#N/A</v>
          </cell>
          <cell r="AW505" t="e">
            <v>#N/A</v>
          </cell>
          <cell r="AX505">
            <v>0</v>
          </cell>
          <cell r="AY505" t="e">
            <v>#N/A</v>
          </cell>
          <cell r="AZ505" t="e">
            <v>#N/A</v>
          </cell>
          <cell r="BA505" t="e">
            <v>#N/A</v>
          </cell>
          <cell r="BB505">
            <v>0</v>
          </cell>
          <cell r="BC505" t="e">
            <v>#N/A</v>
          </cell>
          <cell r="BD505" t="e">
            <v>#N/A</v>
          </cell>
        </row>
        <row r="506">
          <cell r="A506" t="str">
            <v>SM4A07132</v>
          </cell>
          <cell r="B506" t="str">
            <v>S21130092</v>
          </cell>
          <cell r="C506" t="str">
            <v>AMP</v>
          </cell>
          <cell r="D506" t="str">
            <v>AIRBUS DEFENCE &amp; SPACE</v>
          </cell>
          <cell r="E506">
            <v>10362</v>
          </cell>
          <cell r="F506">
            <v>47387</v>
          </cell>
          <cell r="G506" t="str">
            <v>408-1559</v>
          </cell>
          <cell r="H506" t="str">
            <v>V</v>
          </cell>
          <cell r="I506">
            <v>8778</v>
          </cell>
          <cell r="J506" t="str">
            <v>G768</v>
          </cell>
          <cell r="K506">
            <v>0.11899999999999999</v>
          </cell>
          <cell r="L506">
            <v>0.125</v>
          </cell>
          <cell r="M506">
            <v>9532</v>
          </cell>
          <cell r="N506" t="str">
            <v>G950</v>
          </cell>
          <cell r="O506">
            <v>0.04</v>
          </cell>
          <cell r="P506">
            <v>0.06</v>
          </cell>
          <cell r="Q506" t="e">
            <v>#N/A</v>
          </cell>
          <cell r="R506">
            <v>0</v>
          </cell>
          <cell r="S506" t="e">
            <v>#N/A</v>
          </cell>
          <cell r="T506" t="e">
            <v>#N/A</v>
          </cell>
          <cell r="U506" t="e">
            <v>#N/A</v>
          </cell>
          <cell r="V506">
            <v>0</v>
          </cell>
          <cell r="W506" t="e">
            <v>#N/A</v>
          </cell>
          <cell r="X506" t="e">
            <v>#N/A</v>
          </cell>
          <cell r="Y506" t="e">
            <v>#N/A</v>
          </cell>
          <cell r="Z506">
            <v>0</v>
          </cell>
          <cell r="AA506" t="e">
            <v>#N/A</v>
          </cell>
          <cell r="AB506" t="e">
            <v>#N/A</v>
          </cell>
          <cell r="AC506" t="e">
            <v>#N/A</v>
          </cell>
          <cell r="AD506">
            <v>0</v>
          </cell>
          <cell r="AE506" t="e">
            <v>#N/A</v>
          </cell>
          <cell r="AF506" t="e">
            <v>#N/A</v>
          </cell>
          <cell r="AG506" t="e">
            <v>#N/A</v>
          </cell>
          <cell r="AH506">
            <v>0</v>
          </cell>
          <cell r="AI506" t="e">
            <v>#N/A</v>
          </cell>
          <cell r="AJ506" t="e">
            <v>#N/A</v>
          </cell>
          <cell r="AK506" t="e">
            <v>#N/A</v>
          </cell>
          <cell r="AL506">
            <v>0</v>
          </cell>
          <cell r="AM506" t="e">
            <v>#N/A</v>
          </cell>
          <cell r="AN506" t="e">
            <v>#N/A</v>
          </cell>
          <cell r="AO506" t="e">
            <v>#N/A</v>
          </cell>
          <cell r="AP506">
            <v>0</v>
          </cell>
          <cell r="AQ506" t="e">
            <v>#N/A</v>
          </cell>
          <cell r="AR506" t="e">
            <v>#N/A</v>
          </cell>
          <cell r="AS506" t="e">
            <v>#N/A</v>
          </cell>
          <cell r="AT506">
            <v>0</v>
          </cell>
          <cell r="AU506" t="e">
            <v>#N/A</v>
          </cell>
          <cell r="AV506" t="e">
            <v>#N/A</v>
          </cell>
          <cell r="AW506" t="e">
            <v>#N/A</v>
          </cell>
          <cell r="AX506">
            <v>0</v>
          </cell>
          <cell r="AY506" t="e">
            <v>#N/A</v>
          </cell>
          <cell r="AZ506" t="e">
            <v>#N/A</v>
          </cell>
          <cell r="BA506" t="e">
            <v>#N/A</v>
          </cell>
          <cell r="BB506">
            <v>0</v>
          </cell>
          <cell r="BC506" t="e">
            <v>#N/A</v>
          </cell>
          <cell r="BD506" t="e">
            <v>#N/A</v>
          </cell>
        </row>
        <row r="507">
          <cell r="A507" t="str">
            <v>SM4A07133</v>
          </cell>
          <cell r="B507" t="str">
            <v>S21130084</v>
          </cell>
          <cell r="C507" t="str">
            <v>AMP</v>
          </cell>
          <cell r="D507" t="str">
            <v>AIRBUS DEFENCE &amp; SPACE</v>
          </cell>
          <cell r="E507">
            <v>10363</v>
          </cell>
          <cell r="F507">
            <v>47387</v>
          </cell>
          <cell r="G507" t="str">
            <v>408-1559</v>
          </cell>
          <cell r="H507" t="str">
            <v>V</v>
          </cell>
          <cell r="I507">
            <v>8778</v>
          </cell>
          <cell r="J507" t="str">
            <v>G768</v>
          </cell>
          <cell r="K507">
            <v>0.11899999999999999</v>
          </cell>
          <cell r="L507">
            <v>0.125</v>
          </cell>
          <cell r="M507">
            <v>9532</v>
          </cell>
          <cell r="N507" t="str">
            <v>G950</v>
          </cell>
          <cell r="O507">
            <v>0.04</v>
          </cell>
          <cell r="P507">
            <v>0.06</v>
          </cell>
          <cell r="Q507" t="e">
            <v>#N/A</v>
          </cell>
          <cell r="R507">
            <v>0</v>
          </cell>
          <cell r="S507" t="e">
            <v>#N/A</v>
          </cell>
          <cell r="T507" t="e">
            <v>#N/A</v>
          </cell>
          <cell r="U507" t="e">
            <v>#N/A</v>
          </cell>
          <cell r="V507">
            <v>0</v>
          </cell>
          <cell r="W507" t="e">
            <v>#N/A</v>
          </cell>
          <cell r="X507" t="e">
            <v>#N/A</v>
          </cell>
          <cell r="Y507" t="e">
            <v>#N/A</v>
          </cell>
          <cell r="Z507">
            <v>0</v>
          </cell>
          <cell r="AA507" t="e">
            <v>#N/A</v>
          </cell>
          <cell r="AB507" t="e">
            <v>#N/A</v>
          </cell>
          <cell r="AC507" t="e">
            <v>#N/A</v>
          </cell>
          <cell r="AD507">
            <v>0</v>
          </cell>
          <cell r="AE507" t="e">
            <v>#N/A</v>
          </cell>
          <cell r="AF507" t="e">
            <v>#N/A</v>
          </cell>
          <cell r="AG507" t="e">
            <v>#N/A</v>
          </cell>
          <cell r="AH507">
            <v>0</v>
          </cell>
          <cell r="AI507" t="e">
            <v>#N/A</v>
          </cell>
          <cell r="AJ507" t="e">
            <v>#N/A</v>
          </cell>
          <cell r="AK507" t="e">
            <v>#N/A</v>
          </cell>
          <cell r="AL507">
            <v>0</v>
          </cell>
          <cell r="AM507" t="e">
            <v>#N/A</v>
          </cell>
          <cell r="AN507" t="e">
            <v>#N/A</v>
          </cell>
          <cell r="AO507" t="e">
            <v>#N/A</v>
          </cell>
          <cell r="AP507">
            <v>0</v>
          </cell>
          <cell r="AQ507" t="e">
            <v>#N/A</v>
          </cell>
          <cell r="AR507" t="e">
            <v>#N/A</v>
          </cell>
          <cell r="AS507" t="e">
            <v>#N/A</v>
          </cell>
          <cell r="AT507">
            <v>0</v>
          </cell>
          <cell r="AU507" t="e">
            <v>#N/A</v>
          </cell>
          <cell r="AV507" t="e">
            <v>#N/A</v>
          </cell>
          <cell r="AW507" t="e">
            <v>#N/A</v>
          </cell>
          <cell r="AX507">
            <v>0</v>
          </cell>
          <cell r="AY507" t="e">
            <v>#N/A</v>
          </cell>
          <cell r="AZ507" t="e">
            <v>#N/A</v>
          </cell>
          <cell r="BA507" t="e">
            <v>#N/A</v>
          </cell>
          <cell r="BB507">
            <v>0</v>
          </cell>
          <cell r="BC507" t="e">
            <v>#N/A</v>
          </cell>
          <cell r="BD507" t="e">
            <v>#N/A</v>
          </cell>
        </row>
        <row r="508">
          <cell r="A508" t="str">
            <v>PM4A7668</v>
          </cell>
          <cell r="B508" t="str">
            <v>NO CONSTA</v>
          </cell>
          <cell r="C508" t="str">
            <v>AMP</v>
          </cell>
          <cell r="D508" t="str">
            <v>AIRBUS DEFENCE &amp; SPACE</v>
          </cell>
          <cell r="E508">
            <v>10519</v>
          </cell>
          <cell r="F508">
            <v>47387</v>
          </cell>
          <cell r="G508" t="str">
            <v>408-1559</v>
          </cell>
          <cell r="H508" t="str">
            <v>V</v>
          </cell>
          <cell r="I508">
            <v>8778</v>
          </cell>
          <cell r="J508" t="str">
            <v>G768</v>
          </cell>
          <cell r="K508">
            <v>0.11899999999999999</v>
          </cell>
          <cell r="L508">
            <v>0.125</v>
          </cell>
          <cell r="M508">
            <v>9532</v>
          </cell>
          <cell r="N508" t="str">
            <v>G950</v>
          </cell>
          <cell r="O508">
            <v>0.04</v>
          </cell>
          <cell r="P508">
            <v>0.06</v>
          </cell>
          <cell r="Q508" t="e">
            <v>#N/A</v>
          </cell>
          <cell r="R508">
            <v>0</v>
          </cell>
          <cell r="S508" t="e">
            <v>#N/A</v>
          </cell>
          <cell r="T508" t="e">
            <v>#N/A</v>
          </cell>
          <cell r="U508" t="e">
            <v>#N/A</v>
          </cell>
          <cell r="V508">
            <v>0</v>
          </cell>
          <cell r="W508" t="e">
            <v>#N/A</v>
          </cell>
          <cell r="X508" t="e">
            <v>#N/A</v>
          </cell>
          <cell r="Y508" t="e">
            <v>#N/A</v>
          </cell>
          <cell r="Z508">
            <v>0</v>
          </cell>
          <cell r="AA508" t="e">
            <v>#N/A</v>
          </cell>
          <cell r="AB508" t="e">
            <v>#N/A</v>
          </cell>
          <cell r="AC508" t="e">
            <v>#N/A</v>
          </cell>
          <cell r="AD508">
            <v>0</v>
          </cell>
          <cell r="AE508" t="e">
            <v>#N/A</v>
          </cell>
          <cell r="AF508" t="e">
            <v>#N/A</v>
          </cell>
          <cell r="AG508" t="e">
            <v>#N/A</v>
          </cell>
          <cell r="AH508">
            <v>0</v>
          </cell>
          <cell r="AI508" t="e">
            <v>#N/A</v>
          </cell>
          <cell r="AJ508" t="e">
            <v>#N/A</v>
          </cell>
          <cell r="AK508" t="e">
            <v>#N/A</v>
          </cell>
          <cell r="AL508">
            <v>0</v>
          </cell>
          <cell r="AM508" t="e">
            <v>#N/A</v>
          </cell>
          <cell r="AN508" t="e">
            <v>#N/A</v>
          </cell>
          <cell r="AO508" t="e">
            <v>#N/A</v>
          </cell>
          <cell r="AP508">
            <v>0</v>
          </cell>
          <cell r="AQ508" t="e">
            <v>#N/A</v>
          </cell>
          <cell r="AR508" t="e">
            <v>#N/A</v>
          </cell>
          <cell r="AS508" t="e">
            <v>#N/A</v>
          </cell>
          <cell r="AT508">
            <v>0</v>
          </cell>
          <cell r="AU508" t="e">
            <v>#N/A</v>
          </cell>
          <cell r="AV508" t="e">
            <v>#N/A</v>
          </cell>
          <cell r="AW508" t="e">
            <v>#N/A</v>
          </cell>
          <cell r="AX508">
            <v>0</v>
          </cell>
          <cell r="AY508" t="e">
            <v>#N/A</v>
          </cell>
          <cell r="AZ508" t="e">
            <v>#N/A</v>
          </cell>
          <cell r="BA508" t="e">
            <v>#N/A</v>
          </cell>
          <cell r="BB508">
            <v>0</v>
          </cell>
          <cell r="BC508" t="e">
            <v>#N/A</v>
          </cell>
          <cell r="BD508" t="e">
            <v>#N/A</v>
          </cell>
        </row>
        <row r="509">
          <cell r="A509" t="str">
            <v>PM4A3638</v>
          </cell>
          <cell r="B509" t="str">
            <v>0614020</v>
          </cell>
          <cell r="C509" t="str">
            <v>AMP</v>
          </cell>
          <cell r="D509" t="str">
            <v>AIRBUS DEFENCE &amp; SPACE</v>
          </cell>
          <cell r="E509">
            <v>10514</v>
          </cell>
          <cell r="F509">
            <v>47387</v>
          </cell>
          <cell r="G509" t="str">
            <v>408-1559</v>
          </cell>
          <cell r="H509" t="str">
            <v>V</v>
          </cell>
          <cell r="I509">
            <v>8778</v>
          </cell>
          <cell r="J509" t="str">
            <v>G768</v>
          </cell>
          <cell r="K509">
            <v>0.11899999999999999</v>
          </cell>
          <cell r="L509">
            <v>0.125</v>
          </cell>
          <cell r="M509">
            <v>9532</v>
          </cell>
          <cell r="N509" t="str">
            <v>G950</v>
          </cell>
          <cell r="O509">
            <v>0.04</v>
          </cell>
          <cell r="P509">
            <v>0.06</v>
          </cell>
          <cell r="Q509" t="e">
            <v>#N/A</v>
          </cell>
          <cell r="R509">
            <v>0</v>
          </cell>
          <cell r="S509" t="e">
            <v>#N/A</v>
          </cell>
          <cell r="T509" t="e">
            <v>#N/A</v>
          </cell>
          <cell r="U509" t="e">
            <v>#N/A</v>
          </cell>
          <cell r="V509">
            <v>0</v>
          </cell>
          <cell r="W509" t="e">
            <v>#N/A</v>
          </cell>
          <cell r="X509" t="e">
            <v>#N/A</v>
          </cell>
          <cell r="Y509" t="e">
            <v>#N/A</v>
          </cell>
          <cell r="Z509">
            <v>0</v>
          </cell>
          <cell r="AA509" t="e">
            <v>#N/A</v>
          </cell>
          <cell r="AB509" t="e">
            <v>#N/A</v>
          </cell>
          <cell r="AC509" t="e">
            <v>#N/A</v>
          </cell>
          <cell r="AD509">
            <v>0</v>
          </cell>
          <cell r="AE509" t="e">
            <v>#N/A</v>
          </cell>
          <cell r="AF509" t="e">
            <v>#N/A</v>
          </cell>
          <cell r="AG509" t="e">
            <v>#N/A</v>
          </cell>
          <cell r="AH509">
            <v>0</v>
          </cell>
          <cell r="AI509" t="e">
            <v>#N/A</v>
          </cell>
          <cell r="AJ509" t="e">
            <v>#N/A</v>
          </cell>
          <cell r="AK509" t="e">
            <v>#N/A</v>
          </cell>
          <cell r="AL509">
            <v>0</v>
          </cell>
          <cell r="AM509" t="e">
            <v>#N/A</v>
          </cell>
          <cell r="AN509" t="e">
            <v>#N/A</v>
          </cell>
          <cell r="AO509" t="e">
            <v>#N/A</v>
          </cell>
          <cell r="AP509">
            <v>0</v>
          </cell>
          <cell r="AQ509" t="e">
            <v>#N/A</v>
          </cell>
          <cell r="AR509" t="e">
            <v>#N/A</v>
          </cell>
          <cell r="AS509" t="e">
            <v>#N/A</v>
          </cell>
          <cell r="AT509">
            <v>0</v>
          </cell>
          <cell r="AU509" t="e">
            <v>#N/A</v>
          </cell>
          <cell r="AV509" t="e">
            <v>#N/A</v>
          </cell>
          <cell r="AW509" t="e">
            <v>#N/A</v>
          </cell>
          <cell r="AX509">
            <v>0</v>
          </cell>
          <cell r="AY509" t="e">
            <v>#N/A</v>
          </cell>
          <cell r="AZ509" t="e">
            <v>#N/A</v>
          </cell>
          <cell r="BA509" t="e">
            <v>#N/A</v>
          </cell>
          <cell r="BB509">
            <v>0</v>
          </cell>
          <cell r="BC509" t="e">
            <v>#N/A</v>
          </cell>
          <cell r="BD509" t="e">
            <v>#N/A</v>
          </cell>
        </row>
        <row r="510">
          <cell r="A510" t="str">
            <v>PM4A2428</v>
          </cell>
          <cell r="B510" t="str">
            <v>NO CONSTA</v>
          </cell>
          <cell r="C510" t="str">
            <v>AMP</v>
          </cell>
          <cell r="D510" t="str">
            <v>AIRBUS DEFENCE &amp; SPACE</v>
          </cell>
          <cell r="E510">
            <v>10516</v>
          </cell>
          <cell r="F510">
            <v>47386</v>
          </cell>
          <cell r="G510" t="str">
            <v>408-1559</v>
          </cell>
          <cell r="H510" t="str">
            <v>V</v>
          </cell>
          <cell r="I510">
            <v>8779</v>
          </cell>
          <cell r="J510" t="str">
            <v>G767</v>
          </cell>
          <cell r="K510">
            <v>0.109</v>
          </cell>
          <cell r="L510">
            <v>0.115</v>
          </cell>
          <cell r="M510">
            <v>8790</v>
          </cell>
          <cell r="N510" t="str">
            <v>G218</v>
          </cell>
          <cell r="O510">
            <v>0.03</v>
          </cell>
          <cell r="P510">
            <v>3.5000000000000003E-2</v>
          </cell>
          <cell r="Q510">
            <v>8786</v>
          </cell>
          <cell r="R510" t="str">
            <v>G224</v>
          </cell>
          <cell r="S510">
            <v>4.4999999999999998E-2</v>
          </cell>
          <cell r="T510">
            <v>0.05</v>
          </cell>
          <cell r="U510" t="e">
            <v>#N/A</v>
          </cell>
          <cell r="V510">
            <v>0</v>
          </cell>
          <cell r="W510" t="e">
            <v>#N/A</v>
          </cell>
          <cell r="X510" t="e">
            <v>#N/A</v>
          </cell>
          <cell r="Y510" t="e">
            <v>#N/A</v>
          </cell>
          <cell r="Z510">
            <v>0</v>
          </cell>
          <cell r="AA510" t="e">
            <v>#N/A</v>
          </cell>
          <cell r="AB510" t="e">
            <v>#N/A</v>
          </cell>
          <cell r="AC510" t="e">
            <v>#N/A</v>
          </cell>
          <cell r="AD510">
            <v>0</v>
          </cell>
          <cell r="AE510" t="e">
            <v>#N/A</v>
          </cell>
          <cell r="AF510" t="e">
            <v>#N/A</v>
          </cell>
          <cell r="AG510" t="e">
            <v>#N/A</v>
          </cell>
          <cell r="AH510">
            <v>0</v>
          </cell>
          <cell r="AI510" t="e">
            <v>#N/A</v>
          </cell>
          <cell r="AJ510" t="e">
            <v>#N/A</v>
          </cell>
          <cell r="AK510" t="e">
            <v>#N/A</v>
          </cell>
          <cell r="AL510">
            <v>0</v>
          </cell>
          <cell r="AM510" t="e">
            <v>#N/A</v>
          </cell>
          <cell r="AN510" t="e">
            <v>#N/A</v>
          </cell>
          <cell r="AO510" t="e">
            <v>#N/A</v>
          </cell>
          <cell r="AP510">
            <v>0</v>
          </cell>
          <cell r="AQ510" t="e">
            <v>#N/A</v>
          </cell>
          <cell r="AR510" t="e">
            <v>#N/A</v>
          </cell>
          <cell r="AS510" t="e">
            <v>#N/A</v>
          </cell>
          <cell r="AT510">
            <v>0</v>
          </cell>
          <cell r="AU510" t="e">
            <v>#N/A</v>
          </cell>
          <cell r="AV510" t="e">
            <v>#N/A</v>
          </cell>
          <cell r="AW510" t="e">
            <v>#N/A</v>
          </cell>
          <cell r="AX510">
            <v>0</v>
          </cell>
          <cell r="AY510" t="e">
            <v>#N/A</v>
          </cell>
          <cell r="AZ510" t="e">
            <v>#N/A</v>
          </cell>
          <cell r="BA510" t="e">
            <v>#N/A</v>
          </cell>
          <cell r="BB510">
            <v>0</v>
          </cell>
          <cell r="BC510" t="e">
            <v>#N/A</v>
          </cell>
          <cell r="BD510" t="e">
            <v>#N/A</v>
          </cell>
        </row>
        <row r="511">
          <cell r="A511" t="str">
            <v>PM4A3580</v>
          </cell>
          <cell r="B511" t="str">
            <v>0612027</v>
          </cell>
          <cell r="C511" t="str">
            <v>AMP</v>
          </cell>
          <cell r="D511" t="str">
            <v>AIRBUS DEFENCE &amp; SPACE</v>
          </cell>
          <cell r="E511">
            <v>10515</v>
          </cell>
          <cell r="F511">
            <v>47386</v>
          </cell>
          <cell r="G511" t="str">
            <v>408-1559</v>
          </cell>
          <cell r="H511" t="str">
            <v>V</v>
          </cell>
          <cell r="I511">
            <v>8779</v>
          </cell>
          <cell r="J511" t="str">
            <v>G767</v>
          </cell>
          <cell r="K511">
            <v>0.109</v>
          </cell>
          <cell r="L511">
            <v>0.115</v>
          </cell>
          <cell r="M511">
            <v>8790</v>
          </cell>
          <cell r="N511" t="str">
            <v>G218</v>
          </cell>
          <cell r="O511">
            <v>0.03</v>
          </cell>
          <cell r="P511">
            <v>3.5000000000000003E-2</v>
          </cell>
          <cell r="Q511">
            <v>8786</v>
          </cell>
          <cell r="R511" t="str">
            <v>G224</v>
          </cell>
          <cell r="S511">
            <v>4.4999999999999998E-2</v>
          </cell>
          <cell r="T511">
            <v>0.05</v>
          </cell>
          <cell r="U511" t="e">
            <v>#N/A</v>
          </cell>
          <cell r="V511">
            <v>0</v>
          </cell>
          <cell r="W511" t="e">
            <v>#N/A</v>
          </cell>
          <cell r="X511" t="e">
            <v>#N/A</v>
          </cell>
          <cell r="Y511" t="e">
            <v>#N/A</v>
          </cell>
          <cell r="Z511">
            <v>0</v>
          </cell>
          <cell r="AA511" t="e">
            <v>#N/A</v>
          </cell>
          <cell r="AB511" t="e">
            <v>#N/A</v>
          </cell>
          <cell r="AC511" t="e">
            <v>#N/A</v>
          </cell>
          <cell r="AD511">
            <v>0</v>
          </cell>
          <cell r="AE511" t="e">
            <v>#N/A</v>
          </cell>
          <cell r="AF511" t="e">
            <v>#N/A</v>
          </cell>
          <cell r="AG511" t="e">
            <v>#N/A</v>
          </cell>
          <cell r="AH511">
            <v>0</v>
          </cell>
          <cell r="AI511" t="e">
            <v>#N/A</v>
          </cell>
          <cell r="AJ511" t="e">
            <v>#N/A</v>
          </cell>
          <cell r="AK511" t="e">
            <v>#N/A</v>
          </cell>
          <cell r="AL511">
            <v>0</v>
          </cell>
          <cell r="AM511" t="e">
            <v>#N/A</v>
          </cell>
          <cell r="AN511" t="e">
            <v>#N/A</v>
          </cell>
          <cell r="AO511" t="e">
            <v>#N/A</v>
          </cell>
          <cell r="AP511">
            <v>0</v>
          </cell>
          <cell r="AQ511" t="e">
            <v>#N/A</v>
          </cell>
          <cell r="AR511" t="e">
            <v>#N/A</v>
          </cell>
          <cell r="AS511" t="e">
            <v>#N/A</v>
          </cell>
          <cell r="AT511">
            <v>0</v>
          </cell>
          <cell r="AU511" t="e">
            <v>#N/A</v>
          </cell>
          <cell r="AV511" t="e">
            <v>#N/A</v>
          </cell>
          <cell r="AW511" t="e">
            <v>#N/A</v>
          </cell>
          <cell r="AX511">
            <v>0</v>
          </cell>
          <cell r="AY511" t="e">
            <v>#N/A</v>
          </cell>
          <cell r="AZ511" t="e">
            <v>#N/A</v>
          </cell>
          <cell r="BA511" t="e">
            <v>#N/A</v>
          </cell>
          <cell r="BB511">
            <v>0</v>
          </cell>
          <cell r="BC511" t="e">
            <v>#N/A</v>
          </cell>
          <cell r="BD511" t="e">
            <v>#N/A</v>
          </cell>
        </row>
        <row r="512">
          <cell r="A512" t="str">
            <v>PM4A7319</v>
          </cell>
          <cell r="B512" t="str">
            <v>NO CONSTA</v>
          </cell>
          <cell r="C512" t="str">
            <v>DMC</v>
          </cell>
          <cell r="D512" t="str">
            <v>AIRBUS DEFENCE &amp; SPACE</v>
          </cell>
          <cell r="E512">
            <v>10518</v>
          </cell>
          <cell r="F512" t="str">
            <v>M22520/2-01</v>
          </cell>
          <cell r="G512" t="str">
            <v>AFM8-DS</v>
          </cell>
          <cell r="H512" t="str">
            <v>C</v>
          </cell>
          <cell r="I512">
            <v>8789</v>
          </cell>
          <cell r="J512" t="str">
            <v>G213</v>
          </cell>
          <cell r="K512">
            <v>1.2999999999999999E-2</v>
          </cell>
          <cell r="L512">
            <v>1.7999999999999999E-2</v>
          </cell>
          <cell r="M512">
            <v>8791</v>
          </cell>
          <cell r="N512" t="str">
            <v>G214</v>
          </cell>
          <cell r="O512">
            <v>1.6E-2</v>
          </cell>
          <cell r="P512">
            <v>2.1000000000000001E-2</v>
          </cell>
          <cell r="Q512">
            <v>8775</v>
          </cell>
          <cell r="R512" t="str">
            <v>G215</v>
          </cell>
          <cell r="S512">
            <v>1.9E-2</v>
          </cell>
          <cell r="T512">
            <v>2.4E-2</v>
          </cell>
          <cell r="U512">
            <v>8793</v>
          </cell>
          <cell r="V512" t="str">
            <v>G216</v>
          </cell>
          <cell r="W512">
            <v>2.1999999999999999E-2</v>
          </cell>
          <cell r="X512">
            <v>2.7E-2</v>
          </cell>
          <cell r="Y512">
            <v>8785</v>
          </cell>
          <cell r="Z512" t="str">
            <v>G217</v>
          </cell>
          <cell r="AA512">
            <v>2.5999999999999999E-2</v>
          </cell>
          <cell r="AB512">
            <v>3.1E-2</v>
          </cell>
          <cell r="AC512">
            <v>8790</v>
          </cell>
          <cell r="AD512" t="str">
            <v>G218</v>
          </cell>
          <cell r="AE512">
            <v>0.03</v>
          </cell>
          <cell r="AF512">
            <v>3.5000000000000003E-2</v>
          </cell>
          <cell r="AG512">
            <v>8787</v>
          </cell>
          <cell r="AH512" t="str">
            <v>G219</v>
          </cell>
          <cell r="AI512">
            <v>3.4000000000000002E-2</v>
          </cell>
          <cell r="AJ512">
            <v>3.9E-2</v>
          </cell>
          <cell r="AK512">
            <v>8792</v>
          </cell>
          <cell r="AL512" t="str">
            <v>G223</v>
          </cell>
          <cell r="AM512">
            <v>3.9E-2</v>
          </cell>
          <cell r="AN512">
            <v>4.3999999999999997E-2</v>
          </cell>
          <cell r="AO512" t="e">
            <v>#N/A</v>
          </cell>
          <cell r="AP512">
            <v>0</v>
          </cell>
          <cell r="AQ512" t="e">
            <v>#N/A</v>
          </cell>
          <cell r="AR512" t="e">
            <v>#N/A</v>
          </cell>
          <cell r="AS512" t="e">
            <v>#N/A</v>
          </cell>
          <cell r="AT512">
            <v>0</v>
          </cell>
          <cell r="AU512" t="e">
            <v>#N/A</v>
          </cell>
          <cell r="AV512" t="e">
            <v>#N/A</v>
          </cell>
          <cell r="AW512" t="e">
            <v>#N/A</v>
          </cell>
          <cell r="AX512">
            <v>0</v>
          </cell>
          <cell r="AY512" t="e">
            <v>#N/A</v>
          </cell>
          <cell r="AZ512" t="e">
            <v>#N/A</v>
          </cell>
          <cell r="BA512" t="e">
            <v>#N/A</v>
          </cell>
          <cell r="BB512">
            <v>0</v>
          </cell>
          <cell r="BC512" t="e">
            <v>#N/A</v>
          </cell>
          <cell r="BD512" t="e">
            <v>#N/A</v>
          </cell>
        </row>
        <row r="513">
          <cell r="A513" t="str">
            <v>PM4A12065</v>
          </cell>
          <cell r="B513" t="str">
            <v>NO CONSTA</v>
          </cell>
          <cell r="C513" t="str">
            <v>DMC</v>
          </cell>
          <cell r="D513" t="str">
            <v>AIRBUS DEFENCE &amp; SPACE</v>
          </cell>
          <cell r="E513">
            <v>10517</v>
          </cell>
          <cell r="F513" t="str">
            <v>M22520/1-01</v>
          </cell>
          <cell r="G513" t="str">
            <v>AF8-DS</v>
          </cell>
          <cell r="H513" t="str">
            <v>B</v>
          </cell>
          <cell r="I513">
            <v>8777</v>
          </cell>
          <cell r="J513" t="str">
            <v>G220</v>
          </cell>
          <cell r="K513">
            <v>2.8000000000000001E-2</v>
          </cell>
          <cell r="L513">
            <v>3.3000000000000002E-2</v>
          </cell>
          <cell r="M513">
            <v>8780</v>
          </cell>
          <cell r="N513" t="str">
            <v>G221</v>
          </cell>
          <cell r="O513">
            <v>3.2000000000000001E-2</v>
          </cell>
          <cell r="P513">
            <v>3.6999999999999998E-2</v>
          </cell>
          <cell r="Q513">
            <v>8788</v>
          </cell>
          <cell r="R513" t="str">
            <v>G222</v>
          </cell>
          <cell r="S513">
            <v>3.5999999999999997E-2</v>
          </cell>
          <cell r="T513">
            <v>4.1000000000000002E-2</v>
          </cell>
          <cell r="U513">
            <v>8792</v>
          </cell>
          <cell r="V513" t="str">
            <v>G223</v>
          </cell>
          <cell r="W513">
            <v>3.9E-2</v>
          </cell>
          <cell r="X513">
            <v>4.3999999999999997E-2</v>
          </cell>
          <cell r="Y513">
            <v>8786</v>
          </cell>
          <cell r="Z513" t="str">
            <v>G224</v>
          </cell>
          <cell r="AA513">
            <v>4.4999999999999998E-2</v>
          </cell>
          <cell r="AB513">
            <v>0.05</v>
          </cell>
          <cell r="AC513">
            <v>8784</v>
          </cell>
          <cell r="AD513" t="str">
            <v>G225</v>
          </cell>
          <cell r="AE513">
            <v>5.1999999999999998E-2</v>
          </cell>
          <cell r="AF513">
            <v>5.7000000000000002E-2</v>
          </cell>
          <cell r="AG513">
            <v>8783</v>
          </cell>
          <cell r="AH513" t="str">
            <v>G226</v>
          </cell>
          <cell r="AI513">
            <v>5.8999999999999997E-2</v>
          </cell>
          <cell r="AJ513">
            <v>6.4000000000000001E-2</v>
          </cell>
          <cell r="AK513">
            <v>8776</v>
          </cell>
          <cell r="AL513" t="str">
            <v>G227</v>
          </cell>
          <cell r="AM513">
            <v>6.8000000000000005E-2</v>
          </cell>
          <cell r="AN513">
            <v>7.2999999999999995E-2</v>
          </cell>
          <cell r="AO513" t="e">
            <v>#N/A</v>
          </cell>
          <cell r="AP513">
            <v>0</v>
          </cell>
          <cell r="AQ513" t="e">
            <v>#N/A</v>
          </cell>
          <cell r="AR513" t="e">
            <v>#N/A</v>
          </cell>
          <cell r="AS513" t="e">
            <v>#N/A</v>
          </cell>
          <cell r="AT513">
            <v>0</v>
          </cell>
          <cell r="AU513" t="e">
            <v>#N/A</v>
          </cell>
          <cell r="AV513" t="e">
            <v>#N/A</v>
          </cell>
          <cell r="AW513" t="e">
            <v>#N/A</v>
          </cell>
          <cell r="AX513">
            <v>0</v>
          </cell>
          <cell r="AY513" t="e">
            <v>#N/A</v>
          </cell>
          <cell r="AZ513" t="e">
            <v>#N/A</v>
          </cell>
          <cell r="BA513" t="e">
            <v>#N/A</v>
          </cell>
          <cell r="BB513">
            <v>0</v>
          </cell>
          <cell r="BC513" t="e">
            <v>#N/A</v>
          </cell>
          <cell r="BD513" t="e">
            <v>#N/A</v>
          </cell>
        </row>
        <row r="514">
          <cell r="A514" t="str">
            <v>SM4A08187</v>
          </cell>
          <cell r="B514" t="str">
            <v>NO CONSTA</v>
          </cell>
          <cell r="C514" t="str">
            <v>DMC</v>
          </cell>
          <cell r="D514" t="str">
            <v>AIRBUS DEFENCE &amp; SPACE</v>
          </cell>
          <cell r="E514">
            <v>10369</v>
          </cell>
          <cell r="F514" t="str">
            <v>M22520/1-01</v>
          </cell>
          <cell r="G514" t="str">
            <v>AF8-DS</v>
          </cell>
          <cell r="H514" t="str">
            <v>B</v>
          </cell>
          <cell r="I514">
            <v>8777</v>
          </cell>
          <cell r="J514" t="str">
            <v>G220</v>
          </cell>
          <cell r="K514">
            <v>2.8000000000000001E-2</v>
          </cell>
          <cell r="L514">
            <v>3.3000000000000002E-2</v>
          </cell>
          <cell r="M514">
            <v>8780</v>
          </cell>
          <cell r="N514" t="str">
            <v>G221</v>
          </cell>
          <cell r="O514">
            <v>3.2000000000000001E-2</v>
          </cell>
          <cell r="P514">
            <v>3.6999999999999998E-2</v>
          </cell>
          <cell r="Q514">
            <v>8788</v>
          </cell>
          <cell r="R514" t="str">
            <v>G222</v>
          </cell>
          <cell r="S514">
            <v>3.5999999999999997E-2</v>
          </cell>
          <cell r="T514">
            <v>4.1000000000000002E-2</v>
          </cell>
          <cell r="U514">
            <v>8792</v>
          </cell>
          <cell r="V514" t="str">
            <v>G223</v>
          </cell>
          <cell r="W514">
            <v>3.9E-2</v>
          </cell>
          <cell r="X514">
            <v>4.3999999999999997E-2</v>
          </cell>
          <cell r="Y514">
            <v>8786</v>
          </cell>
          <cell r="Z514" t="str">
            <v>G224</v>
          </cell>
          <cell r="AA514">
            <v>4.4999999999999998E-2</v>
          </cell>
          <cell r="AB514">
            <v>0.05</v>
          </cell>
          <cell r="AC514">
            <v>8784</v>
          </cell>
          <cell r="AD514" t="str">
            <v>G225</v>
          </cell>
          <cell r="AE514">
            <v>5.1999999999999998E-2</v>
          </cell>
          <cell r="AF514">
            <v>5.7000000000000002E-2</v>
          </cell>
          <cell r="AG514">
            <v>8783</v>
          </cell>
          <cell r="AH514" t="str">
            <v>G226</v>
          </cell>
          <cell r="AI514">
            <v>5.8999999999999997E-2</v>
          </cell>
          <cell r="AJ514">
            <v>6.4000000000000001E-2</v>
          </cell>
          <cell r="AK514">
            <v>8776</v>
          </cell>
          <cell r="AL514" t="str">
            <v>G227</v>
          </cell>
          <cell r="AM514">
            <v>6.8000000000000005E-2</v>
          </cell>
          <cell r="AN514">
            <v>7.2999999999999995E-2</v>
          </cell>
          <cell r="AO514" t="e">
            <v>#N/A</v>
          </cell>
          <cell r="AP514">
            <v>0</v>
          </cell>
          <cell r="AQ514" t="e">
            <v>#N/A</v>
          </cell>
          <cell r="AR514" t="e">
            <v>#N/A</v>
          </cell>
          <cell r="AS514" t="e">
            <v>#N/A</v>
          </cell>
          <cell r="AT514">
            <v>0</v>
          </cell>
          <cell r="AU514" t="e">
            <v>#N/A</v>
          </cell>
          <cell r="AV514" t="e">
            <v>#N/A</v>
          </cell>
          <cell r="AW514" t="e">
            <v>#N/A</v>
          </cell>
          <cell r="AX514">
            <v>0</v>
          </cell>
          <cell r="AY514" t="e">
            <v>#N/A</v>
          </cell>
          <cell r="AZ514" t="e">
            <v>#N/A</v>
          </cell>
          <cell r="BA514" t="e">
            <v>#N/A</v>
          </cell>
          <cell r="BB514">
            <v>0</v>
          </cell>
          <cell r="BC514" t="e">
            <v>#N/A</v>
          </cell>
          <cell r="BD514" t="e">
            <v>#N/A</v>
          </cell>
        </row>
        <row r="515">
          <cell r="A515" t="str">
            <v>SM4A6364</v>
          </cell>
          <cell r="B515" t="str">
            <v>NO CONSTA</v>
          </cell>
          <cell r="C515" t="str">
            <v>DMC</v>
          </cell>
          <cell r="D515" t="str">
            <v>AIRBUS DEFENCE &amp; SPACE</v>
          </cell>
          <cell r="E515">
            <v>10374</v>
          </cell>
          <cell r="F515" t="str">
            <v>M22520/1-01</v>
          </cell>
          <cell r="G515" t="str">
            <v>AF8-DS</v>
          </cell>
          <cell r="H515" t="str">
            <v>B</v>
          </cell>
          <cell r="I515">
            <v>8777</v>
          </cell>
          <cell r="J515" t="str">
            <v>G220</v>
          </cell>
          <cell r="K515">
            <v>2.8000000000000001E-2</v>
          </cell>
          <cell r="L515">
            <v>3.3000000000000002E-2</v>
          </cell>
          <cell r="M515">
            <v>8780</v>
          </cell>
          <cell r="N515" t="str">
            <v>G221</v>
          </cell>
          <cell r="O515">
            <v>3.2000000000000001E-2</v>
          </cell>
          <cell r="P515">
            <v>3.6999999999999998E-2</v>
          </cell>
          <cell r="Q515">
            <v>8788</v>
          </cell>
          <cell r="R515" t="str">
            <v>G222</v>
          </cell>
          <cell r="S515">
            <v>3.5999999999999997E-2</v>
          </cell>
          <cell r="T515">
            <v>4.1000000000000002E-2</v>
          </cell>
          <cell r="U515">
            <v>8792</v>
          </cell>
          <cell r="V515" t="str">
            <v>G223</v>
          </cell>
          <cell r="W515">
            <v>3.9E-2</v>
          </cell>
          <cell r="X515">
            <v>4.3999999999999997E-2</v>
          </cell>
          <cell r="Y515">
            <v>8786</v>
          </cell>
          <cell r="Z515" t="str">
            <v>G224</v>
          </cell>
          <cell r="AA515">
            <v>4.4999999999999998E-2</v>
          </cell>
          <cell r="AB515">
            <v>0.05</v>
          </cell>
          <cell r="AC515">
            <v>8784</v>
          </cell>
          <cell r="AD515" t="str">
            <v>G225</v>
          </cell>
          <cell r="AE515">
            <v>5.1999999999999998E-2</v>
          </cell>
          <cell r="AF515">
            <v>5.7000000000000002E-2</v>
          </cell>
          <cell r="AG515">
            <v>8783</v>
          </cell>
          <cell r="AH515" t="str">
            <v>G226</v>
          </cell>
          <cell r="AI515">
            <v>5.8999999999999997E-2</v>
          </cell>
          <cell r="AJ515">
            <v>6.4000000000000001E-2</v>
          </cell>
          <cell r="AK515">
            <v>8776</v>
          </cell>
          <cell r="AL515" t="str">
            <v>G227</v>
          </cell>
          <cell r="AM515">
            <v>6.8000000000000005E-2</v>
          </cell>
          <cell r="AN515">
            <v>7.2999999999999995E-2</v>
          </cell>
          <cell r="AO515" t="e">
            <v>#N/A</v>
          </cell>
          <cell r="AP515">
            <v>0</v>
          </cell>
          <cell r="AQ515" t="e">
            <v>#N/A</v>
          </cell>
          <cell r="AR515" t="e">
            <v>#N/A</v>
          </cell>
          <cell r="AS515" t="e">
            <v>#N/A</v>
          </cell>
          <cell r="AT515">
            <v>0</v>
          </cell>
          <cell r="AU515" t="e">
            <v>#N/A</v>
          </cell>
          <cell r="AV515" t="e">
            <v>#N/A</v>
          </cell>
          <cell r="AW515" t="e">
            <v>#N/A</v>
          </cell>
          <cell r="AX515">
            <v>0</v>
          </cell>
          <cell r="AY515" t="e">
            <v>#N/A</v>
          </cell>
          <cell r="AZ515" t="e">
            <v>#N/A</v>
          </cell>
          <cell r="BA515" t="e">
            <v>#N/A</v>
          </cell>
          <cell r="BB515">
            <v>0</v>
          </cell>
          <cell r="BC515" t="e">
            <v>#N/A</v>
          </cell>
          <cell r="BD515" t="e">
            <v>#N/A</v>
          </cell>
        </row>
        <row r="516">
          <cell r="A516" t="str">
            <v>SM4A6884</v>
          </cell>
          <cell r="B516" t="str">
            <v>NO CONSTA</v>
          </cell>
          <cell r="C516" t="str">
            <v>DMC</v>
          </cell>
          <cell r="D516" t="str">
            <v>AIRBUS DEFENCE &amp; SPACE</v>
          </cell>
          <cell r="E516">
            <v>10379</v>
          </cell>
          <cell r="F516" t="str">
            <v>M22520/1-01</v>
          </cell>
          <cell r="G516" t="str">
            <v>AF8-DS</v>
          </cell>
          <cell r="H516" t="str">
            <v>B</v>
          </cell>
          <cell r="I516">
            <v>8777</v>
          </cell>
          <cell r="J516" t="str">
            <v>G220</v>
          </cell>
          <cell r="K516">
            <v>2.8000000000000001E-2</v>
          </cell>
          <cell r="L516">
            <v>3.3000000000000002E-2</v>
          </cell>
          <cell r="M516">
            <v>8780</v>
          </cell>
          <cell r="N516" t="str">
            <v>G221</v>
          </cell>
          <cell r="O516">
            <v>3.2000000000000001E-2</v>
          </cell>
          <cell r="P516">
            <v>3.6999999999999998E-2</v>
          </cell>
          <cell r="Q516">
            <v>8788</v>
          </cell>
          <cell r="R516" t="str">
            <v>G222</v>
          </cell>
          <cell r="S516">
            <v>3.5999999999999997E-2</v>
          </cell>
          <cell r="T516">
            <v>4.1000000000000002E-2</v>
          </cell>
          <cell r="U516">
            <v>8792</v>
          </cell>
          <cell r="V516" t="str">
            <v>G223</v>
          </cell>
          <cell r="W516">
            <v>3.9E-2</v>
          </cell>
          <cell r="X516">
            <v>4.3999999999999997E-2</v>
          </cell>
          <cell r="Y516">
            <v>8786</v>
          </cell>
          <cell r="Z516" t="str">
            <v>G224</v>
          </cell>
          <cell r="AA516">
            <v>4.4999999999999998E-2</v>
          </cell>
          <cell r="AB516">
            <v>0.05</v>
          </cell>
          <cell r="AC516">
            <v>8784</v>
          </cell>
          <cell r="AD516" t="str">
            <v>G225</v>
          </cell>
          <cell r="AE516">
            <v>5.1999999999999998E-2</v>
          </cell>
          <cell r="AF516">
            <v>5.7000000000000002E-2</v>
          </cell>
          <cell r="AG516">
            <v>8783</v>
          </cell>
          <cell r="AH516" t="str">
            <v>G226</v>
          </cell>
          <cell r="AI516">
            <v>5.8999999999999997E-2</v>
          </cell>
          <cell r="AJ516">
            <v>6.4000000000000001E-2</v>
          </cell>
          <cell r="AK516">
            <v>8776</v>
          </cell>
          <cell r="AL516" t="str">
            <v>G227</v>
          </cell>
          <cell r="AM516">
            <v>6.8000000000000005E-2</v>
          </cell>
          <cell r="AN516">
            <v>7.2999999999999995E-2</v>
          </cell>
          <cell r="AO516" t="e">
            <v>#N/A</v>
          </cell>
          <cell r="AP516">
            <v>0</v>
          </cell>
          <cell r="AQ516" t="e">
            <v>#N/A</v>
          </cell>
          <cell r="AR516" t="e">
            <v>#N/A</v>
          </cell>
          <cell r="AS516" t="e">
            <v>#N/A</v>
          </cell>
          <cell r="AT516">
            <v>0</v>
          </cell>
          <cell r="AU516" t="e">
            <v>#N/A</v>
          </cell>
          <cell r="AV516" t="e">
            <v>#N/A</v>
          </cell>
          <cell r="AW516" t="e">
            <v>#N/A</v>
          </cell>
          <cell r="AX516">
            <v>0</v>
          </cell>
          <cell r="AY516" t="e">
            <v>#N/A</v>
          </cell>
          <cell r="AZ516" t="e">
            <v>#N/A</v>
          </cell>
          <cell r="BA516" t="e">
            <v>#N/A</v>
          </cell>
          <cell r="BB516">
            <v>0</v>
          </cell>
          <cell r="BC516" t="e">
            <v>#N/A</v>
          </cell>
          <cell r="BD516" t="e">
            <v>#N/A</v>
          </cell>
        </row>
        <row r="517">
          <cell r="A517" t="str">
            <v>SM4A6363</v>
          </cell>
          <cell r="B517" t="str">
            <v>NO CONSTA</v>
          </cell>
          <cell r="C517" t="str">
            <v>DMC</v>
          </cell>
          <cell r="D517" t="str">
            <v>AIRBUS DEFENCE &amp; SPACE</v>
          </cell>
          <cell r="E517">
            <v>10373</v>
          </cell>
          <cell r="F517" t="str">
            <v>M22520/1-01</v>
          </cell>
          <cell r="G517" t="str">
            <v>AF8-DS</v>
          </cell>
          <cell r="H517" t="str">
            <v>B</v>
          </cell>
          <cell r="I517">
            <v>8777</v>
          </cell>
          <cell r="J517" t="str">
            <v>G220</v>
          </cell>
          <cell r="K517">
            <v>2.8000000000000001E-2</v>
          </cell>
          <cell r="L517">
            <v>3.3000000000000002E-2</v>
          </cell>
          <cell r="M517">
            <v>8780</v>
          </cell>
          <cell r="N517" t="str">
            <v>G221</v>
          </cell>
          <cell r="O517">
            <v>3.2000000000000001E-2</v>
          </cell>
          <cell r="P517">
            <v>3.6999999999999998E-2</v>
          </cell>
          <cell r="Q517">
            <v>8788</v>
          </cell>
          <cell r="R517" t="str">
            <v>G222</v>
          </cell>
          <cell r="S517">
            <v>3.5999999999999997E-2</v>
          </cell>
          <cell r="T517">
            <v>4.1000000000000002E-2</v>
          </cell>
          <cell r="U517">
            <v>8792</v>
          </cell>
          <cell r="V517" t="str">
            <v>G223</v>
          </cell>
          <cell r="W517">
            <v>3.9E-2</v>
          </cell>
          <cell r="X517">
            <v>4.3999999999999997E-2</v>
          </cell>
          <cell r="Y517">
            <v>8786</v>
          </cell>
          <cell r="Z517" t="str">
            <v>G224</v>
          </cell>
          <cell r="AA517">
            <v>4.4999999999999998E-2</v>
          </cell>
          <cell r="AB517">
            <v>0.05</v>
          </cell>
          <cell r="AC517">
            <v>8784</v>
          </cell>
          <cell r="AD517" t="str">
            <v>G225</v>
          </cell>
          <cell r="AE517">
            <v>5.1999999999999998E-2</v>
          </cell>
          <cell r="AF517">
            <v>5.7000000000000002E-2</v>
          </cell>
          <cell r="AG517">
            <v>8783</v>
          </cell>
          <cell r="AH517" t="str">
            <v>G226</v>
          </cell>
          <cell r="AI517">
            <v>5.8999999999999997E-2</v>
          </cell>
          <cell r="AJ517">
            <v>6.4000000000000001E-2</v>
          </cell>
          <cell r="AK517">
            <v>8776</v>
          </cell>
          <cell r="AL517" t="str">
            <v>G227</v>
          </cell>
          <cell r="AM517">
            <v>6.8000000000000005E-2</v>
          </cell>
          <cell r="AN517">
            <v>7.2999999999999995E-2</v>
          </cell>
          <cell r="AO517" t="e">
            <v>#N/A</v>
          </cell>
          <cell r="AP517">
            <v>0</v>
          </cell>
          <cell r="AQ517" t="e">
            <v>#N/A</v>
          </cell>
          <cell r="AR517" t="e">
            <v>#N/A</v>
          </cell>
          <cell r="AS517" t="e">
            <v>#N/A</v>
          </cell>
          <cell r="AT517">
            <v>0</v>
          </cell>
          <cell r="AU517" t="e">
            <v>#N/A</v>
          </cell>
          <cell r="AV517" t="e">
            <v>#N/A</v>
          </cell>
          <cell r="AW517" t="e">
            <v>#N/A</v>
          </cell>
          <cell r="AX517">
            <v>0</v>
          </cell>
          <cell r="AY517" t="e">
            <v>#N/A</v>
          </cell>
          <cell r="AZ517" t="e">
            <v>#N/A</v>
          </cell>
          <cell r="BA517" t="e">
            <v>#N/A</v>
          </cell>
          <cell r="BB517">
            <v>0</v>
          </cell>
          <cell r="BC517" t="e">
            <v>#N/A</v>
          </cell>
          <cell r="BD517" t="e">
            <v>#N/A</v>
          </cell>
        </row>
        <row r="518">
          <cell r="A518" t="str">
            <v>SM4A08144</v>
          </cell>
          <cell r="B518" t="str">
            <v>NO CONSTA</v>
          </cell>
          <cell r="C518" t="str">
            <v>DMC</v>
          </cell>
          <cell r="D518" t="str">
            <v>AIRBUS DEFENCE &amp; SPACE</v>
          </cell>
          <cell r="E518">
            <v>10365</v>
          </cell>
          <cell r="F518" t="str">
            <v>M22520/1-01</v>
          </cell>
          <cell r="G518" t="str">
            <v>AF8-DS</v>
          </cell>
          <cell r="H518" t="str">
            <v>B</v>
          </cell>
          <cell r="I518">
            <v>8777</v>
          </cell>
          <cell r="J518" t="str">
            <v>G220</v>
          </cell>
          <cell r="K518">
            <v>2.8000000000000001E-2</v>
          </cell>
          <cell r="L518">
            <v>3.3000000000000002E-2</v>
          </cell>
          <cell r="M518">
            <v>8780</v>
          </cell>
          <cell r="N518" t="str">
            <v>G221</v>
          </cell>
          <cell r="O518">
            <v>3.2000000000000001E-2</v>
          </cell>
          <cell r="P518">
            <v>3.6999999999999998E-2</v>
          </cell>
          <cell r="Q518">
            <v>8788</v>
          </cell>
          <cell r="R518" t="str">
            <v>G222</v>
          </cell>
          <cell r="S518">
            <v>3.5999999999999997E-2</v>
          </cell>
          <cell r="T518">
            <v>4.1000000000000002E-2</v>
          </cell>
          <cell r="U518">
            <v>8792</v>
          </cell>
          <cell r="V518" t="str">
            <v>G223</v>
          </cell>
          <cell r="W518">
            <v>3.9E-2</v>
          </cell>
          <cell r="X518">
            <v>4.3999999999999997E-2</v>
          </cell>
          <cell r="Y518">
            <v>8786</v>
          </cell>
          <cell r="Z518" t="str">
            <v>G224</v>
          </cell>
          <cell r="AA518">
            <v>4.4999999999999998E-2</v>
          </cell>
          <cell r="AB518">
            <v>0.05</v>
          </cell>
          <cell r="AC518">
            <v>8784</v>
          </cell>
          <cell r="AD518" t="str">
            <v>G225</v>
          </cell>
          <cell r="AE518">
            <v>5.1999999999999998E-2</v>
          </cell>
          <cell r="AF518">
            <v>5.7000000000000002E-2</v>
          </cell>
          <cell r="AG518">
            <v>8783</v>
          </cell>
          <cell r="AH518" t="str">
            <v>G226</v>
          </cell>
          <cell r="AI518">
            <v>5.8999999999999997E-2</v>
          </cell>
          <cell r="AJ518">
            <v>6.4000000000000001E-2</v>
          </cell>
          <cell r="AK518">
            <v>8776</v>
          </cell>
          <cell r="AL518" t="str">
            <v>G227</v>
          </cell>
          <cell r="AM518">
            <v>6.8000000000000005E-2</v>
          </cell>
          <cell r="AN518">
            <v>7.2999999999999995E-2</v>
          </cell>
          <cell r="AO518" t="e">
            <v>#N/A</v>
          </cell>
          <cell r="AP518">
            <v>0</v>
          </cell>
          <cell r="AQ518" t="e">
            <v>#N/A</v>
          </cell>
          <cell r="AR518" t="e">
            <v>#N/A</v>
          </cell>
          <cell r="AS518" t="e">
            <v>#N/A</v>
          </cell>
          <cell r="AT518">
            <v>0</v>
          </cell>
          <cell r="AU518" t="e">
            <v>#N/A</v>
          </cell>
          <cell r="AV518" t="e">
            <v>#N/A</v>
          </cell>
          <cell r="AW518" t="e">
            <v>#N/A</v>
          </cell>
          <cell r="AX518">
            <v>0</v>
          </cell>
          <cell r="AY518" t="e">
            <v>#N/A</v>
          </cell>
          <cell r="AZ518" t="e">
            <v>#N/A</v>
          </cell>
          <cell r="BA518" t="e">
            <v>#N/A</v>
          </cell>
          <cell r="BB518">
            <v>0</v>
          </cell>
          <cell r="BC518" t="e">
            <v>#N/A</v>
          </cell>
          <cell r="BD518" t="e">
            <v>#N/A</v>
          </cell>
        </row>
        <row r="519">
          <cell r="A519" t="str">
            <v>SM4A6331</v>
          </cell>
          <cell r="B519" t="str">
            <v>S0929010</v>
          </cell>
          <cell r="C519" t="str">
            <v>AMP</v>
          </cell>
          <cell r="D519" t="str">
            <v>AIRBUS DEFENCE &amp; SPACE</v>
          </cell>
          <cell r="E519">
            <v>10536</v>
          </cell>
          <cell r="F519">
            <v>47387</v>
          </cell>
          <cell r="G519" t="str">
            <v>408-1559</v>
          </cell>
          <cell r="H519" t="str">
            <v>V</v>
          </cell>
          <cell r="I519">
            <v>8778</v>
          </cell>
          <cell r="J519" t="str">
            <v>G768</v>
          </cell>
          <cell r="K519">
            <v>0.11899999999999999</v>
          </cell>
          <cell r="L519">
            <v>0.125</v>
          </cell>
          <cell r="M519">
            <v>9532</v>
          </cell>
          <cell r="N519" t="str">
            <v>G950</v>
          </cell>
          <cell r="O519">
            <v>0.04</v>
          </cell>
          <cell r="P519">
            <v>0.06</v>
          </cell>
          <cell r="Q519" t="e">
            <v>#N/A</v>
          </cell>
          <cell r="R519">
            <v>0</v>
          </cell>
          <cell r="S519" t="e">
            <v>#N/A</v>
          </cell>
          <cell r="T519" t="e">
            <v>#N/A</v>
          </cell>
          <cell r="U519" t="e">
            <v>#N/A</v>
          </cell>
          <cell r="V519">
            <v>0</v>
          </cell>
          <cell r="W519" t="e">
            <v>#N/A</v>
          </cell>
          <cell r="X519" t="e">
            <v>#N/A</v>
          </cell>
          <cell r="Y519" t="e">
            <v>#N/A</v>
          </cell>
          <cell r="Z519">
            <v>0</v>
          </cell>
          <cell r="AA519" t="e">
            <v>#N/A</v>
          </cell>
          <cell r="AB519" t="e">
            <v>#N/A</v>
          </cell>
          <cell r="AC519" t="e">
            <v>#N/A</v>
          </cell>
          <cell r="AD519">
            <v>0</v>
          </cell>
          <cell r="AE519" t="e">
            <v>#N/A</v>
          </cell>
          <cell r="AF519" t="e">
            <v>#N/A</v>
          </cell>
          <cell r="AG519" t="e">
            <v>#N/A</v>
          </cell>
          <cell r="AH519">
            <v>0</v>
          </cell>
          <cell r="AI519" t="e">
            <v>#N/A</v>
          </cell>
          <cell r="AJ519" t="e">
            <v>#N/A</v>
          </cell>
          <cell r="AK519" t="e">
            <v>#N/A</v>
          </cell>
          <cell r="AL519">
            <v>0</v>
          </cell>
          <cell r="AM519" t="e">
            <v>#N/A</v>
          </cell>
          <cell r="AN519" t="e">
            <v>#N/A</v>
          </cell>
          <cell r="AO519" t="e">
            <v>#N/A</v>
          </cell>
          <cell r="AP519">
            <v>0</v>
          </cell>
          <cell r="AQ519" t="e">
            <v>#N/A</v>
          </cell>
          <cell r="AR519" t="e">
            <v>#N/A</v>
          </cell>
          <cell r="AS519" t="e">
            <v>#N/A</v>
          </cell>
          <cell r="AT519">
            <v>0</v>
          </cell>
          <cell r="AU519" t="e">
            <v>#N/A</v>
          </cell>
          <cell r="AV519" t="e">
            <v>#N/A</v>
          </cell>
          <cell r="AW519" t="e">
            <v>#N/A</v>
          </cell>
          <cell r="AX519">
            <v>0</v>
          </cell>
          <cell r="AY519" t="e">
            <v>#N/A</v>
          </cell>
          <cell r="AZ519" t="e">
            <v>#N/A</v>
          </cell>
          <cell r="BA519" t="e">
            <v>#N/A</v>
          </cell>
          <cell r="BB519">
            <v>0</v>
          </cell>
          <cell r="BC519" t="e">
            <v>#N/A</v>
          </cell>
          <cell r="BD519" t="e">
            <v>#N/A</v>
          </cell>
        </row>
        <row r="520">
          <cell r="A520" t="str">
            <v>SM4A6334</v>
          </cell>
          <cell r="B520" t="str">
            <v>SW092015</v>
          </cell>
          <cell r="C520" t="str">
            <v>AMP</v>
          </cell>
          <cell r="D520" t="str">
            <v>AIRBUS DEFENCE &amp; SPACE</v>
          </cell>
          <cell r="E520">
            <v>10535</v>
          </cell>
          <cell r="F520">
            <v>47387</v>
          </cell>
          <cell r="G520" t="str">
            <v>408-1559</v>
          </cell>
          <cell r="H520" t="str">
            <v>V</v>
          </cell>
          <cell r="I520">
            <v>8778</v>
          </cell>
          <cell r="J520" t="str">
            <v>G768</v>
          </cell>
          <cell r="K520">
            <v>0.11899999999999999</v>
          </cell>
          <cell r="L520">
            <v>0.125</v>
          </cell>
          <cell r="M520">
            <v>9532</v>
          </cell>
          <cell r="N520" t="str">
            <v>G950</v>
          </cell>
          <cell r="O520">
            <v>0.04</v>
          </cell>
          <cell r="P520">
            <v>0.06</v>
          </cell>
          <cell r="Q520" t="e">
            <v>#N/A</v>
          </cell>
          <cell r="R520">
            <v>0</v>
          </cell>
          <cell r="S520" t="e">
            <v>#N/A</v>
          </cell>
          <cell r="T520" t="e">
            <v>#N/A</v>
          </cell>
          <cell r="U520" t="e">
            <v>#N/A</v>
          </cell>
          <cell r="V520">
            <v>0</v>
          </cell>
          <cell r="W520" t="e">
            <v>#N/A</v>
          </cell>
          <cell r="X520" t="e">
            <v>#N/A</v>
          </cell>
          <cell r="Y520" t="e">
            <v>#N/A</v>
          </cell>
          <cell r="Z520">
            <v>0</v>
          </cell>
          <cell r="AA520" t="e">
            <v>#N/A</v>
          </cell>
          <cell r="AB520" t="e">
            <v>#N/A</v>
          </cell>
          <cell r="AC520" t="e">
            <v>#N/A</v>
          </cell>
          <cell r="AD520">
            <v>0</v>
          </cell>
          <cell r="AE520" t="e">
            <v>#N/A</v>
          </cell>
          <cell r="AF520" t="e">
            <v>#N/A</v>
          </cell>
          <cell r="AG520" t="e">
            <v>#N/A</v>
          </cell>
          <cell r="AH520">
            <v>0</v>
          </cell>
          <cell r="AI520" t="e">
            <v>#N/A</v>
          </cell>
          <cell r="AJ520" t="e">
            <v>#N/A</v>
          </cell>
          <cell r="AK520" t="e">
            <v>#N/A</v>
          </cell>
          <cell r="AL520">
            <v>0</v>
          </cell>
          <cell r="AM520" t="e">
            <v>#N/A</v>
          </cell>
          <cell r="AN520" t="e">
            <v>#N/A</v>
          </cell>
          <cell r="AO520" t="e">
            <v>#N/A</v>
          </cell>
          <cell r="AP520">
            <v>0</v>
          </cell>
          <cell r="AQ520" t="e">
            <v>#N/A</v>
          </cell>
          <cell r="AR520" t="e">
            <v>#N/A</v>
          </cell>
          <cell r="AS520" t="e">
            <v>#N/A</v>
          </cell>
          <cell r="AT520">
            <v>0</v>
          </cell>
          <cell r="AU520" t="e">
            <v>#N/A</v>
          </cell>
          <cell r="AV520" t="e">
            <v>#N/A</v>
          </cell>
          <cell r="AW520" t="e">
            <v>#N/A</v>
          </cell>
          <cell r="AX520">
            <v>0</v>
          </cell>
          <cell r="AY520" t="e">
            <v>#N/A</v>
          </cell>
          <cell r="AZ520" t="e">
            <v>#N/A</v>
          </cell>
          <cell r="BA520" t="e">
            <v>#N/A</v>
          </cell>
          <cell r="BB520">
            <v>0</v>
          </cell>
          <cell r="BC520" t="e">
            <v>#N/A</v>
          </cell>
          <cell r="BD520" t="e">
            <v>#N/A</v>
          </cell>
        </row>
        <row r="521">
          <cell r="A521" t="str">
            <v>SM4A08208</v>
          </cell>
          <cell r="B521" t="str">
            <v>S1328035</v>
          </cell>
          <cell r="C521" t="str">
            <v>AMP</v>
          </cell>
          <cell r="D521" t="str">
            <v>AIRBUS DEFENCE &amp; SPACE</v>
          </cell>
          <cell r="E521">
            <v>10537</v>
          </cell>
          <cell r="F521">
            <v>47387</v>
          </cell>
          <cell r="G521" t="str">
            <v>408-1559</v>
          </cell>
          <cell r="H521" t="str">
            <v>V</v>
          </cell>
          <cell r="I521">
            <v>8778</v>
          </cell>
          <cell r="J521" t="str">
            <v>G768</v>
          </cell>
          <cell r="K521">
            <v>0.11899999999999999</v>
          </cell>
          <cell r="L521">
            <v>0.125</v>
          </cell>
          <cell r="M521">
            <v>9532</v>
          </cell>
          <cell r="N521" t="str">
            <v>G950</v>
          </cell>
          <cell r="O521">
            <v>0.04</v>
          </cell>
          <cell r="P521">
            <v>0.06</v>
          </cell>
          <cell r="Q521" t="e">
            <v>#N/A</v>
          </cell>
          <cell r="R521">
            <v>0</v>
          </cell>
          <cell r="S521" t="e">
            <v>#N/A</v>
          </cell>
          <cell r="T521" t="e">
            <v>#N/A</v>
          </cell>
          <cell r="U521" t="e">
            <v>#N/A</v>
          </cell>
          <cell r="V521">
            <v>0</v>
          </cell>
          <cell r="W521" t="e">
            <v>#N/A</v>
          </cell>
          <cell r="X521" t="e">
            <v>#N/A</v>
          </cell>
          <cell r="Y521" t="e">
            <v>#N/A</v>
          </cell>
          <cell r="Z521">
            <v>0</v>
          </cell>
          <cell r="AA521" t="e">
            <v>#N/A</v>
          </cell>
          <cell r="AB521" t="e">
            <v>#N/A</v>
          </cell>
          <cell r="AC521" t="e">
            <v>#N/A</v>
          </cell>
          <cell r="AD521">
            <v>0</v>
          </cell>
          <cell r="AE521" t="e">
            <v>#N/A</v>
          </cell>
          <cell r="AF521" t="e">
            <v>#N/A</v>
          </cell>
          <cell r="AG521" t="e">
            <v>#N/A</v>
          </cell>
          <cell r="AH521">
            <v>0</v>
          </cell>
          <cell r="AI521" t="e">
            <v>#N/A</v>
          </cell>
          <cell r="AJ521" t="e">
            <v>#N/A</v>
          </cell>
          <cell r="AK521" t="e">
            <v>#N/A</v>
          </cell>
          <cell r="AL521">
            <v>0</v>
          </cell>
          <cell r="AM521" t="e">
            <v>#N/A</v>
          </cell>
          <cell r="AN521" t="e">
            <v>#N/A</v>
          </cell>
          <cell r="AO521" t="e">
            <v>#N/A</v>
          </cell>
          <cell r="AP521">
            <v>0</v>
          </cell>
          <cell r="AQ521" t="e">
            <v>#N/A</v>
          </cell>
          <cell r="AR521" t="e">
            <v>#N/A</v>
          </cell>
          <cell r="AS521" t="e">
            <v>#N/A</v>
          </cell>
          <cell r="AT521">
            <v>0</v>
          </cell>
          <cell r="AU521" t="e">
            <v>#N/A</v>
          </cell>
          <cell r="AV521" t="e">
            <v>#N/A</v>
          </cell>
          <cell r="AW521" t="e">
            <v>#N/A</v>
          </cell>
          <cell r="AX521">
            <v>0</v>
          </cell>
          <cell r="AY521" t="e">
            <v>#N/A</v>
          </cell>
          <cell r="AZ521" t="e">
            <v>#N/A</v>
          </cell>
          <cell r="BA521" t="e">
            <v>#N/A</v>
          </cell>
          <cell r="BB521">
            <v>0</v>
          </cell>
          <cell r="BC521" t="e">
            <v>#N/A</v>
          </cell>
          <cell r="BD521" t="e">
            <v>#N/A</v>
          </cell>
        </row>
        <row r="522">
          <cell r="A522" t="str">
            <v>SM4A07140</v>
          </cell>
          <cell r="B522" t="str">
            <v>R1128073</v>
          </cell>
          <cell r="C522" t="str">
            <v>AMP</v>
          </cell>
          <cell r="D522" t="str">
            <v>AIRBUS DEFENCE &amp; SPACE</v>
          </cell>
          <cell r="E522">
            <v>10539</v>
          </cell>
          <cell r="F522" t="str">
            <v>59239-4</v>
          </cell>
          <cell r="G522" t="str">
            <v>408-1261</v>
          </cell>
          <cell r="H522" t="str">
            <v>K</v>
          </cell>
          <cell r="I522">
            <v>8782</v>
          </cell>
          <cell r="J522" t="str">
            <v>G654</v>
          </cell>
          <cell r="K522">
            <v>0.16900000000000001</v>
          </cell>
          <cell r="L522">
            <v>0.17499999999999999</v>
          </cell>
          <cell r="M522">
            <v>9534</v>
          </cell>
          <cell r="N522" t="str">
            <v>G968</v>
          </cell>
          <cell r="O522">
            <v>6.4000000000000001E-2</v>
          </cell>
          <cell r="P522">
            <v>8.4000000000000005E-2</v>
          </cell>
          <cell r="Q522" t="e">
            <v>#N/A</v>
          </cell>
          <cell r="R522">
            <v>0</v>
          </cell>
          <cell r="S522" t="e">
            <v>#N/A</v>
          </cell>
          <cell r="T522" t="e">
            <v>#N/A</v>
          </cell>
          <cell r="U522" t="e">
            <v>#N/A</v>
          </cell>
          <cell r="V522">
            <v>0</v>
          </cell>
          <cell r="W522" t="e">
            <v>#N/A</v>
          </cell>
          <cell r="X522" t="e">
            <v>#N/A</v>
          </cell>
          <cell r="Y522" t="e">
            <v>#N/A</v>
          </cell>
          <cell r="Z522">
            <v>0</v>
          </cell>
          <cell r="AA522" t="e">
            <v>#N/A</v>
          </cell>
          <cell r="AB522" t="e">
            <v>#N/A</v>
          </cell>
          <cell r="AC522" t="e">
            <v>#N/A</v>
          </cell>
          <cell r="AD522">
            <v>0</v>
          </cell>
          <cell r="AE522" t="e">
            <v>#N/A</v>
          </cell>
          <cell r="AF522" t="e">
            <v>#N/A</v>
          </cell>
          <cell r="AG522" t="e">
            <v>#N/A</v>
          </cell>
          <cell r="AH522">
            <v>0</v>
          </cell>
          <cell r="AI522" t="e">
            <v>#N/A</v>
          </cell>
          <cell r="AJ522" t="e">
            <v>#N/A</v>
          </cell>
          <cell r="AK522" t="e">
            <v>#N/A</v>
          </cell>
          <cell r="AL522">
            <v>0</v>
          </cell>
          <cell r="AM522" t="e">
            <v>#N/A</v>
          </cell>
          <cell r="AN522" t="e">
            <v>#N/A</v>
          </cell>
          <cell r="AO522" t="e">
            <v>#N/A</v>
          </cell>
          <cell r="AP522">
            <v>0</v>
          </cell>
          <cell r="AQ522" t="e">
            <v>#N/A</v>
          </cell>
          <cell r="AR522" t="e">
            <v>#N/A</v>
          </cell>
          <cell r="AS522" t="e">
            <v>#N/A</v>
          </cell>
          <cell r="AT522">
            <v>0</v>
          </cell>
          <cell r="AU522" t="e">
            <v>#N/A</v>
          </cell>
          <cell r="AV522" t="e">
            <v>#N/A</v>
          </cell>
          <cell r="AW522" t="e">
            <v>#N/A</v>
          </cell>
          <cell r="AX522">
            <v>0</v>
          </cell>
          <cell r="AY522" t="e">
            <v>#N/A</v>
          </cell>
          <cell r="AZ522" t="e">
            <v>#N/A</v>
          </cell>
          <cell r="BA522" t="e">
            <v>#N/A</v>
          </cell>
          <cell r="BB522">
            <v>0</v>
          </cell>
          <cell r="BC522" t="e">
            <v>#N/A</v>
          </cell>
          <cell r="BD522" t="e">
            <v>#N/A</v>
          </cell>
        </row>
        <row r="523">
          <cell r="A523" t="str">
            <v>SM4A08163</v>
          </cell>
          <cell r="B523" t="str">
            <v>NO CONSTA</v>
          </cell>
          <cell r="C523" t="str">
            <v>DMC</v>
          </cell>
          <cell r="D523" t="str">
            <v>AIRBUS DEFENCE &amp; SPACE</v>
          </cell>
          <cell r="E523">
            <v>10548</v>
          </cell>
          <cell r="F523" t="str">
            <v>M22520/2-01</v>
          </cell>
          <cell r="G523" t="str">
            <v>AFM8-DS</v>
          </cell>
          <cell r="H523" t="str">
            <v>C</v>
          </cell>
          <cell r="I523">
            <v>8789</v>
          </cell>
          <cell r="J523" t="str">
            <v>G213</v>
          </cell>
          <cell r="K523">
            <v>1.2999999999999999E-2</v>
          </cell>
          <cell r="L523">
            <v>1.7999999999999999E-2</v>
          </cell>
          <cell r="M523">
            <v>8791</v>
          </cell>
          <cell r="N523" t="str">
            <v>G214</v>
          </cell>
          <cell r="O523">
            <v>1.6E-2</v>
          </cell>
          <cell r="P523">
            <v>2.1000000000000001E-2</v>
          </cell>
          <cell r="Q523">
            <v>8775</v>
          </cell>
          <cell r="R523" t="str">
            <v>G215</v>
          </cell>
          <cell r="S523">
            <v>1.9E-2</v>
          </cell>
          <cell r="T523">
            <v>2.4E-2</v>
          </cell>
          <cell r="U523">
            <v>8793</v>
          </cell>
          <cell r="V523" t="str">
            <v>G216</v>
          </cell>
          <cell r="W523">
            <v>2.1999999999999999E-2</v>
          </cell>
          <cell r="X523">
            <v>2.7E-2</v>
          </cell>
          <cell r="Y523">
            <v>8785</v>
          </cell>
          <cell r="Z523" t="str">
            <v>G217</v>
          </cell>
          <cell r="AA523">
            <v>2.5999999999999999E-2</v>
          </cell>
          <cell r="AB523">
            <v>3.1E-2</v>
          </cell>
          <cell r="AC523">
            <v>8790</v>
          </cell>
          <cell r="AD523" t="str">
            <v>G218</v>
          </cell>
          <cell r="AE523">
            <v>0.03</v>
          </cell>
          <cell r="AF523">
            <v>3.5000000000000003E-2</v>
          </cell>
          <cell r="AG523">
            <v>8787</v>
          </cell>
          <cell r="AH523" t="str">
            <v>G219</v>
          </cell>
          <cell r="AI523">
            <v>3.4000000000000002E-2</v>
          </cell>
          <cell r="AJ523">
            <v>3.9E-2</v>
          </cell>
          <cell r="AK523">
            <v>8792</v>
          </cell>
          <cell r="AL523" t="str">
            <v>G223</v>
          </cell>
          <cell r="AM523">
            <v>3.9E-2</v>
          </cell>
          <cell r="AN523">
            <v>4.3999999999999997E-2</v>
          </cell>
          <cell r="AO523" t="e">
            <v>#N/A</v>
          </cell>
          <cell r="AP523">
            <v>0</v>
          </cell>
          <cell r="AQ523" t="e">
            <v>#N/A</v>
          </cell>
          <cell r="AR523" t="e">
            <v>#N/A</v>
          </cell>
          <cell r="AS523" t="e">
            <v>#N/A</v>
          </cell>
          <cell r="AT523">
            <v>0</v>
          </cell>
          <cell r="AU523" t="e">
            <v>#N/A</v>
          </cell>
          <cell r="AV523" t="e">
            <v>#N/A</v>
          </cell>
          <cell r="AW523" t="e">
            <v>#N/A</v>
          </cell>
          <cell r="AX523">
            <v>0</v>
          </cell>
          <cell r="AY523" t="e">
            <v>#N/A</v>
          </cell>
          <cell r="AZ523" t="e">
            <v>#N/A</v>
          </cell>
          <cell r="BA523" t="e">
            <v>#N/A</v>
          </cell>
          <cell r="BB523">
            <v>0</v>
          </cell>
          <cell r="BC523" t="e">
            <v>#N/A</v>
          </cell>
          <cell r="BD523" t="e">
            <v>#N/A</v>
          </cell>
        </row>
        <row r="524">
          <cell r="A524" t="str">
            <v>SM4A08204</v>
          </cell>
          <cell r="B524" t="str">
            <v>NO CONSTA</v>
          </cell>
          <cell r="C524" t="str">
            <v>DMC</v>
          </cell>
          <cell r="D524" t="str">
            <v>AIRBUS DEFENCE &amp; SPACE</v>
          </cell>
          <cell r="E524">
            <v>10547</v>
          </cell>
          <cell r="F524" t="str">
            <v>M22520/2-01</v>
          </cell>
          <cell r="G524" t="str">
            <v>AFM8-DS</v>
          </cell>
          <cell r="H524" t="str">
            <v>C</v>
          </cell>
          <cell r="I524">
            <v>8789</v>
          </cell>
          <cell r="J524" t="str">
            <v>G213</v>
          </cell>
          <cell r="K524">
            <v>1.2999999999999999E-2</v>
          </cell>
          <cell r="L524">
            <v>1.7999999999999999E-2</v>
          </cell>
          <cell r="M524">
            <v>8791</v>
          </cell>
          <cell r="N524" t="str">
            <v>G214</v>
          </cell>
          <cell r="O524">
            <v>1.6E-2</v>
          </cell>
          <cell r="P524">
            <v>2.1000000000000001E-2</v>
          </cell>
          <cell r="Q524">
            <v>8775</v>
          </cell>
          <cell r="R524" t="str">
            <v>G215</v>
          </cell>
          <cell r="S524">
            <v>1.9E-2</v>
          </cell>
          <cell r="T524">
            <v>2.4E-2</v>
          </cell>
          <cell r="U524">
            <v>8793</v>
          </cell>
          <cell r="V524" t="str">
            <v>G216</v>
          </cell>
          <cell r="W524">
            <v>2.1999999999999999E-2</v>
          </cell>
          <cell r="X524">
            <v>2.7E-2</v>
          </cell>
          <cell r="Y524">
            <v>8785</v>
          </cell>
          <cell r="Z524" t="str">
            <v>G217</v>
          </cell>
          <cell r="AA524">
            <v>2.5999999999999999E-2</v>
          </cell>
          <cell r="AB524">
            <v>3.1E-2</v>
          </cell>
          <cell r="AC524">
            <v>8790</v>
          </cell>
          <cell r="AD524" t="str">
            <v>G218</v>
          </cell>
          <cell r="AE524">
            <v>0.03</v>
          </cell>
          <cell r="AF524">
            <v>3.5000000000000003E-2</v>
          </cell>
          <cell r="AG524">
            <v>8787</v>
          </cell>
          <cell r="AH524" t="str">
            <v>G219</v>
          </cell>
          <cell r="AI524">
            <v>3.4000000000000002E-2</v>
          </cell>
          <cell r="AJ524">
            <v>3.9E-2</v>
          </cell>
          <cell r="AK524">
            <v>8792</v>
          </cell>
          <cell r="AL524" t="str">
            <v>G223</v>
          </cell>
          <cell r="AM524">
            <v>3.9E-2</v>
          </cell>
          <cell r="AN524">
            <v>4.3999999999999997E-2</v>
          </cell>
          <cell r="AO524" t="e">
            <v>#N/A</v>
          </cell>
          <cell r="AP524">
            <v>0</v>
          </cell>
          <cell r="AQ524" t="e">
            <v>#N/A</v>
          </cell>
          <cell r="AR524" t="e">
            <v>#N/A</v>
          </cell>
          <cell r="AS524" t="e">
            <v>#N/A</v>
          </cell>
          <cell r="AT524">
            <v>0</v>
          </cell>
          <cell r="AU524" t="e">
            <v>#N/A</v>
          </cell>
          <cell r="AV524" t="e">
            <v>#N/A</v>
          </cell>
          <cell r="AW524" t="e">
            <v>#N/A</v>
          </cell>
          <cell r="AX524">
            <v>0</v>
          </cell>
          <cell r="AY524" t="e">
            <v>#N/A</v>
          </cell>
          <cell r="AZ524" t="e">
            <v>#N/A</v>
          </cell>
          <cell r="BA524" t="e">
            <v>#N/A</v>
          </cell>
          <cell r="BB524">
            <v>0</v>
          </cell>
          <cell r="BC524" t="e">
            <v>#N/A</v>
          </cell>
          <cell r="BD524" t="e">
            <v>#N/A</v>
          </cell>
        </row>
        <row r="525">
          <cell r="A525" t="str">
            <v>SM4A6729</v>
          </cell>
          <cell r="B525" t="str">
            <v>V1022024</v>
          </cell>
          <cell r="C525" t="str">
            <v>AMP</v>
          </cell>
          <cell r="D525" t="str">
            <v>AIRBUS DEFENCE &amp; SPACE</v>
          </cell>
          <cell r="E525">
            <v>10532</v>
          </cell>
          <cell r="F525">
            <v>47386</v>
          </cell>
          <cell r="G525" t="str">
            <v>408-1559</v>
          </cell>
          <cell r="H525" t="str">
            <v>V</v>
          </cell>
          <cell r="I525">
            <v>8779</v>
          </cell>
          <cell r="J525" t="str">
            <v>G767</v>
          </cell>
          <cell r="K525">
            <v>0.109</v>
          </cell>
          <cell r="L525">
            <v>0.115</v>
          </cell>
          <cell r="M525">
            <v>8790</v>
          </cell>
          <cell r="N525" t="str">
            <v>G218</v>
          </cell>
          <cell r="O525">
            <v>0.03</v>
          </cell>
          <cell r="P525">
            <v>3.5000000000000003E-2</v>
          </cell>
          <cell r="Q525">
            <v>8786</v>
          </cell>
          <cell r="R525" t="str">
            <v>G224</v>
          </cell>
          <cell r="S525">
            <v>4.4999999999999998E-2</v>
          </cell>
          <cell r="T525">
            <v>0.05</v>
          </cell>
          <cell r="U525" t="e">
            <v>#N/A</v>
          </cell>
          <cell r="V525">
            <v>0</v>
          </cell>
          <cell r="W525" t="e">
            <v>#N/A</v>
          </cell>
          <cell r="X525" t="e">
            <v>#N/A</v>
          </cell>
          <cell r="Y525" t="e">
            <v>#N/A</v>
          </cell>
          <cell r="Z525">
            <v>0</v>
          </cell>
          <cell r="AA525" t="e">
            <v>#N/A</v>
          </cell>
          <cell r="AB525" t="e">
            <v>#N/A</v>
          </cell>
          <cell r="AC525" t="e">
            <v>#N/A</v>
          </cell>
          <cell r="AD525">
            <v>0</v>
          </cell>
          <cell r="AE525" t="e">
            <v>#N/A</v>
          </cell>
          <cell r="AF525" t="e">
            <v>#N/A</v>
          </cell>
          <cell r="AG525" t="e">
            <v>#N/A</v>
          </cell>
          <cell r="AH525">
            <v>0</v>
          </cell>
          <cell r="AI525" t="e">
            <v>#N/A</v>
          </cell>
          <cell r="AJ525" t="e">
            <v>#N/A</v>
          </cell>
          <cell r="AK525" t="e">
            <v>#N/A</v>
          </cell>
          <cell r="AL525">
            <v>0</v>
          </cell>
          <cell r="AM525" t="e">
            <v>#N/A</v>
          </cell>
          <cell r="AN525" t="e">
            <v>#N/A</v>
          </cell>
          <cell r="AO525" t="e">
            <v>#N/A</v>
          </cell>
          <cell r="AP525">
            <v>0</v>
          </cell>
          <cell r="AQ525" t="e">
            <v>#N/A</v>
          </cell>
          <cell r="AR525" t="e">
            <v>#N/A</v>
          </cell>
          <cell r="AS525" t="e">
            <v>#N/A</v>
          </cell>
          <cell r="AT525">
            <v>0</v>
          </cell>
          <cell r="AU525" t="e">
            <v>#N/A</v>
          </cell>
          <cell r="AV525" t="e">
            <v>#N/A</v>
          </cell>
          <cell r="AW525" t="e">
            <v>#N/A</v>
          </cell>
          <cell r="AX525">
            <v>0</v>
          </cell>
          <cell r="AY525" t="e">
            <v>#N/A</v>
          </cell>
          <cell r="AZ525" t="e">
            <v>#N/A</v>
          </cell>
          <cell r="BA525" t="e">
            <v>#N/A</v>
          </cell>
          <cell r="BB525">
            <v>0</v>
          </cell>
          <cell r="BC525" t="e">
            <v>#N/A</v>
          </cell>
          <cell r="BD525" t="e">
            <v>#N/A</v>
          </cell>
        </row>
        <row r="526">
          <cell r="A526" t="str">
            <v>SM4A6730</v>
          </cell>
          <cell r="B526" t="str">
            <v>V1022008</v>
          </cell>
          <cell r="C526" t="str">
            <v>AMP</v>
          </cell>
          <cell r="D526" t="str">
            <v>AIRBUS DEFENCE &amp; SPACE</v>
          </cell>
          <cell r="E526">
            <v>10533</v>
          </cell>
          <cell r="F526">
            <v>47386</v>
          </cell>
          <cell r="G526" t="str">
            <v>408-1559</v>
          </cell>
          <cell r="H526" t="str">
            <v>V</v>
          </cell>
          <cell r="I526">
            <v>8779</v>
          </cell>
          <cell r="J526" t="str">
            <v>G767</v>
          </cell>
          <cell r="K526">
            <v>0.109</v>
          </cell>
          <cell r="L526">
            <v>0.115</v>
          </cell>
          <cell r="M526">
            <v>8790</v>
          </cell>
          <cell r="N526" t="str">
            <v>G218</v>
          </cell>
          <cell r="O526">
            <v>0.03</v>
          </cell>
          <cell r="P526">
            <v>3.5000000000000003E-2</v>
          </cell>
          <cell r="Q526">
            <v>8786</v>
          </cell>
          <cell r="R526" t="str">
            <v>G224</v>
          </cell>
          <cell r="S526">
            <v>4.4999999999999998E-2</v>
          </cell>
          <cell r="T526">
            <v>0.05</v>
          </cell>
          <cell r="U526" t="e">
            <v>#N/A</v>
          </cell>
          <cell r="V526">
            <v>0</v>
          </cell>
          <cell r="W526" t="e">
            <v>#N/A</v>
          </cell>
          <cell r="X526" t="e">
            <v>#N/A</v>
          </cell>
          <cell r="Y526" t="e">
            <v>#N/A</v>
          </cell>
          <cell r="Z526">
            <v>0</v>
          </cell>
          <cell r="AA526" t="e">
            <v>#N/A</v>
          </cell>
          <cell r="AB526" t="e">
            <v>#N/A</v>
          </cell>
          <cell r="AC526" t="e">
            <v>#N/A</v>
          </cell>
          <cell r="AD526">
            <v>0</v>
          </cell>
          <cell r="AE526" t="e">
            <v>#N/A</v>
          </cell>
          <cell r="AF526" t="e">
            <v>#N/A</v>
          </cell>
          <cell r="AG526" t="e">
            <v>#N/A</v>
          </cell>
          <cell r="AH526">
            <v>0</v>
          </cell>
          <cell r="AI526" t="e">
            <v>#N/A</v>
          </cell>
          <cell r="AJ526" t="e">
            <v>#N/A</v>
          </cell>
          <cell r="AK526" t="e">
            <v>#N/A</v>
          </cell>
          <cell r="AL526">
            <v>0</v>
          </cell>
          <cell r="AM526" t="e">
            <v>#N/A</v>
          </cell>
          <cell r="AN526" t="e">
            <v>#N/A</v>
          </cell>
          <cell r="AO526" t="e">
            <v>#N/A</v>
          </cell>
          <cell r="AP526">
            <v>0</v>
          </cell>
          <cell r="AQ526" t="e">
            <v>#N/A</v>
          </cell>
          <cell r="AR526" t="e">
            <v>#N/A</v>
          </cell>
          <cell r="AS526" t="e">
            <v>#N/A</v>
          </cell>
          <cell r="AT526">
            <v>0</v>
          </cell>
          <cell r="AU526" t="e">
            <v>#N/A</v>
          </cell>
          <cell r="AV526" t="e">
            <v>#N/A</v>
          </cell>
          <cell r="AW526" t="e">
            <v>#N/A</v>
          </cell>
          <cell r="AX526">
            <v>0</v>
          </cell>
          <cell r="AY526" t="e">
            <v>#N/A</v>
          </cell>
          <cell r="AZ526" t="e">
            <v>#N/A</v>
          </cell>
          <cell r="BA526" t="e">
            <v>#N/A</v>
          </cell>
          <cell r="BB526">
            <v>0</v>
          </cell>
          <cell r="BC526" t="e">
            <v>#N/A</v>
          </cell>
          <cell r="BD526" t="e">
            <v>#N/A</v>
          </cell>
        </row>
        <row r="527">
          <cell r="A527" t="str">
            <v>SM4A08207</v>
          </cell>
          <cell r="B527" t="str">
            <v>V0740014</v>
          </cell>
          <cell r="C527" t="str">
            <v>AMP</v>
          </cell>
          <cell r="D527" t="str">
            <v>AIRBUS DEFENCE &amp; SPACE</v>
          </cell>
          <cell r="E527">
            <v>10534</v>
          </cell>
          <cell r="F527">
            <v>47386</v>
          </cell>
          <cell r="G527" t="str">
            <v>408-1559</v>
          </cell>
          <cell r="H527" t="str">
            <v>V</v>
          </cell>
          <cell r="I527">
            <v>8779</v>
          </cell>
          <cell r="J527" t="str">
            <v>G767</v>
          </cell>
          <cell r="K527">
            <v>0.109</v>
          </cell>
          <cell r="L527">
            <v>0.115</v>
          </cell>
          <cell r="M527">
            <v>8790</v>
          </cell>
          <cell r="N527" t="str">
            <v>G218</v>
          </cell>
          <cell r="O527">
            <v>0.03</v>
          </cell>
          <cell r="P527">
            <v>3.5000000000000003E-2</v>
          </cell>
          <cell r="Q527">
            <v>8786</v>
          </cell>
          <cell r="R527" t="str">
            <v>G224</v>
          </cell>
          <cell r="S527">
            <v>4.4999999999999998E-2</v>
          </cell>
          <cell r="T527">
            <v>0.05</v>
          </cell>
          <cell r="U527" t="e">
            <v>#N/A</v>
          </cell>
          <cell r="V527">
            <v>0</v>
          </cell>
          <cell r="W527" t="e">
            <v>#N/A</v>
          </cell>
          <cell r="X527" t="e">
            <v>#N/A</v>
          </cell>
          <cell r="Y527" t="e">
            <v>#N/A</v>
          </cell>
          <cell r="Z527">
            <v>0</v>
          </cell>
          <cell r="AA527" t="e">
            <v>#N/A</v>
          </cell>
          <cell r="AB527" t="e">
            <v>#N/A</v>
          </cell>
          <cell r="AC527" t="e">
            <v>#N/A</v>
          </cell>
          <cell r="AD527">
            <v>0</v>
          </cell>
          <cell r="AE527" t="e">
            <v>#N/A</v>
          </cell>
          <cell r="AF527" t="e">
            <v>#N/A</v>
          </cell>
          <cell r="AG527" t="e">
            <v>#N/A</v>
          </cell>
          <cell r="AH527">
            <v>0</v>
          </cell>
          <cell r="AI527" t="e">
            <v>#N/A</v>
          </cell>
          <cell r="AJ527" t="e">
            <v>#N/A</v>
          </cell>
          <cell r="AK527" t="e">
            <v>#N/A</v>
          </cell>
          <cell r="AL527">
            <v>0</v>
          </cell>
          <cell r="AM527" t="e">
            <v>#N/A</v>
          </cell>
          <cell r="AN527" t="e">
            <v>#N/A</v>
          </cell>
          <cell r="AO527" t="e">
            <v>#N/A</v>
          </cell>
          <cell r="AP527">
            <v>0</v>
          </cell>
          <cell r="AQ527" t="e">
            <v>#N/A</v>
          </cell>
          <cell r="AR527" t="e">
            <v>#N/A</v>
          </cell>
          <cell r="AS527" t="e">
            <v>#N/A</v>
          </cell>
          <cell r="AT527">
            <v>0</v>
          </cell>
          <cell r="AU527" t="e">
            <v>#N/A</v>
          </cell>
          <cell r="AV527" t="e">
            <v>#N/A</v>
          </cell>
          <cell r="AW527" t="e">
            <v>#N/A</v>
          </cell>
          <cell r="AX527">
            <v>0</v>
          </cell>
          <cell r="AY527" t="e">
            <v>#N/A</v>
          </cell>
          <cell r="AZ527" t="e">
            <v>#N/A</v>
          </cell>
          <cell r="BA527" t="e">
            <v>#N/A</v>
          </cell>
          <cell r="BB527">
            <v>0</v>
          </cell>
          <cell r="BC527" t="e">
            <v>#N/A</v>
          </cell>
          <cell r="BD527" t="e">
            <v>#N/A</v>
          </cell>
        </row>
        <row r="528">
          <cell r="A528" t="str">
            <v>SM4A08116</v>
          </cell>
          <cell r="B528" t="str">
            <v>S0239021</v>
          </cell>
          <cell r="C528" t="str">
            <v>AMP</v>
          </cell>
          <cell r="D528" t="str">
            <v>AIRBUS DEFENCE &amp; SPACE</v>
          </cell>
          <cell r="E528">
            <v>10538</v>
          </cell>
          <cell r="F528">
            <v>47387</v>
          </cell>
          <cell r="G528" t="str">
            <v>408-1559</v>
          </cell>
          <cell r="H528" t="str">
            <v>V</v>
          </cell>
          <cell r="I528">
            <v>8778</v>
          </cell>
          <cell r="J528" t="str">
            <v>G768</v>
          </cell>
          <cell r="K528">
            <v>0.11899999999999999</v>
          </cell>
          <cell r="L528">
            <v>0.125</v>
          </cell>
          <cell r="M528">
            <v>9532</v>
          </cell>
          <cell r="N528" t="str">
            <v>G950</v>
          </cell>
          <cell r="O528">
            <v>0.04</v>
          </cell>
          <cell r="P528">
            <v>0.06</v>
          </cell>
          <cell r="Q528" t="e">
            <v>#N/A</v>
          </cell>
          <cell r="R528">
            <v>0</v>
          </cell>
          <cell r="S528" t="e">
            <v>#N/A</v>
          </cell>
          <cell r="T528" t="e">
            <v>#N/A</v>
          </cell>
          <cell r="U528" t="e">
            <v>#N/A</v>
          </cell>
          <cell r="V528">
            <v>0</v>
          </cell>
          <cell r="W528" t="e">
            <v>#N/A</v>
          </cell>
          <cell r="X528" t="e">
            <v>#N/A</v>
          </cell>
          <cell r="Y528" t="e">
            <v>#N/A</v>
          </cell>
          <cell r="Z528">
            <v>0</v>
          </cell>
          <cell r="AA528" t="e">
            <v>#N/A</v>
          </cell>
          <cell r="AB528" t="e">
            <v>#N/A</v>
          </cell>
          <cell r="AC528" t="e">
            <v>#N/A</v>
          </cell>
          <cell r="AD528">
            <v>0</v>
          </cell>
          <cell r="AE528" t="e">
            <v>#N/A</v>
          </cell>
          <cell r="AF528" t="e">
            <v>#N/A</v>
          </cell>
          <cell r="AG528" t="e">
            <v>#N/A</v>
          </cell>
          <cell r="AH528">
            <v>0</v>
          </cell>
          <cell r="AI528" t="e">
            <v>#N/A</v>
          </cell>
          <cell r="AJ528" t="e">
            <v>#N/A</v>
          </cell>
          <cell r="AK528" t="e">
            <v>#N/A</v>
          </cell>
          <cell r="AL528">
            <v>0</v>
          </cell>
          <cell r="AM528" t="e">
            <v>#N/A</v>
          </cell>
          <cell r="AN528" t="e">
            <v>#N/A</v>
          </cell>
          <cell r="AO528" t="e">
            <v>#N/A</v>
          </cell>
          <cell r="AP528">
            <v>0</v>
          </cell>
          <cell r="AQ528" t="e">
            <v>#N/A</v>
          </cell>
          <cell r="AR528" t="e">
            <v>#N/A</v>
          </cell>
          <cell r="AS528" t="e">
            <v>#N/A</v>
          </cell>
          <cell r="AT528">
            <v>0</v>
          </cell>
          <cell r="AU528" t="e">
            <v>#N/A</v>
          </cell>
          <cell r="AV528" t="e">
            <v>#N/A</v>
          </cell>
          <cell r="AW528" t="e">
            <v>#N/A</v>
          </cell>
          <cell r="AX528">
            <v>0</v>
          </cell>
          <cell r="AY528" t="e">
            <v>#N/A</v>
          </cell>
          <cell r="AZ528" t="e">
            <v>#N/A</v>
          </cell>
          <cell r="BA528" t="e">
            <v>#N/A</v>
          </cell>
          <cell r="BB528">
            <v>0</v>
          </cell>
          <cell r="BC528" t="e">
            <v>#N/A</v>
          </cell>
          <cell r="BD528" t="e">
            <v>#N/A</v>
          </cell>
        </row>
        <row r="529">
          <cell r="A529" t="str">
            <v>SM4A08109</v>
          </cell>
          <cell r="B529" t="str">
            <v>NO CONSTA</v>
          </cell>
          <cell r="C529" t="str">
            <v>DMC</v>
          </cell>
          <cell r="D529" t="str">
            <v>AIRBUS DEFENCE &amp; SPACE</v>
          </cell>
          <cell r="E529">
            <v>10546</v>
          </cell>
          <cell r="F529" t="str">
            <v>M22520/1-01</v>
          </cell>
          <cell r="G529" t="str">
            <v>AF8-DS</v>
          </cell>
          <cell r="H529" t="str">
            <v>B</v>
          </cell>
          <cell r="I529">
            <v>8777</v>
          </cell>
          <cell r="J529" t="str">
            <v>G220</v>
          </cell>
          <cell r="K529">
            <v>2.8000000000000001E-2</v>
          </cell>
          <cell r="L529">
            <v>3.3000000000000002E-2</v>
          </cell>
          <cell r="M529">
            <v>8780</v>
          </cell>
          <cell r="N529" t="str">
            <v>G221</v>
          </cell>
          <cell r="O529">
            <v>3.2000000000000001E-2</v>
          </cell>
          <cell r="P529">
            <v>3.6999999999999998E-2</v>
          </cell>
          <cell r="Q529">
            <v>8788</v>
          </cell>
          <cell r="R529" t="str">
            <v>G222</v>
          </cell>
          <cell r="S529">
            <v>3.5999999999999997E-2</v>
          </cell>
          <cell r="T529">
            <v>4.1000000000000002E-2</v>
          </cell>
          <cell r="U529">
            <v>8792</v>
          </cell>
          <cell r="V529" t="str">
            <v>G223</v>
          </cell>
          <cell r="W529">
            <v>3.9E-2</v>
          </cell>
          <cell r="X529">
            <v>4.3999999999999997E-2</v>
          </cell>
          <cell r="Y529">
            <v>8786</v>
          </cell>
          <cell r="Z529" t="str">
            <v>G224</v>
          </cell>
          <cell r="AA529">
            <v>4.4999999999999998E-2</v>
          </cell>
          <cell r="AB529">
            <v>0.05</v>
          </cell>
          <cell r="AC529">
            <v>8784</v>
          </cell>
          <cell r="AD529" t="str">
            <v>G225</v>
          </cell>
          <cell r="AE529">
            <v>5.1999999999999998E-2</v>
          </cell>
          <cell r="AF529">
            <v>5.7000000000000002E-2</v>
          </cell>
          <cell r="AG529">
            <v>8783</v>
          </cell>
          <cell r="AH529" t="str">
            <v>G226</v>
          </cell>
          <cell r="AI529">
            <v>5.8999999999999997E-2</v>
          </cell>
          <cell r="AJ529">
            <v>6.4000000000000001E-2</v>
          </cell>
          <cell r="AK529">
            <v>8776</v>
          </cell>
          <cell r="AL529" t="str">
            <v>G227</v>
          </cell>
          <cell r="AM529">
            <v>6.8000000000000005E-2</v>
          </cell>
          <cell r="AN529">
            <v>7.2999999999999995E-2</v>
          </cell>
          <cell r="AO529" t="e">
            <v>#N/A</v>
          </cell>
          <cell r="AP529">
            <v>0</v>
          </cell>
          <cell r="AQ529" t="e">
            <v>#N/A</v>
          </cell>
          <cell r="AR529" t="e">
            <v>#N/A</v>
          </cell>
          <cell r="AS529" t="e">
            <v>#N/A</v>
          </cell>
          <cell r="AT529">
            <v>0</v>
          </cell>
          <cell r="AU529" t="e">
            <v>#N/A</v>
          </cell>
          <cell r="AV529" t="e">
            <v>#N/A</v>
          </cell>
          <cell r="AW529" t="e">
            <v>#N/A</v>
          </cell>
          <cell r="AX529">
            <v>0</v>
          </cell>
          <cell r="AY529" t="e">
            <v>#N/A</v>
          </cell>
          <cell r="AZ529" t="e">
            <v>#N/A</v>
          </cell>
          <cell r="BA529" t="e">
            <v>#N/A</v>
          </cell>
          <cell r="BB529">
            <v>0</v>
          </cell>
          <cell r="BC529" t="e">
            <v>#N/A</v>
          </cell>
          <cell r="BD529" t="e">
            <v>#N/A</v>
          </cell>
        </row>
        <row r="530">
          <cell r="A530" t="str">
            <v>PM4A09760</v>
          </cell>
          <cell r="B530" t="str">
            <v>V1134001</v>
          </cell>
          <cell r="C530" t="str">
            <v>AMP</v>
          </cell>
          <cell r="D530" t="str">
            <v>AIRBUS DEFENCE &amp; SPACE</v>
          </cell>
          <cell r="E530">
            <v>0</v>
          </cell>
          <cell r="F530">
            <v>47386</v>
          </cell>
          <cell r="G530" t="str">
            <v>408-1559</v>
          </cell>
          <cell r="H530" t="str">
            <v>V</v>
          </cell>
          <cell r="I530">
            <v>8779</v>
          </cell>
          <cell r="J530" t="str">
            <v>G767</v>
          </cell>
          <cell r="K530">
            <v>0.109</v>
          </cell>
          <cell r="L530">
            <v>0.115</v>
          </cell>
          <cell r="M530">
            <v>8790</v>
          </cell>
          <cell r="N530" t="str">
            <v>G218</v>
          </cell>
          <cell r="O530">
            <v>0.03</v>
          </cell>
          <cell r="P530">
            <v>3.5000000000000003E-2</v>
          </cell>
          <cell r="Q530">
            <v>8786</v>
          </cell>
          <cell r="R530" t="str">
            <v>G224</v>
          </cell>
          <cell r="S530">
            <v>4.4999999999999998E-2</v>
          </cell>
          <cell r="T530">
            <v>0.05</v>
          </cell>
          <cell r="U530" t="e">
            <v>#N/A</v>
          </cell>
          <cell r="V530">
            <v>0</v>
          </cell>
          <cell r="W530" t="e">
            <v>#N/A</v>
          </cell>
          <cell r="X530" t="e">
            <v>#N/A</v>
          </cell>
          <cell r="Y530" t="e">
            <v>#N/A</v>
          </cell>
          <cell r="Z530">
            <v>0</v>
          </cell>
          <cell r="AA530" t="e">
            <v>#N/A</v>
          </cell>
          <cell r="AB530" t="e">
            <v>#N/A</v>
          </cell>
          <cell r="AC530" t="e">
            <v>#N/A</v>
          </cell>
          <cell r="AD530">
            <v>0</v>
          </cell>
          <cell r="AE530" t="e">
            <v>#N/A</v>
          </cell>
          <cell r="AF530" t="e">
            <v>#N/A</v>
          </cell>
          <cell r="AG530" t="e">
            <v>#N/A</v>
          </cell>
          <cell r="AH530">
            <v>0</v>
          </cell>
          <cell r="AI530" t="e">
            <v>#N/A</v>
          </cell>
          <cell r="AJ530" t="e">
            <v>#N/A</v>
          </cell>
          <cell r="AK530" t="e">
            <v>#N/A</v>
          </cell>
          <cell r="AL530">
            <v>0</v>
          </cell>
          <cell r="AM530" t="e">
            <v>#N/A</v>
          </cell>
          <cell r="AN530" t="e">
            <v>#N/A</v>
          </cell>
          <cell r="AO530" t="e">
            <v>#N/A</v>
          </cell>
          <cell r="AP530">
            <v>0</v>
          </cell>
          <cell r="AQ530" t="e">
            <v>#N/A</v>
          </cell>
          <cell r="AR530" t="e">
            <v>#N/A</v>
          </cell>
          <cell r="AS530" t="e">
            <v>#N/A</v>
          </cell>
          <cell r="AT530">
            <v>0</v>
          </cell>
          <cell r="AU530" t="e">
            <v>#N/A</v>
          </cell>
          <cell r="AV530" t="e">
            <v>#N/A</v>
          </cell>
          <cell r="AW530" t="e">
            <v>#N/A</v>
          </cell>
          <cell r="AX530">
            <v>0</v>
          </cell>
          <cell r="AY530" t="e">
            <v>#N/A</v>
          </cell>
          <cell r="AZ530" t="e">
            <v>#N/A</v>
          </cell>
          <cell r="BA530" t="e">
            <v>#N/A</v>
          </cell>
          <cell r="BB530">
            <v>0</v>
          </cell>
          <cell r="BC530" t="e">
            <v>#N/A</v>
          </cell>
          <cell r="BD530" t="e">
            <v>#N/A</v>
          </cell>
        </row>
        <row r="531">
          <cell r="A531" t="str">
            <v>SM4A6548</v>
          </cell>
          <cell r="B531" t="str">
            <v>NO CONSTA</v>
          </cell>
          <cell r="C531" t="str">
            <v>RAYCHEM</v>
          </cell>
          <cell r="D531" t="str">
            <v>AIRBUS DEFENCE &amp; SPACE</v>
          </cell>
          <cell r="E531">
            <v>0</v>
          </cell>
          <cell r="F531" t="str">
            <v>M22520/37-01</v>
          </cell>
          <cell r="G531" t="str">
            <v>C-AD-1377-6</v>
          </cell>
          <cell r="H531" t="str">
            <v>K2</v>
          </cell>
          <cell r="I531">
            <v>8781</v>
          </cell>
          <cell r="J531" t="str">
            <v>G411-1</v>
          </cell>
          <cell r="K531">
            <v>2.5000000000000001E-2</v>
          </cell>
          <cell r="L531">
            <v>3.5000000000000003E-2</v>
          </cell>
          <cell r="M531">
            <v>8781</v>
          </cell>
          <cell r="N531" t="str">
            <v>G411-2</v>
          </cell>
          <cell r="O531">
            <v>4.2000000000000003E-2</v>
          </cell>
          <cell r="P531">
            <v>5.1999999999999998E-2</v>
          </cell>
          <cell r="Q531">
            <v>8781</v>
          </cell>
          <cell r="R531" t="str">
            <v>G411-3</v>
          </cell>
          <cell r="S531">
            <v>6.2E-2</v>
          </cell>
          <cell r="T531">
            <v>7.1999999999999995E-2</v>
          </cell>
          <cell r="U531" t="e">
            <v>#N/A</v>
          </cell>
          <cell r="V531">
            <v>0</v>
          </cell>
          <cell r="W531" t="e">
            <v>#N/A</v>
          </cell>
          <cell r="X531" t="e">
            <v>#N/A</v>
          </cell>
          <cell r="Y531" t="e">
            <v>#N/A</v>
          </cell>
          <cell r="Z531">
            <v>0</v>
          </cell>
          <cell r="AA531" t="e">
            <v>#N/A</v>
          </cell>
          <cell r="AB531" t="e">
            <v>#N/A</v>
          </cell>
          <cell r="AC531" t="e">
            <v>#N/A</v>
          </cell>
          <cell r="AD531">
            <v>0</v>
          </cell>
          <cell r="AE531" t="e">
            <v>#N/A</v>
          </cell>
          <cell r="AF531" t="e">
            <v>#N/A</v>
          </cell>
          <cell r="AG531" t="e">
            <v>#N/A</v>
          </cell>
          <cell r="AH531">
            <v>0</v>
          </cell>
          <cell r="AI531" t="e">
            <v>#N/A</v>
          </cell>
          <cell r="AJ531" t="e">
            <v>#N/A</v>
          </cell>
          <cell r="AK531" t="e">
            <v>#N/A</v>
          </cell>
          <cell r="AL531">
            <v>0</v>
          </cell>
          <cell r="AM531" t="e">
            <v>#N/A</v>
          </cell>
          <cell r="AN531" t="e">
            <v>#N/A</v>
          </cell>
          <cell r="AO531" t="e">
            <v>#N/A</v>
          </cell>
          <cell r="AP531">
            <v>0</v>
          </cell>
          <cell r="AQ531" t="e">
            <v>#N/A</v>
          </cell>
          <cell r="AR531" t="e">
            <v>#N/A</v>
          </cell>
          <cell r="AS531" t="e">
            <v>#N/A</v>
          </cell>
          <cell r="AT531">
            <v>0</v>
          </cell>
          <cell r="AU531" t="e">
            <v>#N/A</v>
          </cell>
          <cell r="AV531" t="e">
            <v>#N/A</v>
          </cell>
          <cell r="AW531" t="e">
            <v>#N/A</v>
          </cell>
          <cell r="AX531">
            <v>0</v>
          </cell>
          <cell r="AY531" t="e">
            <v>#N/A</v>
          </cell>
          <cell r="AZ531" t="e">
            <v>#N/A</v>
          </cell>
          <cell r="BA531" t="e">
            <v>#N/A</v>
          </cell>
          <cell r="BB531">
            <v>0</v>
          </cell>
          <cell r="BC531" t="e">
            <v>#N/A</v>
          </cell>
          <cell r="BD531" t="e">
            <v>#N/A</v>
          </cell>
        </row>
        <row r="532">
          <cell r="A532" t="str">
            <v>SM4A08162</v>
          </cell>
          <cell r="B532" t="str">
            <v>NO CONSTA</v>
          </cell>
          <cell r="C532" t="str">
            <v>RAYCHEM</v>
          </cell>
          <cell r="D532" t="str">
            <v>AIRBUS DEFENCE &amp; SPACE</v>
          </cell>
          <cell r="E532">
            <v>0</v>
          </cell>
          <cell r="F532" t="str">
            <v>M22520/37-01</v>
          </cell>
          <cell r="G532" t="str">
            <v>C-AD-1377-6</v>
          </cell>
          <cell r="H532" t="str">
            <v>K2</v>
          </cell>
          <cell r="I532">
            <v>8781</v>
          </cell>
          <cell r="J532" t="str">
            <v>G411-1</v>
          </cell>
          <cell r="K532">
            <v>2.5000000000000001E-2</v>
          </cell>
          <cell r="L532">
            <v>3.5000000000000003E-2</v>
          </cell>
          <cell r="M532">
            <v>8781</v>
          </cell>
          <cell r="N532" t="str">
            <v>G411-2</v>
          </cell>
          <cell r="O532">
            <v>4.2000000000000003E-2</v>
          </cell>
          <cell r="P532">
            <v>5.1999999999999998E-2</v>
          </cell>
          <cell r="Q532">
            <v>8781</v>
          </cell>
          <cell r="R532" t="str">
            <v>G411-3</v>
          </cell>
          <cell r="S532">
            <v>6.2E-2</v>
          </cell>
          <cell r="T532">
            <v>7.1999999999999995E-2</v>
          </cell>
          <cell r="U532" t="e">
            <v>#N/A</v>
          </cell>
          <cell r="V532">
            <v>0</v>
          </cell>
          <cell r="W532" t="e">
            <v>#N/A</v>
          </cell>
          <cell r="X532" t="e">
            <v>#N/A</v>
          </cell>
          <cell r="Y532" t="e">
            <v>#N/A</v>
          </cell>
          <cell r="Z532">
            <v>0</v>
          </cell>
          <cell r="AA532" t="e">
            <v>#N/A</v>
          </cell>
          <cell r="AB532" t="e">
            <v>#N/A</v>
          </cell>
          <cell r="AC532" t="e">
            <v>#N/A</v>
          </cell>
          <cell r="AD532">
            <v>0</v>
          </cell>
          <cell r="AE532" t="e">
            <v>#N/A</v>
          </cell>
          <cell r="AF532" t="e">
            <v>#N/A</v>
          </cell>
          <cell r="AG532" t="e">
            <v>#N/A</v>
          </cell>
          <cell r="AH532">
            <v>0</v>
          </cell>
          <cell r="AI532" t="e">
            <v>#N/A</v>
          </cell>
          <cell r="AJ532" t="e">
            <v>#N/A</v>
          </cell>
          <cell r="AK532" t="e">
            <v>#N/A</v>
          </cell>
          <cell r="AL532">
            <v>0</v>
          </cell>
          <cell r="AM532" t="e">
            <v>#N/A</v>
          </cell>
          <cell r="AN532" t="e">
            <v>#N/A</v>
          </cell>
          <cell r="AO532" t="e">
            <v>#N/A</v>
          </cell>
          <cell r="AP532">
            <v>0</v>
          </cell>
          <cell r="AQ532" t="e">
            <v>#N/A</v>
          </cell>
          <cell r="AR532" t="e">
            <v>#N/A</v>
          </cell>
          <cell r="AS532" t="e">
            <v>#N/A</v>
          </cell>
          <cell r="AT532">
            <v>0</v>
          </cell>
          <cell r="AU532" t="e">
            <v>#N/A</v>
          </cell>
          <cell r="AV532" t="e">
            <v>#N/A</v>
          </cell>
          <cell r="AW532" t="e">
            <v>#N/A</v>
          </cell>
          <cell r="AX532">
            <v>0</v>
          </cell>
          <cell r="AY532" t="e">
            <v>#N/A</v>
          </cell>
          <cell r="AZ532" t="e">
            <v>#N/A</v>
          </cell>
          <cell r="BA532" t="e">
            <v>#N/A</v>
          </cell>
          <cell r="BB532">
            <v>0</v>
          </cell>
          <cell r="BC532" t="e">
            <v>#N/A</v>
          </cell>
          <cell r="BD532" t="e">
            <v>#N/A</v>
          </cell>
        </row>
        <row r="533">
          <cell r="A533" t="str">
            <v>SM4A08209</v>
          </cell>
          <cell r="B533" t="str">
            <v>NO CONSTA</v>
          </cell>
          <cell r="C533" t="str">
            <v>RAYCHEM</v>
          </cell>
          <cell r="D533" t="str">
            <v>AIRBUS DEFENCE &amp; SPACE</v>
          </cell>
          <cell r="E533">
            <v>0</v>
          </cell>
          <cell r="F533" t="str">
            <v>M22520/37-01</v>
          </cell>
          <cell r="G533" t="str">
            <v>C-AD-1377-6</v>
          </cell>
          <cell r="H533" t="str">
            <v>K2</v>
          </cell>
          <cell r="I533">
            <v>8781</v>
          </cell>
          <cell r="J533" t="str">
            <v>G411-1</v>
          </cell>
          <cell r="K533">
            <v>2.5000000000000001E-2</v>
          </cell>
          <cell r="L533">
            <v>3.5000000000000003E-2</v>
          </cell>
          <cell r="M533">
            <v>8781</v>
          </cell>
          <cell r="N533" t="str">
            <v>G411-2</v>
          </cell>
          <cell r="O533">
            <v>4.2000000000000003E-2</v>
          </cell>
          <cell r="P533">
            <v>5.1999999999999998E-2</v>
          </cell>
          <cell r="Q533">
            <v>8781</v>
          </cell>
          <cell r="R533" t="str">
            <v>G411-3</v>
          </cell>
          <cell r="S533">
            <v>6.2E-2</v>
          </cell>
          <cell r="T533">
            <v>7.1999999999999995E-2</v>
          </cell>
          <cell r="U533" t="e">
            <v>#N/A</v>
          </cell>
          <cell r="V533">
            <v>0</v>
          </cell>
          <cell r="W533" t="e">
            <v>#N/A</v>
          </cell>
          <cell r="X533" t="e">
            <v>#N/A</v>
          </cell>
          <cell r="Y533" t="e">
            <v>#N/A</v>
          </cell>
          <cell r="Z533">
            <v>0</v>
          </cell>
          <cell r="AA533" t="e">
            <v>#N/A</v>
          </cell>
          <cell r="AB533" t="e">
            <v>#N/A</v>
          </cell>
          <cell r="AC533" t="e">
            <v>#N/A</v>
          </cell>
          <cell r="AD533">
            <v>0</v>
          </cell>
          <cell r="AE533" t="e">
            <v>#N/A</v>
          </cell>
          <cell r="AF533" t="e">
            <v>#N/A</v>
          </cell>
          <cell r="AG533" t="e">
            <v>#N/A</v>
          </cell>
          <cell r="AH533">
            <v>0</v>
          </cell>
          <cell r="AI533" t="e">
            <v>#N/A</v>
          </cell>
          <cell r="AJ533" t="e">
            <v>#N/A</v>
          </cell>
          <cell r="AK533" t="e">
            <v>#N/A</v>
          </cell>
          <cell r="AL533">
            <v>0</v>
          </cell>
          <cell r="AM533" t="e">
            <v>#N/A</v>
          </cell>
          <cell r="AN533" t="e">
            <v>#N/A</v>
          </cell>
          <cell r="AO533" t="e">
            <v>#N/A</v>
          </cell>
          <cell r="AP533">
            <v>0</v>
          </cell>
          <cell r="AQ533" t="e">
            <v>#N/A</v>
          </cell>
          <cell r="AR533" t="e">
            <v>#N/A</v>
          </cell>
          <cell r="AS533" t="e">
            <v>#N/A</v>
          </cell>
          <cell r="AT533">
            <v>0</v>
          </cell>
          <cell r="AU533" t="e">
            <v>#N/A</v>
          </cell>
          <cell r="AV533" t="e">
            <v>#N/A</v>
          </cell>
          <cell r="AW533" t="e">
            <v>#N/A</v>
          </cell>
          <cell r="AX533">
            <v>0</v>
          </cell>
          <cell r="AY533" t="e">
            <v>#N/A</v>
          </cell>
          <cell r="AZ533" t="e">
            <v>#N/A</v>
          </cell>
          <cell r="BA533" t="e">
            <v>#N/A</v>
          </cell>
          <cell r="BB533">
            <v>0</v>
          </cell>
          <cell r="BC533" t="e">
            <v>#N/A</v>
          </cell>
          <cell r="BD533" t="e">
            <v>#N/A</v>
          </cell>
        </row>
        <row r="534">
          <cell r="A534" t="str">
            <v>SM4A09162</v>
          </cell>
          <cell r="B534" t="str">
            <v>J1531010</v>
          </cell>
          <cell r="C534" t="str">
            <v>AMP</v>
          </cell>
          <cell r="D534" t="str">
            <v>AIRBUS DEFENCE &amp; SPACE</v>
          </cell>
          <cell r="E534">
            <v>0</v>
          </cell>
          <cell r="F534" t="str">
            <v>69151-1</v>
          </cell>
          <cell r="G534" t="str">
            <v>408-1559</v>
          </cell>
          <cell r="H534" t="str">
            <v>V</v>
          </cell>
          <cell r="I534">
            <v>8779</v>
          </cell>
          <cell r="J534" t="str">
            <v>G767</v>
          </cell>
          <cell r="K534">
            <v>0.109</v>
          </cell>
          <cell r="L534">
            <v>0.115</v>
          </cell>
          <cell r="M534">
            <v>8790</v>
          </cell>
          <cell r="N534" t="str">
            <v>G218</v>
          </cell>
          <cell r="O534">
            <v>0.03</v>
          </cell>
          <cell r="P534">
            <v>3.5000000000000003E-2</v>
          </cell>
          <cell r="Q534">
            <v>8786</v>
          </cell>
          <cell r="R534" t="str">
            <v>G224</v>
          </cell>
          <cell r="S534">
            <v>4.4999999999999998E-2</v>
          </cell>
          <cell r="T534">
            <v>0.05</v>
          </cell>
          <cell r="U534" t="e">
            <v>#N/A</v>
          </cell>
          <cell r="V534">
            <v>0</v>
          </cell>
          <cell r="W534" t="e">
            <v>#N/A</v>
          </cell>
          <cell r="X534" t="e">
            <v>#N/A</v>
          </cell>
          <cell r="Y534" t="e">
            <v>#N/A</v>
          </cell>
          <cell r="Z534">
            <v>0</v>
          </cell>
          <cell r="AA534" t="e">
            <v>#N/A</v>
          </cell>
          <cell r="AB534" t="e">
            <v>#N/A</v>
          </cell>
          <cell r="AC534" t="e">
            <v>#N/A</v>
          </cell>
          <cell r="AD534">
            <v>0</v>
          </cell>
          <cell r="AE534" t="e">
            <v>#N/A</v>
          </cell>
          <cell r="AF534" t="e">
            <v>#N/A</v>
          </cell>
          <cell r="AG534" t="e">
            <v>#N/A</v>
          </cell>
          <cell r="AH534">
            <v>0</v>
          </cell>
          <cell r="AI534" t="e">
            <v>#N/A</v>
          </cell>
          <cell r="AJ534" t="e">
            <v>#N/A</v>
          </cell>
          <cell r="AK534" t="e">
            <v>#N/A</v>
          </cell>
          <cell r="AL534">
            <v>0</v>
          </cell>
          <cell r="AM534" t="e">
            <v>#N/A</v>
          </cell>
          <cell r="AN534" t="e">
            <v>#N/A</v>
          </cell>
          <cell r="AO534" t="e">
            <v>#N/A</v>
          </cell>
          <cell r="AP534">
            <v>0</v>
          </cell>
          <cell r="AQ534" t="e">
            <v>#N/A</v>
          </cell>
          <cell r="AR534" t="e">
            <v>#N/A</v>
          </cell>
          <cell r="AS534" t="e">
            <v>#N/A</v>
          </cell>
          <cell r="AT534">
            <v>0</v>
          </cell>
          <cell r="AU534" t="e">
            <v>#N/A</v>
          </cell>
          <cell r="AV534" t="e">
            <v>#N/A</v>
          </cell>
          <cell r="AW534" t="e">
            <v>#N/A</v>
          </cell>
          <cell r="AX534">
            <v>0</v>
          </cell>
          <cell r="AY534" t="e">
            <v>#N/A</v>
          </cell>
          <cell r="AZ534" t="e">
            <v>#N/A</v>
          </cell>
          <cell r="BA534" t="e">
            <v>#N/A</v>
          </cell>
          <cell r="BB534">
            <v>0</v>
          </cell>
          <cell r="BC534" t="e">
            <v>#N/A</v>
          </cell>
          <cell r="BD534" t="e">
            <v>#N/A</v>
          </cell>
        </row>
        <row r="535">
          <cell r="A535" t="str">
            <v>SM4A09163</v>
          </cell>
          <cell r="B535" t="str">
            <v>J1531009</v>
          </cell>
          <cell r="C535" t="str">
            <v>AMP</v>
          </cell>
          <cell r="D535" t="str">
            <v>AIRBUS DEFENCE &amp; SPACE</v>
          </cell>
          <cell r="E535">
            <v>0</v>
          </cell>
          <cell r="F535" t="str">
            <v>69151-1</v>
          </cell>
          <cell r="G535" t="str">
            <v>408-1559</v>
          </cell>
          <cell r="H535" t="str">
            <v>V</v>
          </cell>
          <cell r="I535">
            <v>8779</v>
          </cell>
          <cell r="J535" t="str">
            <v>G767</v>
          </cell>
          <cell r="K535">
            <v>0.109</v>
          </cell>
          <cell r="L535">
            <v>0.115</v>
          </cell>
          <cell r="M535">
            <v>8790</v>
          </cell>
          <cell r="N535" t="str">
            <v>G218</v>
          </cell>
          <cell r="O535">
            <v>0.03</v>
          </cell>
          <cell r="P535">
            <v>3.5000000000000003E-2</v>
          </cell>
          <cell r="Q535">
            <v>8786</v>
          </cell>
          <cell r="R535" t="str">
            <v>G224</v>
          </cell>
          <cell r="S535">
            <v>4.4999999999999998E-2</v>
          </cell>
          <cell r="T535">
            <v>0.05</v>
          </cell>
          <cell r="U535" t="e">
            <v>#N/A</v>
          </cell>
          <cell r="V535">
            <v>0</v>
          </cell>
          <cell r="W535" t="e">
            <v>#N/A</v>
          </cell>
          <cell r="X535" t="e">
            <v>#N/A</v>
          </cell>
          <cell r="Y535" t="e">
            <v>#N/A</v>
          </cell>
          <cell r="Z535">
            <v>0</v>
          </cell>
          <cell r="AA535" t="e">
            <v>#N/A</v>
          </cell>
          <cell r="AB535" t="e">
            <v>#N/A</v>
          </cell>
          <cell r="AC535" t="e">
            <v>#N/A</v>
          </cell>
          <cell r="AD535">
            <v>0</v>
          </cell>
          <cell r="AE535" t="e">
            <v>#N/A</v>
          </cell>
          <cell r="AF535" t="e">
            <v>#N/A</v>
          </cell>
          <cell r="AG535" t="e">
            <v>#N/A</v>
          </cell>
          <cell r="AH535">
            <v>0</v>
          </cell>
          <cell r="AI535" t="e">
            <v>#N/A</v>
          </cell>
          <cell r="AJ535" t="e">
            <v>#N/A</v>
          </cell>
          <cell r="AK535" t="e">
            <v>#N/A</v>
          </cell>
          <cell r="AL535">
            <v>0</v>
          </cell>
          <cell r="AM535" t="e">
            <v>#N/A</v>
          </cell>
          <cell r="AN535" t="e">
            <v>#N/A</v>
          </cell>
          <cell r="AO535" t="e">
            <v>#N/A</v>
          </cell>
          <cell r="AP535">
            <v>0</v>
          </cell>
          <cell r="AQ535" t="e">
            <v>#N/A</v>
          </cell>
          <cell r="AR535" t="e">
            <v>#N/A</v>
          </cell>
          <cell r="AS535" t="e">
            <v>#N/A</v>
          </cell>
          <cell r="AT535">
            <v>0</v>
          </cell>
          <cell r="AU535" t="e">
            <v>#N/A</v>
          </cell>
          <cell r="AV535" t="e">
            <v>#N/A</v>
          </cell>
          <cell r="AW535" t="e">
            <v>#N/A</v>
          </cell>
          <cell r="AX535">
            <v>0</v>
          </cell>
          <cell r="AY535" t="e">
            <v>#N/A</v>
          </cell>
          <cell r="AZ535" t="e">
            <v>#N/A</v>
          </cell>
          <cell r="BA535" t="e">
            <v>#N/A</v>
          </cell>
          <cell r="BB535">
            <v>0</v>
          </cell>
          <cell r="BC535" t="e">
            <v>#N/A</v>
          </cell>
          <cell r="BD535" t="e">
            <v>#N/A</v>
          </cell>
        </row>
        <row r="536">
          <cell r="A536" t="str">
            <v>SM4A09165</v>
          </cell>
          <cell r="B536" t="str">
            <v>J1531006</v>
          </cell>
          <cell r="C536" t="str">
            <v>AMP</v>
          </cell>
          <cell r="D536" t="str">
            <v>AIRBUS DEFENCE &amp; SPACE</v>
          </cell>
          <cell r="E536">
            <v>0</v>
          </cell>
          <cell r="F536" t="str">
            <v>69151-1</v>
          </cell>
          <cell r="G536" t="str">
            <v>408-1559</v>
          </cell>
          <cell r="H536" t="str">
            <v>V</v>
          </cell>
          <cell r="I536">
            <v>8779</v>
          </cell>
          <cell r="J536" t="str">
            <v>G767</v>
          </cell>
          <cell r="K536">
            <v>0.109</v>
          </cell>
          <cell r="L536">
            <v>0.115</v>
          </cell>
          <cell r="M536">
            <v>8790</v>
          </cell>
          <cell r="N536" t="str">
            <v>G218</v>
          </cell>
          <cell r="O536">
            <v>0.03</v>
          </cell>
          <cell r="P536">
            <v>3.5000000000000003E-2</v>
          </cell>
          <cell r="Q536">
            <v>8786</v>
          </cell>
          <cell r="R536" t="str">
            <v>G224</v>
          </cell>
          <cell r="S536">
            <v>4.4999999999999998E-2</v>
          </cell>
          <cell r="T536">
            <v>0.05</v>
          </cell>
          <cell r="U536" t="e">
            <v>#N/A</v>
          </cell>
          <cell r="V536">
            <v>0</v>
          </cell>
          <cell r="W536" t="e">
            <v>#N/A</v>
          </cell>
          <cell r="X536" t="e">
            <v>#N/A</v>
          </cell>
          <cell r="Y536" t="e">
            <v>#N/A</v>
          </cell>
          <cell r="Z536">
            <v>0</v>
          </cell>
          <cell r="AA536" t="e">
            <v>#N/A</v>
          </cell>
          <cell r="AB536" t="e">
            <v>#N/A</v>
          </cell>
          <cell r="AC536" t="e">
            <v>#N/A</v>
          </cell>
          <cell r="AD536">
            <v>0</v>
          </cell>
          <cell r="AE536" t="e">
            <v>#N/A</v>
          </cell>
          <cell r="AF536" t="e">
            <v>#N/A</v>
          </cell>
          <cell r="AG536" t="e">
            <v>#N/A</v>
          </cell>
          <cell r="AH536">
            <v>0</v>
          </cell>
          <cell r="AI536" t="e">
            <v>#N/A</v>
          </cell>
          <cell r="AJ536" t="e">
            <v>#N/A</v>
          </cell>
          <cell r="AK536" t="e">
            <v>#N/A</v>
          </cell>
          <cell r="AL536">
            <v>0</v>
          </cell>
          <cell r="AM536" t="e">
            <v>#N/A</v>
          </cell>
          <cell r="AN536" t="e">
            <v>#N/A</v>
          </cell>
          <cell r="AO536" t="e">
            <v>#N/A</v>
          </cell>
          <cell r="AP536">
            <v>0</v>
          </cell>
          <cell r="AQ536" t="e">
            <v>#N/A</v>
          </cell>
          <cell r="AR536" t="e">
            <v>#N/A</v>
          </cell>
          <cell r="AS536" t="e">
            <v>#N/A</v>
          </cell>
          <cell r="AT536">
            <v>0</v>
          </cell>
          <cell r="AU536" t="e">
            <v>#N/A</v>
          </cell>
          <cell r="AV536" t="e">
            <v>#N/A</v>
          </cell>
          <cell r="AW536" t="e">
            <v>#N/A</v>
          </cell>
          <cell r="AX536">
            <v>0</v>
          </cell>
          <cell r="AY536" t="e">
            <v>#N/A</v>
          </cell>
          <cell r="AZ536" t="e">
            <v>#N/A</v>
          </cell>
          <cell r="BA536" t="e">
            <v>#N/A</v>
          </cell>
          <cell r="BB536">
            <v>0</v>
          </cell>
          <cell r="BC536" t="e">
            <v>#N/A</v>
          </cell>
          <cell r="BD536" t="e">
            <v>#N/A</v>
          </cell>
        </row>
        <row r="537">
          <cell r="A537" t="str">
            <v>SM4A08166</v>
          </cell>
          <cell r="B537" t="str">
            <v>H0317001</v>
          </cell>
          <cell r="C537" t="str">
            <v>AMP</v>
          </cell>
          <cell r="D537" t="str">
            <v>AIRBUS DEFENCE &amp; SPACE</v>
          </cell>
          <cell r="E537">
            <v>0</v>
          </cell>
          <cell r="F537" t="str">
            <v>69151-1</v>
          </cell>
          <cell r="G537" t="str">
            <v>408-1559</v>
          </cell>
          <cell r="H537" t="str">
            <v>V</v>
          </cell>
          <cell r="I537">
            <v>8779</v>
          </cell>
          <cell r="J537" t="str">
            <v>G767</v>
          </cell>
          <cell r="K537">
            <v>0.109</v>
          </cell>
          <cell r="L537">
            <v>0.115</v>
          </cell>
          <cell r="M537">
            <v>8790</v>
          </cell>
          <cell r="N537" t="str">
            <v>G218</v>
          </cell>
          <cell r="O537">
            <v>0.03</v>
          </cell>
          <cell r="P537">
            <v>3.5000000000000003E-2</v>
          </cell>
          <cell r="Q537">
            <v>8786</v>
          </cell>
          <cell r="R537" t="str">
            <v>G224</v>
          </cell>
          <cell r="S537">
            <v>4.4999999999999998E-2</v>
          </cell>
          <cell r="T537">
            <v>0.05</v>
          </cell>
          <cell r="U537" t="e">
            <v>#N/A</v>
          </cell>
          <cell r="V537">
            <v>0</v>
          </cell>
          <cell r="W537" t="e">
            <v>#N/A</v>
          </cell>
          <cell r="X537" t="e">
            <v>#N/A</v>
          </cell>
          <cell r="Y537" t="e">
            <v>#N/A</v>
          </cell>
          <cell r="Z537">
            <v>0</v>
          </cell>
          <cell r="AA537" t="e">
            <v>#N/A</v>
          </cell>
          <cell r="AB537" t="e">
            <v>#N/A</v>
          </cell>
          <cell r="AC537" t="e">
            <v>#N/A</v>
          </cell>
          <cell r="AD537">
            <v>0</v>
          </cell>
          <cell r="AE537" t="e">
            <v>#N/A</v>
          </cell>
          <cell r="AF537" t="e">
            <v>#N/A</v>
          </cell>
          <cell r="AG537" t="e">
            <v>#N/A</v>
          </cell>
          <cell r="AH537">
            <v>0</v>
          </cell>
          <cell r="AI537" t="e">
            <v>#N/A</v>
          </cell>
          <cell r="AJ537" t="e">
            <v>#N/A</v>
          </cell>
          <cell r="AK537" t="e">
            <v>#N/A</v>
          </cell>
          <cell r="AL537">
            <v>0</v>
          </cell>
          <cell r="AM537" t="e">
            <v>#N/A</v>
          </cell>
          <cell r="AN537" t="e">
            <v>#N/A</v>
          </cell>
          <cell r="AO537" t="e">
            <v>#N/A</v>
          </cell>
          <cell r="AP537">
            <v>0</v>
          </cell>
          <cell r="AQ537" t="e">
            <v>#N/A</v>
          </cell>
          <cell r="AR537" t="e">
            <v>#N/A</v>
          </cell>
          <cell r="AS537" t="e">
            <v>#N/A</v>
          </cell>
          <cell r="AT537">
            <v>0</v>
          </cell>
          <cell r="AU537" t="e">
            <v>#N/A</v>
          </cell>
          <cell r="AV537" t="e">
            <v>#N/A</v>
          </cell>
          <cell r="AW537" t="e">
            <v>#N/A</v>
          </cell>
          <cell r="AX537">
            <v>0</v>
          </cell>
          <cell r="AY537" t="e">
            <v>#N/A</v>
          </cell>
          <cell r="AZ537" t="e">
            <v>#N/A</v>
          </cell>
          <cell r="BA537" t="e">
            <v>#N/A</v>
          </cell>
          <cell r="BB537">
            <v>0</v>
          </cell>
          <cell r="BC537" t="e">
            <v>#N/A</v>
          </cell>
          <cell r="BD537" t="e">
            <v>#N/A</v>
          </cell>
        </row>
        <row r="538">
          <cell r="A538" t="str">
            <v>SM4A09164</v>
          </cell>
          <cell r="B538" t="str">
            <v>J1531008</v>
          </cell>
          <cell r="C538" t="str">
            <v>AMP</v>
          </cell>
          <cell r="D538" t="str">
            <v>AIRBUS DEFENCE &amp; SPACE</v>
          </cell>
          <cell r="E538">
            <v>0</v>
          </cell>
          <cell r="F538" t="str">
            <v>69151-1</v>
          </cell>
          <cell r="G538" t="str">
            <v>408-1559</v>
          </cell>
          <cell r="H538" t="str">
            <v>V</v>
          </cell>
          <cell r="I538">
            <v>8779</v>
          </cell>
          <cell r="J538" t="str">
            <v>G767</v>
          </cell>
          <cell r="K538">
            <v>0.109</v>
          </cell>
          <cell r="L538">
            <v>0.115</v>
          </cell>
          <cell r="M538">
            <v>8790</v>
          </cell>
          <cell r="N538" t="str">
            <v>G218</v>
          </cell>
          <cell r="O538">
            <v>0.03</v>
          </cell>
          <cell r="P538">
            <v>3.5000000000000003E-2</v>
          </cell>
          <cell r="Q538">
            <v>8786</v>
          </cell>
          <cell r="R538" t="str">
            <v>G224</v>
          </cell>
          <cell r="S538">
            <v>4.4999999999999998E-2</v>
          </cell>
          <cell r="T538">
            <v>0.05</v>
          </cell>
          <cell r="U538" t="e">
            <v>#N/A</v>
          </cell>
          <cell r="V538">
            <v>0</v>
          </cell>
          <cell r="W538" t="e">
            <v>#N/A</v>
          </cell>
          <cell r="X538" t="e">
            <v>#N/A</v>
          </cell>
          <cell r="Y538" t="e">
            <v>#N/A</v>
          </cell>
          <cell r="Z538">
            <v>0</v>
          </cell>
          <cell r="AA538" t="e">
            <v>#N/A</v>
          </cell>
          <cell r="AB538" t="e">
            <v>#N/A</v>
          </cell>
          <cell r="AC538" t="e">
            <v>#N/A</v>
          </cell>
          <cell r="AD538">
            <v>0</v>
          </cell>
          <cell r="AE538" t="e">
            <v>#N/A</v>
          </cell>
          <cell r="AF538" t="e">
            <v>#N/A</v>
          </cell>
          <cell r="AG538" t="e">
            <v>#N/A</v>
          </cell>
          <cell r="AH538">
            <v>0</v>
          </cell>
          <cell r="AI538" t="e">
            <v>#N/A</v>
          </cell>
          <cell r="AJ538" t="e">
            <v>#N/A</v>
          </cell>
          <cell r="AK538" t="e">
            <v>#N/A</v>
          </cell>
          <cell r="AL538">
            <v>0</v>
          </cell>
          <cell r="AM538" t="e">
            <v>#N/A</v>
          </cell>
          <cell r="AN538" t="e">
            <v>#N/A</v>
          </cell>
          <cell r="AO538" t="e">
            <v>#N/A</v>
          </cell>
          <cell r="AP538">
            <v>0</v>
          </cell>
          <cell r="AQ538" t="e">
            <v>#N/A</v>
          </cell>
          <cell r="AR538" t="e">
            <v>#N/A</v>
          </cell>
          <cell r="AS538" t="e">
            <v>#N/A</v>
          </cell>
          <cell r="AT538">
            <v>0</v>
          </cell>
          <cell r="AU538" t="e">
            <v>#N/A</v>
          </cell>
          <cell r="AV538" t="e">
            <v>#N/A</v>
          </cell>
          <cell r="AW538" t="e">
            <v>#N/A</v>
          </cell>
          <cell r="AX538">
            <v>0</v>
          </cell>
          <cell r="AY538" t="e">
            <v>#N/A</v>
          </cell>
          <cell r="AZ538" t="e">
            <v>#N/A</v>
          </cell>
          <cell r="BA538" t="e">
            <v>#N/A</v>
          </cell>
          <cell r="BB538">
            <v>0</v>
          </cell>
          <cell r="BC538" t="e">
            <v>#N/A</v>
          </cell>
          <cell r="BD538" t="e">
            <v>#N/A</v>
          </cell>
        </row>
        <row r="539">
          <cell r="A539" t="str">
            <v>SM4A09616</v>
          </cell>
          <cell r="B539" t="str">
            <v>J1544002</v>
          </cell>
          <cell r="C539" t="str">
            <v>AMP</v>
          </cell>
          <cell r="D539" t="str">
            <v>AIRBUS DEFENCE &amp; SPACE</v>
          </cell>
          <cell r="E539">
            <v>0</v>
          </cell>
          <cell r="F539" t="str">
            <v>69151-1</v>
          </cell>
          <cell r="G539" t="str">
            <v>408-1559</v>
          </cell>
          <cell r="H539" t="str">
            <v>V</v>
          </cell>
          <cell r="I539">
            <v>8779</v>
          </cell>
          <cell r="J539" t="str">
            <v>G767</v>
          </cell>
          <cell r="K539">
            <v>0.109</v>
          </cell>
          <cell r="L539">
            <v>0.115</v>
          </cell>
          <cell r="M539">
            <v>8790</v>
          </cell>
          <cell r="N539" t="str">
            <v>G218</v>
          </cell>
          <cell r="O539">
            <v>0.03</v>
          </cell>
          <cell r="P539">
            <v>3.5000000000000003E-2</v>
          </cell>
          <cell r="Q539">
            <v>8786</v>
          </cell>
          <cell r="R539" t="str">
            <v>G224</v>
          </cell>
          <cell r="S539">
            <v>4.4999999999999998E-2</v>
          </cell>
          <cell r="T539">
            <v>0.05</v>
          </cell>
          <cell r="U539" t="e">
            <v>#N/A</v>
          </cell>
          <cell r="V539">
            <v>0</v>
          </cell>
          <cell r="W539" t="e">
            <v>#N/A</v>
          </cell>
          <cell r="X539" t="e">
            <v>#N/A</v>
          </cell>
          <cell r="Y539" t="e">
            <v>#N/A</v>
          </cell>
          <cell r="Z539">
            <v>0</v>
          </cell>
          <cell r="AA539" t="e">
            <v>#N/A</v>
          </cell>
          <cell r="AB539" t="e">
            <v>#N/A</v>
          </cell>
          <cell r="AC539" t="e">
            <v>#N/A</v>
          </cell>
          <cell r="AD539">
            <v>0</v>
          </cell>
          <cell r="AE539" t="e">
            <v>#N/A</v>
          </cell>
          <cell r="AF539" t="e">
            <v>#N/A</v>
          </cell>
          <cell r="AG539" t="e">
            <v>#N/A</v>
          </cell>
          <cell r="AH539">
            <v>0</v>
          </cell>
          <cell r="AI539" t="e">
            <v>#N/A</v>
          </cell>
          <cell r="AJ539" t="e">
            <v>#N/A</v>
          </cell>
          <cell r="AK539" t="e">
            <v>#N/A</v>
          </cell>
          <cell r="AL539">
            <v>0</v>
          </cell>
          <cell r="AM539" t="e">
            <v>#N/A</v>
          </cell>
          <cell r="AN539" t="e">
            <v>#N/A</v>
          </cell>
          <cell r="AO539" t="e">
            <v>#N/A</v>
          </cell>
          <cell r="AP539">
            <v>0</v>
          </cell>
          <cell r="AQ539" t="e">
            <v>#N/A</v>
          </cell>
          <cell r="AR539" t="e">
            <v>#N/A</v>
          </cell>
          <cell r="AS539" t="e">
            <v>#N/A</v>
          </cell>
          <cell r="AT539">
            <v>0</v>
          </cell>
          <cell r="AU539" t="e">
            <v>#N/A</v>
          </cell>
          <cell r="AV539" t="e">
            <v>#N/A</v>
          </cell>
          <cell r="AW539" t="e">
            <v>#N/A</v>
          </cell>
          <cell r="AX539">
            <v>0</v>
          </cell>
          <cell r="AY539" t="e">
            <v>#N/A</v>
          </cell>
          <cell r="AZ539" t="e">
            <v>#N/A</v>
          </cell>
          <cell r="BA539" t="e">
            <v>#N/A</v>
          </cell>
          <cell r="BB539">
            <v>0</v>
          </cell>
          <cell r="BC539" t="e">
            <v>#N/A</v>
          </cell>
          <cell r="BD539" t="e">
            <v>#N/A</v>
          </cell>
        </row>
        <row r="540">
          <cell r="A540" t="str">
            <v>PM4A15403</v>
          </cell>
          <cell r="B540">
            <v>1515821</v>
          </cell>
          <cell r="C540" t="str">
            <v>DMC</v>
          </cell>
          <cell r="D540" t="str">
            <v>AIRBUS DEFENCE &amp; SPACE</v>
          </cell>
          <cell r="E540">
            <v>10558</v>
          </cell>
          <cell r="F540" t="str">
            <v>M22520/1-01</v>
          </cell>
          <cell r="G540" t="str">
            <v>AF8-DS</v>
          </cell>
          <cell r="H540" t="str">
            <v>B</v>
          </cell>
          <cell r="I540">
            <v>8777</v>
          </cell>
          <cell r="J540" t="str">
            <v>G220</v>
          </cell>
          <cell r="K540">
            <v>2.8000000000000001E-2</v>
          </cell>
          <cell r="L540">
            <v>3.3000000000000002E-2</v>
          </cell>
          <cell r="M540">
            <v>8780</v>
          </cell>
          <cell r="N540" t="str">
            <v>G221</v>
          </cell>
          <cell r="O540">
            <v>3.2000000000000001E-2</v>
          </cell>
          <cell r="P540">
            <v>3.6999999999999998E-2</v>
          </cell>
          <cell r="Q540">
            <v>8788</v>
          </cell>
          <cell r="R540" t="str">
            <v>G222</v>
          </cell>
          <cell r="S540">
            <v>3.5999999999999997E-2</v>
          </cell>
          <cell r="T540">
            <v>4.1000000000000002E-2</v>
          </cell>
          <cell r="U540">
            <v>8792</v>
          </cell>
          <cell r="V540" t="str">
            <v>G223</v>
          </cell>
          <cell r="W540">
            <v>3.9E-2</v>
          </cell>
          <cell r="X540">
            <v>4.3999999999999997E-2</v>
          </cell>
          <cell r="Y540">
            <v>8786</v>
          </cell>
          <cell r="Z540" t="str">
            <v>G224</v>
          </cell>
          <cell r="AA540">
            <v>4.4999999999999998E-2</v>
          </cell>
          <cell r="AB540">
            <v>0.05</v>
          </cell>
          <cell r="AC540">
            <v>8784</v>
          </cell>
          <cell r="AD540" t="str">
            <v>G225</v>
          </cell>
          <cell r="AE540">
            <v>5.1999999999999998E-2</v>
          </cell>
          <cell r="AF540">
            <v>5.7000000000000002E-2</v>
          </cell>
          <cell r="AG540">
            <v>8783</v>
          </cell>
          <cell r="AH540" t="str">
            <v>G226</v>
          </cell>
          <cell r="AI540">
            <v>5.8999999999999997E-2</v>
          </cell>
          <cell r="AJ540">
            <v>6.4000000000000001E-2</v>
          </cell>
          <cell r="AK540">
            <v>8776</v>
          </cell>
          <cell r="AL540" t="str">
            <v>G227</v>
          </cell>
          <cell r="AM540">
            <v>6.8000000000000005E-2</v>
          </cell>
          <cell r="AN540">
            <v>7.2999999999999995E-2</v>
          </cell>
          <cell r="AO540" t="e">
            <v>#N/A</v>
          </cell>
          <cell r="AP540">
            <v>0</v>
          </cell>
          <cell r="AQ540" t="e">
            <v>#N/A</v>
          </cell>
          <cell r="AR540" t="e">
            <v>#N/A</v>
          </cell>
          <cell r="AS540" t="e">
            <v>#N/A</v>
          </cell>
          <cell r="AT540">
            <v>0</v>
          </cell>
          <cell r="AU540" t="e">
            <v>#N/A</v>
          </cell>
          <cell r="AV540" t="e">
            <v>#N/A</v>
          </cell>
          <cell r="AW540" t="e">
            <v>#N/A</v>
          </cell>
          <cell r="AX540">
            <v>0</v>
          </cell>
          <cell r="AY540" t="e">
            <v>#N/A</v>
          </cell>
          <cell r="AZ540" t="e">
            <v>#N/A</v>
          </cell>
          <cell r="BA540" t="e">
            <v>#N/A</v>
          </cell>
          <cell r="BB540">
            <v>0</v>
          </cell>
          <cell r="BC540" t="e">
            <v>#N/A</v>
          </cell>
          <cell r="BD540" t="e">
            <v>#N/A</v>
          </cell>
        </row>
        <row r="541">
          <cell r="A541" t="str">
            <v>PM4A15404</v>
          </cell>
          <cell r="B541">
            <v>1515831</v>
          </cell>
          <cell r="C541" t="str">
            <v>DMC</v>
          </cell>
          <cell r="D541" t="str">
            <v>AIRBUS DEFENCE &amp; SPACE</v>
          </cell>
          <cell r="E541">
            <v>10556</v>
          </cell>
          <cell r="F541" t="str">
            <v>M22520/1-01</v>
          </cell>
          <cell r="G541" t="str">
            <v>AF8-DS</v>
          </cell>
          <cell r="H541" t="str">
            <v>B</v>
          </cell>
          <cell r="I541">
            <v>8777</v>
          </cell>
          <cell r="J541" t="str">
            <v>G220</v>
          </cell>
          <cell r="K541">
            <v>2.8000000000000001E-2</v>
          </cell>
          <cell r="L541">
            <v>3.3000000000000002E-2</v>
          </cell>
          <cell r="M541">
            <v>8780</v>
          </cell>
          <cell r="N541" t="str">
            <v>G221</v>
          </cell>
          <cell r="O541">
            <v>3.2000000000000001E-2</v>
          </cell>
          <cell r="P541">
            <v>3.6999999999999998E-2</v>
          </cell>
          <cell r="Q541">
            <v>8788</v>
          </cell>
          <cell r="R541" t="str">
            <v>G222</v>
          </cell>
          <cell r="S541">
            <v>3.5999999999999997E-2</v>
          </cell>
          <cell r="T541">
            <v>4.1000000000000002E-2</v>
          </cell>
          <cell r="U541">
            <v>8792</v>
          </cell>
          <cell r="V541" t="str">
            <v>G223</v>
          </cell>
          <cell r="W541">
            <v>3.9E-2</v>
          </cell>
          <cell r="X541">
            <v>4.3999999999999997E-2</v>
          </cell>
          <cell r="Y541">
            <v>8786</v>
          </cell>
          <cell r="Z541" t="str">
            <v>G224</v>
          </cell>
          <cell r="AA541">
            <v>4.4999999999999998E-2</v>
          </cell>
          <cell r="AB541">
            <v>0.05</v>
          </cell>
          <cell r="AC541">
            <v>8784</v>
          </cell>
          <cell r="AD541" t="str">
            <v>G225</v>
          </cell>
          <cell r="AE541">
            <v>5.1999999999999998E-2</v>
          </cell>
          <cell r="AF541">
            <v>5.7000000000000002E-2</v>
          </cell>
          <cell r="AG541">
            <v>8783</v>
          </cell>
          <cell r="AH541" t="str">
            <v>G226</v>
          </cell>
          <cell r="AI541">
            <v>5.8999999999999997E-2</v>
          </cell>
          <cell r="AJ541">
            <v>6.4000000000000001E-2</v>
          </cell>
          <cell r="AK541">
            <v>8776</v>
          </cell>
          <cell r="AL541" t="str">
            <v>G227</v>
          </cell>
          <cell r="AM541">
            <v>6.8000000000000005E-2</v>
          </cell>
          <cell r="AN541">
            <v>7.2999999999999995E-2</v>
          </cell>
          <cell r="AO541" t="e">
            <v>#N/A</v>
          </cell>
          <cell r="AP541">
            <v>0</v>
          </cell>
          <cell r="AQ541" t="e">
            <v>#N/A</v>
          </cell>
          <cell r="AR541" t="e">
            <v>#N/A</v>
          </cell>
          <cell r="AS541" t="e">
            <v>#N/A</v>
          </cell>
          <cell r="AT541">
            <v>0</v>
          </cell>
          <cell r="AU541" t="e">
            <v>#N/A</v>
          </cell>
          <cell r="AV541" t="e">
            <v>#N/A</v>
          </cell>
          <cell r="AW541" t="e">
            <v>#N/A</v>
          </cell>
          <cell r="AX541">
            <v>0</v>
          </cell>
          <cell r="AY541" t="e">
            <v>#N/A</v>
          </cell>
          <cell r="AZ541" t="e">
            <v>#N/A</v>
          </cell>
          <cell r="BA541" t="e">
            <v>#N/A</v>
          </cell>
          <cell r="BB541">
            <v>0</v>
          </cell>
          <cell r="BC541" t="e">
            <v>#N/A</v>
          </cell>
          <cell r="BD541" t="e">
            <v>#N/A</v>
          </cell>
        </row>
        <row r="542">
          <cell r="A542" t="str">
            <v>PM4A15406</v>
          </cell>
          <cell r="B542">
            <v>1515791</v>
          </cell>
          <cell r="C542" t="str">
            <v>DMC</v>
          </cell>
          <cell r="D542" t="str">
            <v>AIRBUS DEFENCE &amp; SPACE</v>
          </cell>
          <cell r="E542">
            <v>10564</v>
          </cell>
          <cell r="F542" t="str">
            <v>M22520/1-01</v>
          </cell>
          <cell r="G542" t="str">
            <v>AF8-DS</v>
          </cell>
          <cell r="H542" t="str">
            <v>B</v>
          </cell>
          <cell r="I542">
            <v>8777</v>
          </cell>
          <cell r="J542" t="str">
            <v>G220</v>
          </cell>
          <cell r="K542">
            <v>2.8000000000000001E-2</v>
          </cell>
          <cell r="L542">
            <v>3.3000000000000002E-2</v>
          </cell>
          <cell r="M542">
            <v>8780</v>
          </cell>
          <cell r="N542" t="str">
            <v>G221</v>
          </cell>
          <cell r="O542">
            <v>3.2000000000000001E-2</v>
          </cell>
          <cell r="P542">
            <v>3.6999999999999998E-2</v>
          </cell>
          <cell r="Q542">
            <v>8788</v>
          </cell>
          <cell r="R542" t="str">
            <v>G222</v>
          </cell>
          <cell r="S542">
            <v>3.5999999999999997E-2</v>
          </cell>
          <cell r="T542">
            <v>4.1000000000000002E-2</v>
          </cell>
          <cell r="U542">
            <v>8792</v>
          </cell>
          <cell r="V542" t="str">
            <v>G223</v>
          </cell>
          <cell r="W542">
            <v>3.9E-2</v>
          </cell>
          <cell r="X542">
            <v>4.3999999999999997E-2</v>
          </cell>
          <cell r="Y542">
            <v>8786</v>
          </cell>
          <cell r="Z542" t="str">
            <v>G224</v>
          </cell>
          <cell r="AA542">
            <v>4.4999999999999998E-2</v>
          </cell>
          <cell r="AB542">
            <v>0.05</v>
          </cell>
          <cell r="AC542">
            <v>8784</v>
          </cell>
          <cell r="AD542" t="str">
            <v>G225</v>
          </cell>
          <cell r="AE542">
            <v>5.1999999999999998E-2</v>
          </cell>
          <cell r="AF542">
            <v>5.7000000000000002E-2</v>
          </cell>
          <cell r="AG542">
            <v>8783</v>
          </cell>
          <cell r="AH542" t="str">
            <v>G226</v>
          </cell>
          <cell r="AI542">
            <v>5.8999999999999997E-2</v>
          </cell>
          <cell r="AJ542">
            <v>6.4000000000000001E-2</v>
          </cell>
          <cell r="AK542">
            <v>8776</v>
          </cell>
          <cell r="AL542" t="str">
            <v>G227</v>
          </cell>
          <cell r="AM542">
            <v>6.8000000000000005E-2</v>
          </cell>
          <cell r="AN542">
            <v>7.2999999999999995E-2</v>
          </cell>
          <cell r="AO542" t="e">
            <v>#N/A</v>
          </cell>
          <cell r="AP542">
            <v>0</v>
          </cell>
          <cell r="AQ542" t="e">
            <v>#N/A</v>
          </cell>
          <cell r="AR542" t="e">
            <v>#N/A</v>
          </cell>
          <cell r="AS542" t="e">
            <v>#N/A</v>
          </cell>
          <cell r="AT542">
            <v>0</v>
          </cell>
          <cell r="AU542" t="e">
            <v>#N/A</v>
          </cell>
          <cell r="AV542" t="e">
            <v>#N/A</v>
          </cell>
          <cell r="AW542" t="e">
            <v>#N/A</v>
          </cell>
          <cell r="AX542">
            <v>0</v>
          </cell>
          <cell r="AY542" t="e">
            <v>#N/A</v>
          </cell>
          <cell r="AZ542" t="e">
            <v>#N/A</v>
          </cell>
          <cell r="BA542" t="e">
            <v>#N/A</v>
          </cell>
          <cell r="BB542">
            <v>0</v>
          </cell>
          <cell r="BC542" t="e">
            <v>#N/A</v>
          </cell>
          <cell r="BD542" t="e">
            <v>#N/A</v>
          </cell>
        </row>
        <row r="543">
          <cell r="A543" t="str">
            <v>PM4A15407</v>
          </cell>
          <cell r="B543" t="str">
            <v>NO CONSTA</v>
          </cell>
          <cell r="C543" t="str">
            <v>DMC</v>
          </cell>
          <cell r="D543" t="str">
            <v>AIRBUS DEFENCE &amp; SPACE</v>
          </cell>
          <cell r="E543">
            <v>10555</v>
          </cell>
          <cell r="F543" t="str">
            <v>M22520/1-01</v>
          </cell>
          <cell r="G543" t="str">
            <v>AF8-DS</v>
          </cell>
          <cell r="H543" t="str">
            <v>B</v>
          </cell>
          <cell r="I543">
            <v>8777</v>
          </cell>
          <cell r="J543" t="str">
            <v>G220</v>
          </cell>
          <cell r="K543">
            <v>2.8000000000000001E-2</v>
          </cell>
          <cell r="L543">
            <v>3.3000000000000002E-2</v>
          </cell>
          <cell r="M543">
            <v>8780</v>
          </cell>
          <cell r="N543" t="str">
            <v>G221</v>
          </cell>
          <cell r="O543">
            <v>3.2000000000000001E-2</v>
          </cell>
          <cell r="P543">
            <v>3.6999999999999998E-2</v>
          </cell>
          <cell r="Q543">
            <v>8788</v>
          </cell>
          <cell r="R543" t="str">
            <v>G222</v>
          </cell>
          <cell r="S543">
            <v>3.5999999999999997E-2</v>
          </cell>
          <cell r="T543">
            <v>4.1000000000000002E-2</v>
          </cell>
          <cell r="U543">
            <v>8792</v>
          </cell>
          <cell r="V543" t="str">
            <v>G223</v>
          </cell>
          <cell r="W543">
            <v>3.9E-2</v>
          </cell>
          <cell r="X543">
            <v>4.3999999999999997E-2</v>
          </cell>
          <cell r="Y543">
            <v>8786</v>
          </cell>
          <cell r="Z543" t="str">
            <v>G224</v>
          </cell>
          <cell r="AA543">
            <v>4.4999999999999998E-2</v>
          </cell>
          <cell r="AB543">
            <v>0.05</v>
          </cell>
          <cell r="AC543">
            <v>8784</v>
          </cell>
          <cell r="AD543" t="str">
            <v>G225</v>
          </cell>
          <cell r="AE543">
            <v>5.1999999999999998E-2</v>
          </cell>
          <cell r="AF543">
            <v>5.7000000000000002E-2</v>
          </cell>
          <cell r="AG543">
            <v>8783</v>
          </cell>
          <cell r="AH543" t="str">
            <v>G226</v>
          </cell>
          <cell r="AI543">
            <v>5.8999999999999997E-2</v>
          </cell>
          <cell r="AJ543">
            <v>6.4000000000000001E-2</v>
          </cell>
          <cell r="AK543">
            <v>8776</v>
          </cell>
          <cell r="AL543" t="str">
            <v>G227</v>
          </cell>
          <cell r="AM543">
            <v>6.8000000000000005E-2</v>
          </cell>
          <cell r="AN543">
            <v>7.2999999999999995E-2</v>
          </cell>
          <cell r="AO543" t="e">
            <v>#N/A</v>
          </cell>
          <cell r="AP543">
            <v>0</v>
          </cell>
          <cell r="AQ543" t="e">
            <v>#N/A</v>
          </cell>
          <cell r="AR543" t="e">
            <v>#N/A</v>
          </cell>
          <cell r="AS543" t="e">
            <v>#N/A</v>
          </cell>
          <cell r="AT543">
            <v>0</v>
          </cell>
          <cell r="AU543" t="e">
            <v>#N/A</v>
          </cell>
          <cell r="AV543" t="e">
            <v>#N/A</v>
          </cell>
          <cell r="AW543" t="e">
            <v>#N/A</v>
          </cell>
          <cell r="AX543">
            <v>0</v>
          </cell>
          <cell r="AY543" t="e">
            <v>#N/A</v>
          </cell>
          <cell r="AZ543" t="e">
            <v>#N/A</v>
          </cell>
          <cell r="BA543" t="e">
            <v>#N/A</v>
          </cell>
          <cell r="BB543">
            <v>0</v>
          </cell>
          <cell r="BC543" t="e">
            <v>#N/A</v>
          </cell>
          <cell r="BD543" t="e">
            <v>#N/A</v>
          </cell>
        </row>
        <row r="544">
          <cell r="A544" t="str">
            <v>PM4A15405</v>
          </cell>
          <cell r="B544">
            <v>1515811</v>
          </cell>
          <cell r="C544" t="str">
            <v>DMC</v>
          </cell>
          <cell r="D544" t="str">
            <v>AIRBUS DEFENCE &amp; SPACE</v>
          </cell>
          <cell r="E544">
            <v>10557</v>
          </cell>
          <cell r="F544" t="str">
            <v>M22520/1-01</v>
          </cell>
          <cell r="G544" t="str">
            <v>AF8-DS</v>
          </cell>
          <cell r="H544" t="str">
            <v>B</v>
          </cell>
          <cell r="I544">
            <v>8777</v>
          </cell>
          <cell r="J544" t="str">
            <v>G220</v>
          </cell>
          <cell r="K544">
            <v>2.8000000000000001E-2</v>
          </cell>
          <cell r="L544">
            <v>3.3000000000000002E-2</v>
          </cell>
          <cell r="M544">
            <v>8780</v>
          </cell>
          <cell r="N544" t="str">
            <v>G221</v>
          </cell>
          <cell r="O544">
            <v>3.2000000000000001E-2</v>
          </cell>
          <cell r="P544">
            <v>3.6999999999999998E-2</v>
          </cell>
          <cell r="Q544">
            <v>8788</v>
          </cell>
          <cell r="R544" t="str">
            <v>G222</v>
          </cell>
          <cell r="S544">
            <v>3.5999999999999997E-2</v>
          </cell>
          <cell r="T544">
            <v>4.1000000000000002E-2</v>
          </cell>
          <cell r="U544">
            <v>8792</v>
          </cell>
          <cell r="V544" t="str">
            <v>G223</v>
          </cell>
          <cell r="W544">
            <v>3.9E-2</v>
          </cell>
          <cell r="X544">
            <v>4.3999999999999997E-2</v>
          </cell>
          <cell r="Y544">
            <v>8786</v>
          </cell>
          <cell r="Z544" t="str">
            <v>G224</v>
          </cell>
          <cell r="AA544">
            <v>4.4999999999999998E-2</v>
          </cell>
          <cell r="AB544">
            <v>0.05</v>
          </cell>
          <cell r="AC544">
            <v>8784</v>
          </cell>
          <cell r="AD544" t="str">
            <v>G225</v>
          </cell>
          <cell r="AE544">
            <v>5.1999999999999998E-2</v>
          </cell>
          <cell r="AF544">
            <v>5.7000000000000002E-2</v>
          </cell>
          <cell r="AG544">
            <v>8783</v>
          </cell>
          <cell r="AH544" t="str">
            <v>G226</v>
          </cell>
          <cell r="AI544">
            <v>5.8999999999999997E-2</v>
          </cell>
          <cell r="AJ544">
            <v>6.4000000000000001E-2</v>
          </cell>
          <cell r="AK544">
            <v>8776</v>
          </cell>
          <cell r="AL544" t="str">
            <v>G227</v>
          </cell>
          <cell r="AM544">
            <v>6.8000000000000005E-2</v>
          </cell>
          <cell r="AN544">
            <v>7.2999999999999995E-2</v>
          </cell>
          <cell r="AO544" t="e">
            <v>#N/A</v>
          </cell>
          <cell r="AP544">
            <v>0</v>
          </cell>
          <cell r="AQ544" t="e">
            <v>#N/A</v>
          </cell>
          <cell r="AR544" t="e">
            <v>#N/A</v>
          </cell>
          <cell r="AS544" t="e">
            <v>#N/A</v>
          </cell>
          <cell r="AT544">
            <v>0</v>
          </cell>
          <cell r="AU544" t="e">
            <v>#N/A</v>
          </cell>
          <cell r="AV544" t="e">
            <v>#N/A</v>
          </cell>
          <cell r="AW544" t="e">
            <v>#N/A</v>
          </cell>
          <cell r="AX544">
            <v>0</v>
          </cell>
          <cell r="AY544" t="e">
            <v>#N/A</v>
          </cell>
          <cell r="AZ544" t="e">
            <v>#N/A</v>
          </cell>
          <cell r="BA544" t="e">
            <v>#N/A</v>
          </cell>
          <cell r="BB544">
            <v>0</v>
          </cell>
          <cell r="BC544" t="e">
            <v>#N/A</v>
          </cell>
          <cell r="BD544" t="e">
            <v>#N/A</v>
          </cell>
        </row>
        <row r="545">
          <cell r="A545" t="str">
            <v>PM4A15408</v>
          </cell>
          <cell r="B545">
            <v>1515931</v>
          </cell>
          <cell r="C545" t="str">
            <v>DMC</v>
          </cell>
          <cell r="D545" t="str">
            <v>AIRBUS DEFENCE &amp; SPACE</v>
          </cell>
          <cell r="E545">
            <v>10566</v>
          </cell>
          <cell r="F545" t="str">
            <v>M22520/2-01</v>
          </cell>
          <cell r="G545" t="str">
            <v>AFM8-DS</v>
          </cell>
          <cell r="H545" t="str">
            <v>C</v>
          </cell>
          <cell r="I545">
            <v>8789</v>
          </cell>
          <cell r="J545" t="str">
            <v>G213</v>
          </cell>
          <cell r="K545">
            <v>1.2999999999999999E-2</v>
          </cell>
          <cell r="L545">
            <v>1.7999999999999999E-2</v>
          </cell>
          <cell r="M545">
            <v>8791</v>
          </cell>
          <cell r="N545" t="str">
            <v>G214</v>
          </cell>
          <cell r="O545">
            <v>1.6E-2</v>
          </cell>
          <cell r="P545">
            <v>2.1000000000000001E-2</v>
          </cell>
          <cell r="Q545">
            <v>8775</v>
          </cell>
          <cell r="R545" t="str">
            <v>G215</v>
          </cell>
          <cell r="S545">
            <v>1.9E-2</v>
          </cell>
          <cell r="T545">
            <v>2.4E-2</v>
          </cell>
          <cell r="U545">
            <v>8793</v>
          </cell>
          <cell r="V545" t="str">
            <v>G216</v>
          </cell>
          <cell r="W545">
            <v>2.1999999999999999E-2</v>
          </cell>
          <cell r="X545">
            <v>2.7E-2</v>
          </cell>
          <cell r="Y545">
            <v>8785</v>
          </cell>
          <cell r="Z545" t="str">
            <v>G217</v>
          </cell>
          <cell r="AA545">
            <v>2.5999999999999999E-2</v>
          </cell>
          <cell r="AB545">
            <v>3.1E-2</v>
          </cell>
          <cell r="AC545">
            <v>8790</v>
          </cell>
          <cell r="AD545" t="str">
            <v>G218</v>
          </cell>
          <cell r="AE545">
            <v>0.03</v>
          </cell>
          <cell r="AF545">
            <v>3.5000000000000003E-2</v>
          </cell>
          <cell r="AG545">
            <v>8787</v>
          </cell>
          <cell r="AH545" t="str">
            <v>G219</v>
          </cell>
          <cell r="AI545">
            <v>3.4000000000000002E-2</v>
          </cell>
          <cell r="AJ545">
            <v>3.9E-2</v>
          </cell>
          <cell r="AK545">
            <v>8792</v>
          </cell>
          <cell r="AL545" t="str">
            <v>G223</v>
          </cell>
          <cell r="AM545">
            <v>3.9E-2</v>
          </cell>
          <cell r="AN545">
            <v>4.3999999999999997E-2</v>
          </cell>
          <cell r="AO545" t="e">
            <v>#N/A</v>
          </cell>
          <cell r="AP545">
            <v>0</v>
          </cell>
          <cell r="AQ545" t="e">
            <v>#N/A</v>
          </cell>
          <cell r="AR545" t="e">
            <v>#N/A</v>
          </cell>
          <cell r="AS545" t="e">
            <v>#N/A</v>
          </cell>
          <cell r="AT545">
            <v>0</v>
          </cell>
          <cell r="AU545" t="e">
            <v>#N/A</v>
          </cell>
          <cell r="AV545" t="e">
            <v>#N/A</v>
          </cell>
          <cell r="AW545" t="e">
            <v>#N/A</v>
          </cell>
          <cell r="AX545">
            <v>0</v>
          </cell>
          <cell r="AY545" t="e">
            <v>#N/A</v>
          </cell>
          <cell r="AZ545" t="e">
            <v>#N/A</v>
          </cell>
          <cell r="BA545" t="e">
            <v>#N/A</v>
          </cell>
          <cell r="BB545">
            <v>0</v>
          </cell>
          <cell r="BC545" t="e">
            <v>#N/A</v>
          </cell>
          <cell r="BD545" t="e">
            <v>#N/A</v>
          </cell>
        </row>
        <row r="546">
          <cell r="A546" t="str">
            <v>PM4A15409</v>
          </cell>
          <cell r="B546">
            <v>1515901</v>
          </cell>
          <cell r="C546" t="str">
            <v>DMC</v>
          </cell>
          <cell r="D546" t="str">
            <v>AIRBUS DEFENCE &amp; SPACE</v>
          </cell>
          <cell r="E546">
            <v>10565</v>
          </cell>
          <cell r="F546" t="str">
            <v>M22520/2-01</v>
          </cell>
          <cell r="G546" t="str">
            <v>AFM8-DS</v>
          </cell>
          <cell r="H546" t="str">
            <v>C</v>
          </cell>
          <cell r="I546">
            <v>8789</v>
          </cell>
          <cell r="J546" t="str">
            <v>G213</v>
          </cell>
          <cell r="K546">
            <v>1.2999999999999999E-2</v>
          </cell>
          <cell r="L546">
            <v>1.7999999999999999E-2</v>
          </cell>
          <cell r="M546">
            <v>8791</v>
          </cell>
          <cell r="N546" t="str">
            <v>G214</v>
          </cell>
          <cell r="O546">
            <v>1.6E-2</v>
          </cell>
          <cell r="P546">
            <v>2.1000000000000001E-2</v>
          </cell>
          <cell r="Q546">
            <v>8775</v>
          </cell>
          <cell r="R546" t="str">
            <v>G215</v>
          </cell>
          <cell r="S546">
            <v>1.9E-2</v>
          </cell>
          <cell r="T546">
            <v>2.4E-2</v>
          </cell>
          <cell r="U546">
            <v>8793</v>
          </cell>
          <cell r="V546" t="str">
            <v>G216</v>
          </cell>
          <cell r="W546">
            <v>2.1999999999999999E-2</v>
          </cell>
          <cell r="X546">
            <v>2.7E-2</v>
          </cell>
          <cell r="Y546">
            <v>8785</v>
          </cell>
          <cell r="Z546" t="str">
            <v>G217</v>
          </cell>
          <cell r="AA546">
            <v>2.5999999999999999E-2</v>
          </cell>
          <cell r="AB546">
            <v>3.1E-2</v>
          </cell>
          <cell r="AC546">
            <v>8790</v>
          </cell>
          <cell r="AD546" t="str">
            <v>G218</v>
          </cell>
          <cell r="AE546">
            <v>0.03</v>
          </cell>
          <cell r="AF546">
            <v>3.5000000000000003E-2</v>
          </cell>
          <cell r="AG546">
            <v>8787</v>
          </cell>
          <cell r="AH546" t="str">
            <v>G219</v>
          </cell>
          <cell r="AI546">
            <v>3.4000000000000002E-2</v>
          </cell>
          <cell r="AJ546">
            <v>3.9E-2</v>
          </cell>
          <cell r="AK546">
            <v>8792</v>
          </cell>
          <cell r="AL546" t="str">
            <v>G223</v>
          </cell>
          <cell r="AM546">
            <v>3.9E-2</v>
          </cell>
          <cell r="AN546">
            <v>4.3999999999999997E-2</v>
          </cell>
          <cell r="AO546" t="e">
            <v>#N/A</v>
          </cell>
          <cell r="AP546">
            <v>0</v>
          </cell>
          <cell r="AQ546" t="e">
            <v>#N/A</v>
          </cell>
          <cell r="AR546" t="e">
            <v>#N/A</v>
          </cell>
          <cell r="AS546" t="e">
            <v>#N/A</v>
          </cell>
          <cell r="AT546">
            <v>0</v>
          </cell>
          <cell r="AU546" t="e">
            <v>#N/A</v>
          </cell>
          <cell r="AV546" t="e">
            <v>#N/A</v>
          </cell>
          <cell r="AW546" t="e">
            <v>#N/A</v>
          </cell>
          <cell r="AX546">
            <v>0</v>
          </cell>
          <cell r="AY546" t="e">
            <v>#N/A</v>
          </cell>
          <cell r="AZ546" t="e">
            <v>#N/A</v>
          </cell>
          <cell r="BA546" t="e">
            <v>#N/A</v>
          </cell>
          <cell r="BB546">
            <v>0</v>
          </cell>
          <cell r="BC546" t="e">
            <v>#N/A</v>
          </cell>
          <cell r="BD546" t="e">
            <v>#N/A</v>
          </cell>
        </row>
        <row r="547">
          <cell r="A547" t="str">
            <v>PE6A15401</v>
          </cell>
          <cell r="B547" t="str">
            <v>00181</v>
          </cell>
          <cell r="C547" t="str">
            <v>RENNSTEIG</v>
          </cell>
          <cell r="D547" t="str">
            <v>AIRBUS DEFENCE &amp; SPACE</v>
          </cell>
          <cell r="E547">
            <v>10563</v>
          </cell>
          <cell r="F547" t="str">
            <v>8500 000</v>
          </cell>
          <cell r="G547" t="str">
            <v>8500 05xx 6</v>
          </cell>
          <cell r="H547" t="str">
            <v xml:space="preserve"> 20/09/2016</v>
          </cell>
          <cell r="I547" t="str">
            <v>PD1A15379</v>
          </cell>
          <cell r="J547" t="str">
            <v>AWG 22/24-E</v>
          </cell>
          <cell r="K547">
            <v>0.5</v>
          </cell>
          <cell r="L547">
            <v>0.6</v>
          </cell>
          <cell r="M547" t="str">
            <v>PD1A15378</v>
          </cell>
          <cell r="N547" t="str">
            <v>AWG 22/24-S</v>
          </cell>
          <cell r="O547">
            <v>1</v>
          </cell>
          <cell r="P547">
            <v>1.1000000000000001</v>
          </cell>
          <cell r="Q547" t="e">
            <v>#N/A</v>
          </cell>
          <cell r="R547">
            <v>0</v>
          </cell>
          <cell r="S547" t="e">
            <v>#N/A</v>
          </cell>
          <cell r="T547" t="e">
            <v>#N/A</v>
          </cell>
          <cell r="U547" t="e">
            <v>#N/A</v>
          </cell>
          <cell r="V547">
            <v>0</v>
          </cell>
          <cell r="W547" t="e">
            <v>#N/A</v>
          </cell>
          <cell r="X547" t="e">
            <v>#N/A</v>
          </cell>
          <cell r="Y547" t="e">
            <v>#N/A</v>
          </cell>
          <cell r="Z547">
            <v>0</v>
          </cell>
          <cell r="AA547" t="e">
            <v>#N/A</v>
          </cell>
          <cell r="AB547" t="e">
            <v>#N/A</v>
          </cell>
          <cell r="AC547" t="e">
            <v>#N/A</v>
          </cell>
          <cell r="AD547">
            <v>0</v>
          </cell>
          <cell r="AE547" t="e">
            <v>#N/A</v>
          </cell>
          <cell r="AF547" t="e">
            <v>#N/A</v>
          </cell>
          <cell r="AG547" t="e">
            <v>#N/A</v>
          </cell>
          <cell r="AH547">
            <v>0</v>
          </cell>
          <cell r="AI547" t="e">
            <v>#N/A</v>
          </cell>
          <cell r="AJ547" t="e">
            <v>#N/A</v>
          </cell>
          <cell r="AK547" t="e">
            <v>#N/A</v>
          </cell>
          <cell r="AL547">
            <v>0</v>
          </cell>
          <cell r="AM547" t="e">
            <v>#N/A</v>
          </cell>
          <cell r="AN547" t="e">
            <v>#N/A</v>
          </cell>
          <cell r="AO547" t="e">
            <v>#N/A</v>
          </cell>
          <cell r="AP547">
            <v>0</v>
          </cell>
          <cell r="AQ547" t="e">
            <v>#N/A</v>
          </cell>
          <cell r="AR547" t="e">
            <v>#N/A</v>
          </cell>
          <cell r="AS547" t="e">
            <v>#N/A</v>
          </cell>
          <cell r="AT547">
            <v>0</v>
          </cell>
          <cell r="AU547" t="e">
            <v>#N/A</v>
          </cell>
          <cell r="AV547" t="e">
            <v>#N/A</v>
          </cell>
          <cell r="AW547" t="e">
            <v>#N/A</v>
          </cell>
          <cell r="AX547">
            <v>0</v>
          </cell>
          <cell r="AY547" t="e">
            <v>#N/A</v>
          </cell>
          <cell r="AZ547" t="e">
            <v>#N/A</v>
          </cell>
          <cell r="BA547" t="e">
            <v>#N/A</v>
          </cell>
          <cell r="BB547">
            <v>0</v>
          </cell>
          <cell r="BC547" t="e">
            <v>#N/A</v>
          </cell>
          <cell r="BD547" t="e">
            <v>#N/A</v>
          </cell>
        </row>
        <row r="548">
          <cell r="A548" t="str">
            <v>PE6A15400</v>
          </cell>
          <cell r="B548" t="str">
            <v>00813</v>
          </cell>
          <cell r="C548" t="str">
            <v>RENNSTEIG</v>
          </cell>
          <cell r="D548" t="str">
            <v>AIRBUS DEFENCE &amp; SPACE</v>
          </cell>
          <cell r="E548">
            <v>15559</v>
          </cell>
          <cell r="F548" t="str">
            <v>8500 000</v>
          </cell>
          <cell r="G548" t="str">
            <v>8500 05xx 6</v>
          </cell>
          <cell r="H548" t="str">
            <v xml:space="preserve"> 20/09/2016</v>
          </cell>
          <cell r="I548" t="str">
            <v>PD1A15379</v>
          </cell>
          <cell r="J548" t="str">
            <v>AWG 22/24-E</v>
          </cell>
          <cell r="K548">
            <v>0.5</v>
          </cell>
          <cell r="L548">
            <v>0.6</v>
          </cell>
          <cell r="M548" t="str">
            <v>PD1A15378</v>
          </cell>
          <cell r="N548" t="str">
            <v>AWG 22/24-S</v>
          </cell>
          <cell r="O548">
            <v>1</v>
          </cell>
          <cell r="P548">
            <v>1.1000000000000001</v>
          </cell>
          <cell r="Q548" t="e">
            <v>#N/A</v>
          </cell>
          <cell r="R548">
            <v>0</v>
          </cell>
          <cell r="S548" t="e">
            <v>#N/A</v>
          </cell>
          <cell r="T548" t="e">
            <v>#N/A</v>
          </cell>
          <cell r="U548" t="e">
            <v>#N/A</v>
          </cell>
          <cell r="V548">
            <v>0</v>
          </cell>
          <cell r="W548" t="e">
            <v>#N/A</v>
          </cell>
          <cell r="X548" t="e">
            <v>#N/A</v>
          </cell>
          <cell r="Y548" t="e">
            <v>#N/A</v>
          </cell>
          <cell r="Z548">
            <v>0</v>
          </cell>
          <cell r="AA548" t="e">
            <v>#N/A</v>
          </cell>
          <cell r="AB548" t="e">
            <v>#N/A</v>
          </cell>
          <cell r="AC548" t="e">
            <v>#N/A</v>
          </cell>
          <cell r="AD548">
            <v>0</v>
          </cell>
          <cell r="AE548" t="e">
            <v>#N/A</v>
          </cell>
          <cell r="AF548" t="e">
            <v>#N/A</v>
          </cell>
          <cell r="AG548" t="e">
            <v>#N/A</v>
          </cell>
          <cell r="AH548">
            <v>0</v>
          </cell>
          <cell r="AI548" t="e">
            <v>#N/A</v>
          </cell>
          <cell r="AJ548" t="e">
            <v>#N/A</v>
          </cell>
          <cell r="AK548" t="e">
            <v>#N/A</v>
          </cell>
          <cell r="AL548">
            <v>0</v>
          </cell>
          <cell r="AM548" t="e">
            <v>#N/A</v>
          </cell>
          <cell r="AN548" t="e">
            <v>#N/A</v>
          </cell>
          <cell r="AO548" t="e">
            <v>#N/A</v>
          </cell>
          <cell r="AP548">
            <v>0</v>
          </cell>
          <cell r="AQ548" t="e">
            <v>#N/A</v>
          </cell>
          <cell r="AR548" t="e">
            <v>#N/A</v>
          </cell>
          <cell r="AS548" t="e">
            <v>#N/A</v>
          </cell>
          <cell r="AT548">
            <v>0</v>
          </cell>
          <cell r="AU548" t="e">
            <v>#N/A</v>
          </cell>
          <cell r="AV548" t="e">
            <v>#N/A</v>
          </cell>
          <cell r="AW548" t="e">
            <v>#N/A</v>
          </cell>
          <cell r="AX548">
            <v>0</v>
          </cell>
          <cell r="AY548" t="e">
            <v>#N/A</v>
          </cell>
          <cell r="AZ548" t="e">
            <v>#N/A</v>
          </cell>
          <cell r="BA548" t="e">
            <v>#N/A</v>
          </cell>
          <cell r="BB548">
            <v>0</v>
          </cell>
          <cell r="BC548" t="e">
            <v>#N/A</v>
          </cell>
          <cell r="BD548" t="e">
            <v>#N/A</v>
          </cell>
        </row>
        <row r="549">
          <cell r="A549" t="str">
            <v>PE6A15402</v>
          </cell>
          <cell r="B549" t="str">
            <v>00090</v>
          </cell>
          <cell r="C549" t="str">
            <v>RENNSTEIG</v>
          </cell>
          <cell r="D549" t="str">
            <v>AIRBUS DEFENCE &amp; SPACE</v>
          </cell>
          <cell r="E549">
            <v>10560</v>
          </cell>
          <cell r="F549" t="str">
            <v>8510 000</v>
          </cell>
          <cell r="G549" t="str">
            <v>8510 05xx 6</v>
          </cell>
          <cell r="H549" t="str">
            <v xml:space="preserve"> 21/09/2016</v>
          </cell>
          <cell r="I549" t="str">
            <v>PD1A15370</v>
          </cell>
          <cell r="J549" t="str">
            <v>AWG 18-E</v>
          </cell>
          <cell r="K549">
            <v>0.7</v>
          </cell>
          <cell r="L549">
            <v>0.8</v>
          </cell>
          <cell r="M549" t="str">
            <v>PD1A15371</v>
          </cell>
          <cell r="N549" t="str">
            <v>AWG 18-S</v>
          </cell>
          <cell r="O549">
            <v>1.55</v>
          </cell>
          <cell r="P549">
            <v>1.65</v>
          </cell>
          <cell r="Q549" t="str">
            <v>PD1A15369</v>
          </cell>
          <cell r="R549" t="str">
            <v>AWG 20-E</v>
          </cell>
          <cell r="S549">
            <v>0.6</v>
          </cell>
          <cell r="T549">
            <v>0.7</v>
          </cell>
          <cell r="U549" t="str">
            <v>PD1A15368</v>
          </cell>
          <cell r="V549" t="str">
            <v>AWG 20-S</v>
          </cell>
          <cell r="W549">
            <v>1.3</v>
          </cell>
          <cell r="X549">
            <v>1.4</v>
          </cell>
          <cell r="Y549" t="e">
            <v>#N/A</v>
          </cell>
          <cell r="Z549">
            <v>0</v>
          </cell>
          <cell r="AA549" t="e">
            <v>#N/A</v>
          </cell>
          <cell r="AB549" t="e">
            <v>#N/A</v>
          </cell>
          <cell r="AC549" t="e">
            <v>#N/A</v>
          </cell>
          <cell r="AD549">
            <v>0</v>
          </cell>
          <cell r="AE549" t="e">
            <v>#N/A</v>
          </cell>
          <cell r="AF549" t="e">
            <v>#N/A</v>
          </cell>
          <cell r="AG549" t="e">
            <v>#N/A</v>
          </cell>
          <cell r="AH549">
            <v>0</v>
          </cell>
          <cell r="AI549" t="e">
            <v>#N/A</v>
          </cell>
          <cell r="AJ549" t="e">
            <v>#N/A</v>
          </cell>
          <cell r="AK549" t="e">
            <v>#N/A</v>
          </cell>
          <cell r="AL549">
            <v>0</v>
          </cell>
          <cell r="AM549" t="e">
            <v>#N/A</v>
          </cell>
          <cell r="AN549" t="e">
            <v>#N/A</v>
          </cell>
          <cell r="AO549" t="e">
            <v>#N/A</v>
          </cell>
          <cell r="AP549">
            <v>0</v>
          </cell>
          <cell r="AQ549" t="e">
            <v>#N/A</v>
          </cell>
          <cell r="AR549" t="e">
            <v>#N/A</v>
          </cell>
          <cell r="AS549" t="e">
            <v>#N/A</v>
          </cell>
          <cell r="AT549">
            <v>0</v>
          </cell>
          <cell r="AU549" t="e">
            <v>#N/A</v>
          </cell>
          <cell r="AV549" t="e">
            <v>#N/A</v>
          </cell>
          <cell r="AW549" t="e">
            <v>#N/A</v>
          </cell>
          <cell r="AX549">
            <v>0</v>
          </cell>
          <cell r="AY549" t="e">
            <v>#N/A</v>
          </cell>
          <cell r="AZ549" t="e">
            <v>#N/A</v>
          </cell>
          <cell r="BA549" t="e">
            <v>#N/A</v>
          </cell>
          <cell r="BB549">
            <v>0</v>
          </cell>
          <cell r="BC549" t="e">
            <v>#N/A</v>
          </cell>
          <cell r="BD549" t="e">
            <v>#N/A</v>
          </cell>
        </row>
        <row r="550">
          <cell r="A550" t="str">
            <v>PE6A15399</v>
          </cell>
          <cell r="B550" t="str">
            <v>00087</v>
          </cell>
          <cell r="C550" t="str">
            <v>RENNSTEIG</v>
          </cell>
          <cell r="D550" t="str">
            <v>AIRBUS DEFENCE &amp; SPACE</v>
          </cell>
          <cell r="E550">
            <v>10561</v>
          </cell>
          <cell r="F550" t="str">
            <v>8510 000</v>
          </cell>
          <cell r="G550" t="str">
            <v>8510 05xx 6</v>
          </cell>
          <cell r="H550" t="str">
            <v xml:space="preserve"> 21/09/2016</v>
          </cell>
          <cell r="I550" t="str">
            <v>PD1A15370</v>
          </cell>
          <cell r="J550" t="str">
            <v>AWG 18-E</v>
          </cell>
          <cell r="K550">
            <v>0.7</v>
          </cell>
          <cell r="L550">
            <v>0.8</v>
          </cell>
          <cell r="M550" t="str">
            <v>PD1A15371</v>
          </cell>
          <cell r="N550" t="str">
            <v>AWG 18-S</v>
          </cell>
          <cell r="O550">
            <v>1.55</v>
          </cell>
          <cell r="P550">
            <v>1.65</v>
          </cell>
          <cell r="Q550" t="str">
            <v>PD1A15369</v>
          </cell>
          <cell r="R550" t="str">
            <v>AWG 20-E</v>
          </cell>
          <cell r="S550">
            <v>0.6</v>
          </cell>
          <cell r="T550">
            <v>0.7</v>
          </cell>
          <cell r="U550" t="str">
            <v>PD1A15368</v>
          </cell>
          <cell r="V550" t="str">
            <v>AWG 20-S</v>
          </cell>
          <cell r="W550">
            <v>1.3</v>
          </cell>
          <cell r="X550">
            <v>1.4</v>
          </cell>
          <cell r="Y550" t="e">
            <v>#N/A</v>
          </cell>
          <cell r="Z550">
            <v>0</v>
          </cell>
          <cell r="AA550" t="e">
            <v>#N/A</v>
          </cell>
          <cell r="AB550" t="e">
            <v>#N/A</v>
          </cell>
          <cell r="AC550" t="e">
            <v>#N/A</v>
          </cell>
          <cell r="AD550">
            <v>0</v>
          </cell>
          <cell r="AE550" t="e">
            <v>#N/A</v>
          </cell>
          <cell r="AF550" t="e">
            <v>#N/A</v>
          </cell>
          <cell r="AG550" t="e">
            <v>#N/A</v>
          </cell>
          <cell r="AH550">
            <v>0</v>
          </cell>
          <cell r="AI550" t="e">
            <v>#N/A</v>
          </cell>
          <cell r="AJ550" t="e">
            <v>#N/A</v>
          </cell>
          <cell r="AK550" t="e">
            <v>#N/A</v>
          </cell>
          <cell r="AL550">
            <v>0</v>
          </cell>
          <cell r="AM550" t="e">
            <v>#N/A</v>
          </cell>
          <cell r="AN550" t="e">
            <v>#N/A</v>
          </cell>
          <cell r="AO550" t="e">
            <v>#N/A</v>
          </cell>
          <cell r="AP550">
            <v>0</v>
          </cell>
          <cell r="AQ550" t="e">
            <v>#N/A</v>
          </cell>
          <cell r="AR550" t="e">
            <v>#N/A</v>
          </cell>
          <cell r="AS550" t="e">
            <v>#N/A</v>
          </cell>
          <cell r="AT550">
            <v>0</v>
          </cell>
          <cell r="AU550" t="e">
            <v>#N/A</v>
          </cell>
          <cell r="AV550" t="e">
            <v>#N/A</v>
          </cell>
          <cell r="AW550" t="e">
            <v>#N/A</v>
          </cell>
          <cell r="AX550">
            <v>0</v>
          </cell>
          <cell r="AY550" t="e">
            <v>#N/A</v>
          </cell>
          <cell r="AZ550" t="e">
            <v>#N/A</v>
          </cell>
          <cell r="BA550" t="e">
            <v>#N/A</v>
          </cell>
          <cell r="BB550">
            <v>0</v>
          </cell>
          <cell r="BC550" t="e">
            <v>#N/A</v>
          </cell>
          <cell r="BD550" t="e">
            <v>#N/A</v>
          </cell>
        </row>
        <row r="551">
          <cell r="A551" t="str">
            <v>PE6A15398</v>
          </cell>
          <cell r="B551" t="str">
            <v>00081</v>
          </cell>
          <cell r="C551" t="str">
            <v>RENNSTEIG</v>
          </cell>
          <cell r="D551" t="str">
            <v>AIRBUS DEFENCE &amp; SPACE</v>
          </cell>
          <cell r="E551">
            <v>10562</v>
          </cell>
          <cell r="F551" t="str">
            <v>8520 000</v>
          </cell>
          <cell r="G551" t="str">
            <v>8520 05xx 6</v>
          </cell>
          <cell r="H551" t="str">
            <v xml:space="preserve"> 21/09/2016</v>
          </cell>
          <cell r="I551" t="str">
            <v>PD1A15375</v>
          </cell>
          <cell r="J551" t="str">
            <v>AWG 14-E</v>
          </cell>
          <cell r="K551">
            <v>1.1000000000000001</v>
          </cell>
          <cell r="L551">
            <v>1.2</v>
          </cell>
          <cell r="M551" t="str">
            <v>PD1A15374</v>
          </cell>
          <cell r="N551" t="str">
            <v>AWG 14-S</v>
          </cell>
          <cell r="O551">
            <v>2.15</v>
          </cell>
          <cell r="P551">
            <v>2.2000000000000002</v>
          </cell>
          <cell r="Q551" t="str">
            <v>PD1A15372</v>
          </cell>
          <cell r="R551" t="str">
            <v>AWG 16-E</v>
          </cell>
          <cell r="S551">
            <v>0.95</v>
          </cell>
          <cell r="T551">
            <v>1.05</v>
          </cell>
          <cell r="U551" t="str">
            <v>PD1A15373</v>
          </cell>
          <cell r="V551" t="str">
            <v>AWG 16-S</v>
          </cell>
          <cell r="W551">
            <v>1.85</v>
          </cell>
          <cell r="X551">
            <v>1.95</v>
          </cell>
          <cell r="Y551" t="e">
            <v>#N/A</v>
          </cell>
          <cell r="Z551">
            <v>0</v>
          </cell>
          <cell r="AA551" t="e">
            <v>#N/A</v>
          </cell>
          <cell r="AB551" t="e">
            <v>#N/A</v>
          </cell>
          <cell r="AC551" t="e">
            <v>#N/A</v>
          </cell>
          <cell r="AD551">
            <v>0</v>
          </cell>
          <cell r="AE551" t="e">
            <v>#N/A</v>
          </cell>
          <cell r="AF551" t="e">
            <v>#N/A</v>
          </cell>
          <cell r="AG551" t="e">
            <v>#N/A</v>
          </cell>
          <cell r="AH551">
            <v>0</v>
          </cell>
          <cell r="AI551" t="e">
            <v>#N/A</v>
          </cell>
          <cell r="AJ551" t="e">
            <v>#N/A</v>
          </cell>
          <cell r="AK551" t="e">
            <v>#N/A</v>
          </cell>
          <cell r="AL551">
            <v>0</v>
          </cell>
          <cell r="AM551" t="e">
            <v>#N/A</v>
          </cell>
          <cell r="AN551" t="e">
            <v>#N/A</v>
          </cell>
          <cell r="AO551" t="e">
            <v>#N/A</v>
          </cell>
          <cell r="AP551">
            <v>0</v>
          </cell>
          <cell r="AQ551" t="e">
            <v>#N/A</v>
          </cell>
          <cell r="AR551" t="e">
            <v>#N/A</v>
          </cell>
          <cell r="AS551" t="e">
            <v>#N/A</v>
          </cell>
          <cell r="AT551">
            <v>0</v>
          </cell>
          <cell r="AU551" t="e">
            <v>#N/A</v>
          </cell>
          <cell r="AV551" t="e">
            <v>#N/A</v>
          </cell>
          <cell r="AW551" t="e">
            <v>#N/A</v>
          </cell>
          <cell r="AX551">
            <v>0</v>
          </cell>
          <cell r="AY551" t="e">
            <v>#N/A</v>
          </cell>
          <cell r="AZ551" t="e">
            <v>#N/A</v>
          </cell>
          <cell r="BA551" t="e">
            <v>#N/A</v>
          </cell>
          <cell r="BB551">
            <v>0</v>
          </cell>
          <cell r="BC551" t="e">
            <v>#N/A</v>
          </cell>
          <cell r="BD551" t="e">
            <v>#N/A</v>
          </cell>
        </row>
        <row r="552">
          <cell r="A552" t="str">
            <v>PM4A3238</v>
          </cell>
          <cell r="B552" t="str">
            <v>NO CONSTA</v>
          </cell>
          <cell r="C552" t="str">
            <v>DMC</v>
          </cell>
          <cell r="D552" t="str">
            <v>AIRBUS DEFENCE &amp; SPACE</v>
          </cell>
          <cell r="E552">
            <v>10618</v>
          </cell>
          <cell r="F552" t="str">
            <v>M22520/2-01</v>
          </cell>
          <cell r="G552" t="str">
            <v>AFM8-DS</v>
          </cell>
          <cell r="H552" t="str">
            <v>C</v>
          </cell>
          <cell r="I552">
            <v>8789</v>
          </cell>
          <cell r="J552" t="str">
            <v>G213</v>
          </cell>
          <cell r="K552">
            <v>1.2999999999999999E-2</v>
          </cell>
          <cell r="L552">
            <v>1.7999999999999999E-2</v>
          </cell>
          <cell r="M552">
            <v>8791</v>
          </cell>
          <cell r="N552" t="str">
            <v>G214</v>
          </cell>
          <cell r="O552">
            <v>1.6E-2</v>
          </cell>
          <cell r="P552">
            <v>2.1000000000000001E-2</v>
          </cell>
          <cell r="Q552">
            <v>8775</v>
          </cell>
          <cell r="R552" t="str">
            <v>G215</v>
          </cell>
          <cell r="S552">
            <v>1.9E-2</v>
          </cell>
          <cell r="T552">
            <v>2.4E-2</v>
          </cell>
          <cell r="U552">
            <v>8793</v>
          </cell>
          <cell r="V552" t="str">
            <v>G216</v>
          </cell>
          <cell r="W552">
            <v>2.1999999999999999E-2</v>
          </cell>
          <cell r="X552">
            <v>2.7E-2</v>
          </cell>
          <cell r="Y552">
            <v>8785</v>
          </cell>
          <cell r="Z552" t="str">
            <v>G217</v>
          </cell>
          <cell r="AA552">
            <v>2.5999999999999999E-2</v>
          </cell>
          <cell r="AB552">
            <v>3.1E-2</v>
          </cell>
          <cell r="AC552">
            <v>8790</v>
          </cell>
          <cell r="AD552" t="str">
            <v>G218</v>
          </cell>
          <cell r="AE552">
            <v>0.03</v>
          </cell>
          <cell r="AF552">
            <v>3.5000000000000003E-2</v>
          </cell>
          <cell r="AG552">
            <v>8787</v>
          </cell>
          <cell r="AH552" t="str">
            <v>G219</v>
          </cell>
          <cell r="AI552">
            <v>3.4000000000000002E-2</v>
          </cell>
          <cell r="AJ552">
            <v>3.9E-2</v>
          </cell>
          <cell r="AK552">
            <v>8792</v>
          </cell>
          <cell r="AL552" t="str">
            <v>G223</v>
          </cell>
          <cell r="AM552">
            <v>3.9E-2</v>
          </cell>
          <cell r="AN552">
            <v>4.3999999999999997E-2</v>
          </cell>
          <cell r="AO552" t="e">
            <v>#N/A</v>
          </cell>
          <cell r="AP552">
            <v>0</v>
          </cell>
          <cell r="AQ552" t="e">
            <v>#N/A</v>
          </cell>
          <cell r="AR552" t="e">
            <v>#N/A</v>
          </cell>
          <cell r="AS552" t="e">
            <v>#N/A</v>
          </cell>
          <cell r="AT552">
            <v>0</v>
          </cell>
          <cell r="AU552" t="e">
            <v>#N/A</v>
          </cell>
          <cell r="AV552" t="e">
            <v>#N/A</v>
          </cell>
          <cell r="AW552" t="e">
            <v>#N/A</v>
          </cell>
          <cell r="AX552">
            <v>0</v>
          </cell>
          <cell r="AY552" t="e">
            <v>#N/A</v>
          </cell>
          <cell r="AZ552" t="e">
            <v>#N/A</v>
          </cell>
          <cell r="BA552" t="e">
            <v>#N/A</v>
          </cell>
          <cell r="BB552">
            <v>0</v>
          </cell>
          <cell r="BC552" t="e">
            <v>#N/A</v>
          </cell>
          <cell r="BD552" t="e">
            <v>#N/A</v>
          </cell>
        </row>
        <row r="553">
          <cell r="A553" t="str">
            <v>PM4A9048</v>
          </cell>
          <cell r="B553" t="str">
            <v>NO CONSTA</v>
          </cell>
          <cell r="C553" t="str">
            <v>DMC</v>
          </cell>
          <cell r="D553" t="str">
            <v>AIRBUS DEFENCE &amp; SPACE</v>
          </cell>
          <cell r="E553">
            <v>10617</v>
          </cell>
          <cell r="F553" t="str">
            <v>M22520/2-01</v>
          </cell>
          <cell r="G553" t="str">
            <v>AFM8-DS</v>
          </cell>
          <cell r="H553" t="str">
            <v>C</v>
          </cell>
          <cell r="I553">
            <v>8789</v>
          </cell>
          <cell r="J553" t="str">
            <v>G213</v>
          </cell>
          <cell r="K553">
            <v>1.2999999999999999E-2</v>
          </cell>
          <cell r="L553">
            <v>1.7999999999999999E-2</v>
          </cell>
          <cell r="M553">
            <v>8791</v>
          </cell>
          <cell r="N553" t="str">
            <v>G214</v>
          </cell>
          <cell r="O553">
            <v>1.6E-2</v>
          </cell>
          <cell r="P553">
            <v>2.1000000000000001E-2</v>
          </cell>
          <cell r="Q553">
            <v>8775</v>
          </cell>
          <cell r="R553" t="str">
            <v>G215</v>
          </cell>
          <cell r="S553">
            <v>1.9E-2</v>
          </cell>
          <cell r="T553">
            <v>2.4E-2</v>
          </cell>
          <cell r="U553">
            <v>8793</v>
          </cell>
          <cell r="V553" t="str">
            <v>G216</v>
          </cell>
          <cell r="W553">
            <v>2.1999999999999999E-2</v>
          </cell>
          <cell r="X553">
            <v>2.7E-2</v>
          </cell>
          <cell r="Y553">
            <v>8785</v>
          </cell>
          <cell r="Z553" t="str">
            <v>G217</v>
          </cell>
          <cell r="AA553">
            <v>2.5999999999999999E-2</v>
          </cell>
          <cell r="AB553">
            <v>3.1E-2</v>
          </cell>
          <cell r="AC553">
            <v>8790</v>
          </cell>
          <cell r="AD553" t="str">
            <v>G218</v>
          </cell>
          <cell r="AE553">
            <v>0.03</v>
          </cell>
          <cell r="AF553">
            <v>3.5000000000000003E-2</v>
          </cell>
          <cell r="AG553">
            <v>8787</v>
          </cell>
          <cell r="AH553" t="str">
            <v>G219</v>
          </cell>
          <cell r="AI553">
            <v>3.4000000000000002E-2</v>
          </cell>
          <cell r="AJ553">
            <v>3.9E-2</v>
          </cell>
          <cell r="AK553">
            <v>8792</v>
          </cell>
          <cell r="AL553" t="str">
            <v>G223</v>
          </cell>
          <cell r="AM553">
            <v>3.9E-2</v>
          </cell>
          <cell r="AN553">
            <v>4.3999999999999997E-2</v>
          </cell>
          <cell r="AO553" t="e">
            <v>#N/A</v>
          </cell>
          <cell r="AP553">
            <v>0</v>
          </cell>
          <cell r="AQ553" t="e">
            <v>#N/A</v>
          </cell>
          <cell r="AR553" t="e">
            <v>#N/A</v>
          </cell>
          <cell r="AS553" t="e">
            <v>#N/A</v>
          </cell>
          <cell r="AT553">
            <v>0</v>
          </cell>
          <cell r="AU553" t="e">
            <v>#N/A</v>
          </cell>
          <cell r="AV553" t="e">
            <v>#N/A</v>
          </cell>
          <cell r="AW553" t="e">
            <v>#N/A</v>
          </cell>
          <cell r="AX553">
            <v>0</v>
          </cell>
          <cell r="AY553" t="e">
            <v>#N/A</v>
          </cell>
          <cell r="AZ553" t="e">
            <v>#N/A</v>
          </cell>
          <cell r="BA553" t="e">
            <v>#N/A</v>
          </cell>
          <cell r="BB553">
            <v>0</v>
          </cell>
          <cell r="BC553" t="e">
            <v>#N/A</v>
          </cell>
          <cell r="BD553" t="e">
            <v>#N/A</v>
          </cell>
        </row>
        <row r="554">
          <cell r="A554" t="str">
            <v>PM4A10073</v>
          </cell>
          <cell r="B554" t="str">
            <v>H1022004</v>
          </cell>
          <cell r="C554" t="str">
            <v>AMP</v>
          </cell>
          <cell r="D554" t="str">
            <v>AIRBUS DEFENCE &amp; SPACE</v>
          </cell>
          <cell r="E554">
            <v>10621</v>
          </cell>
          <cell r="F554" t="str">
            <v>69151-1</v>
          </cell>
          <cell r="G554" t="str">
            <v>408-1559</v>
          </cell>
          <cell r="H554" t="str">
            <v>V</v>
          </cell>
          <cell r="I554">
            <v>8779</v>
          </cell>
          <cell r="J554" t="str">
            <v>G767</v>
          </cell>
          <cell r="K554">
            <v>0.109</v>
          </cell>
          <cell r="L554">
            <v>0.115</v>
          </cell>
          <cell r="M554">
            <v>8790</v>
          </cell>
          <cell r="N554" t="str">
            <v>G218</v>
          </cell>
          <cell r="O554">
            <v>0.03</v>
          </cell>
          <cell r="P554">
            <v>3.5000000000000003E-2</v>
          </cell>
          <cell r="Q554">
            <v>8786</v>
          </cell>
          <cell r="R554" t="str">
            <v>G224</v>
          </cell>
          <cell r="S554">
            <v>4.4999999999999998E-2</v>
          </cell>
          <cell r="T554">
            <v>0.05</v>
          </cell>
          <cell r="U554" t="e">
            <v>#N/A</v>
          </cell>
          <cell r="V554">
            <v>0</v>
          </cell>
          <cell r="W554" t="e">
            <v>#N/A</v>
          </cell>
          <cell r="X554" t="e">
            <v>#N/A</v>
          </cell>
          <cell r="Y554" t="e">
            <v>#N/A</v>
          </cell>
          <cell r="Z554">
            <v>0</v>
          </cell>
          <cell r="AA554" t="e">
            <v>#N/A</v>
          </cell>
          <cell r="AB554" t="e">
            <v>#N/A</v>
          </cell>
          <cell r="AC554" t="e">
            <v>#N/A</v>
          </cell>
          <cell r="AD554">
            <v>0</v>
          </cell>
          <cell r="AE554" t="e">
            <v>#N/A</v>
          </cell>
          <cell r="AF554" t="e">
            <v>#N/A</v>
          </cell>
          <cell r="AG554" t="e">
            <v>#N/A</v>
          </cell>
          <cell r="AH554">
            <v>0</v>
          </cell>
          <cell r="AI554" t="e">
            <v>#N/A</v>
          </cell>
          <cell r="AJ554" t="e">
            <v>#N/A</v>
          </cell>
          <cell r="AK554" t="e">
            <v>#N/A</v>
          </cell>
          <cell r="AL554">
            <v>0</v>
          </cell>
          <cell r="AM554" t="e">
            <v>#N/A</v>
          </cell>
          <cell r="AN554" t="e">
            <v>#N/A</v>
          </cell>
          <cell r="AO554" t="e">
            <v>#N/A</v>
          </cell>
          <cell r="AP554">
            <v>0</v>
          </cell>
          <cell r="AQ554" t="e">
            <v>#N/A</v>
          </cell>
          <cell r="AR554" t="e">
            <v>#N/A</v>
          </cell>
          <cell r="AS554" t="e">
            <v>#N/A</v>
          </cell>
          <cell r="AT554">
            <v>0</v>
          </cell>
          <cell r="AU554" t="e">
            <v>#N/A</v>
          </cell>
          <cell r="AV554" t="e">
            <v>#N/A</v>
          </cell>
          <cell r="AW554" t="e">
            <v>#N/A</v>
          </cell>
          <cell r="AX554">
            <v>0</v>
          </cell>
          <cell r="AY554" t="e">
            <v>#N/A</v>
          </cell>
          <cell r="AZ554" t="e">
            <v>#N/A</v>
          </cell>
          <cell r="BA554" t="e">
            <v>#N/A</v>
          </cell>
          <cell r="BB554">
            <v>0</v>
          </cell>
          <cell r="BC554" t="e">
            <v>#N/A</v>
          </cell>
          <cell r="BD554" t="e">
            <v>#N/A</v>
          </cell>
        </row>
        <row r="555">
          <cell r="A555" t="str">
            <v>PM4A7863</v>
          </cell>
          <cell r="B555" t="str">
            <v>NO CONSTA</v>
          </cell>
          <cell r="C555" t="str">
            <v>RAYCHEM</v>
          </cell>
          <cell r="D555" t="str">
            <v>AIRBUS DEFENCE &amp; SPACE</v>
          </cell>
          <cell r="E555">
            <v>10620</v>
          </cell>
          <cell r="F555" t="str">
            <v>AD1377S</v>
          </cell>
          <cell r="G555" t="str">
            <v>C-AD-1377-6</v>
          </cell>
          <cell r="H555" t="str">
            <v>K2</v>
          </cell>
          <cell r="I555">
            <v>8781</v>
          </cell>
          <cell r="J555" t="str">
            <v>G411-1</v>
          </cell>
          <cell r="K555">
            <v>2.5000000000000001E-2</v>
          </cell>
          <cell r="L555">
            <v>3.5000000000000003E-2</v>
          </cell>
          <cell r="M555">
            <v>8781</v>
          </cell>
          <cell r="N555" t="str">
            <v>G411-2</v>
          </cell>
          <cell r="O555">
            <v>4.2000000000000003E-2</v>
          </cell>
          <cell r="P555">
            <v>5.1999999999999998E-2</v>
          </cell>
          <cell r="Q555">
            <v>8781</v>
          </cell>
          <cell r="R555" t="str">
            <v>G411-3</v>
          </cell>
          <cell r="S555">
            <v>6.2E-2</v>
          </cell>
          <cell r="T555">
            <v>7.1999999999999995E-2</v>
          </cell>
          <cell r="U555" t="e">
            <v>#N/A</v>
          </cell>
          <cell r="V555">
            <v>0</v>
          </cell>
          <cell r="W555" t="e">
            <v>#N/A</v>
          </cell>
          <cell r="X555" t="e">
            <v>#N/A</v>
          </cell>
          <cell r="Y555" t="e">
            <v>#N/A</v>
          </cell>
          <cell r="Z555">
            <v>0</v>
          </cell>
          <cell r="AA555" t="e">
            <v>#N/A</v>
          </cell>
          <cell r="AB555" t="e">
            <v>#N/A</v>
          </cell>
          <cell r="AC555" t="e">
            <v>#N/A</v>
          </cell>
          <cell r="AD555">
            <v>0</v>
          </cell>
          <cell r="AE555" t="e">
            <v>#N/A</v>
          </cell>
          <cell r="AF555" t="e">
            <v>#N/A</v>
          </cell>
          <cell r="AG555" t="e">
            <v>#N/A</v>
          </cell>
          <cell r="AH555">
            <v>0</v>
          </cell>
          <cell r="AI555" t="e">
            <v>#N/A</v>
          </cell>
          <cell r="AJ555" t="e">
            <v>#N/A</v>
          </cell>
          <cell r="AK555" t="e">
            <v>#N/A</v>
          </cell>
          <cell r="AL555">
            <v>0</v>
          </cell>
          <cell r="AM555" t="e">
            <v>#N/A</v>
          </cell>
          <cell r="AN555" t="e">
            <v>#N/A</v>
          </cell>
          <cell r="AO555" t="e">
            <v>#N/A</v>
          </cell>
          <cell r="AP555">
            <v>0</v>
          </cell>
          <cell r="AQ555" t="e">
            <v>#N/A</v>
          </cell>
          <cell r="AR555" t="e">
            <v>#N/A</v>
          </cell>
          <cell r="AS555" t="e">
            <v>#N/A</v>
          </cell>
          <cell r="AT555">
            <v>0</v>
          </cell>
          <cell r="AU555" t="e">
            <v>#N/A</v>
          </cell>
          <cell r="AV555" t="e">
            <v>#N/A</v>
          </cell>
          <cell r="AW555" t="e">
            <v>#N/A</v>
          </cell>
          <cell r="AX555">
            <v>0</v>
          </cell>
          <cell r="AY555" t="e">
            <v>#N/A</v>
          </cell>
          <cell r="AZ555" t="e">
            <v>#N/A</v>
          </cell>
          <cell r="BA555" t="e">
            <v>#N/A</v>
          </cell>
          <cell r="BB555">
            <v>0</v>
          </cell>
          <cell r="BC555" t="e">
            <v>#N/A</v>
          </cell>
          <cell r="BD555" t="e">
            <v>#N/A</v>
          </cell>
        </row>
        <row r="556">
          <cell r="A556" t="str">
            <v>PM4A3534</v>
          </cell>
          <cell r="B556" t="str">
            <v>NO CONSTA</v>
          </cell>
          <cell r="C556" t="str">
            <v>RAYCHEM</v>
          </cell>
          <cell r="D556" t="str">
            <v>AIRBUS DEFENCE &amp; SPACE</v>
          </cell>
          <cell r="E556">
            <v>10619</v>
          </cell>
          <cell r="F556" t="str">
            <v>AD1377S</v>
          </cell>
          <cell r="G556" t="str">
            <v>C-AD-1377-6</v>
          </cell>
          <cell r="H556" t="str">
            <v>K2</v>
          </cell>
          <cell r="I556">
            <v>8781</v>
          </cell>
          <cell r="J556" t="str">
            <v>G411-1</v>
          </cell>
          <cell r="K556">
            <v>2.5000000000000001E-2</v>
          </cell>
          <cell r="L556">
            <v>3.5000000000000003E-2</v>
          </cell>
          <cell r="M556">
            <v>8781</v>
          </cell>
          <cell r="N556" t="str">
            <v>G411-2</v>
          </cell>
          <cell r="O556">
            <v>4.2000000000000003E-2</v>
          </cell>
          <cell r="P556">
            <v>5.1999999999999998E-2</v>
          </cell>
          <cell r="Q556">
            <v>8781</v>
          </cell>
          <cell r="R556" t="str">
            <v>G411-3</v>
          </cell>
          <cell r="S556">
            <v>6.2E-2</v>
          </cell>
          <cell r="T556">
            <v>7.1999999999999995E-2</v>
          </cell>
          <cell r="U556" t="e">
            <v>#N/A</v>
          </cell>
          <cell r="V556">
            <v>0</v>
          </cell>
          <cell r="W556" t="e">
            <v>#N/A</v>
          </cell>
          <cell r="X556" t="e">
            <v>#N/A</v>
          </cell>
          <cell r="Y556" t="e">
            <v>#N/A</v>
          </cell>
          <cell r="Z556">
            <v>0</v>
          </cell>
          <cell r="AA556" t="e">
            <v>#N/A</v>
          </cell>
          <cell r="AB556" t="e">
            <v>#N/A</v>
          </cell>
          <cell r="AC556" t="e">
            <v>#N/A</v>
          </cell>
          <cell r="AD556">
            <v>0</v>
          </cell>
          <cell r="AE556" t="e">
            <v>#N/A</v>
          </cell>
          <cell r="AF556" t="e">
            <v>#N/A</v>
          </cell>
          <cell r="AG556" t="e">
            <v>#N/A</v>
          </cell>
          <cell r="AH556">
            <v>0</v>
          </cell>
          <cell r="AI556" t="e">
            <v>#N/A</v>
          </cell>
          <cell r="AJ556" t="e">
            <v>#N/A</v>
          </cell>
          <cell r="AK556" t="e">
            <v>#N/A</v>
          </cell>
          <cell r="AL556">
            <v>0</v>
          </cell>
          <cell r="AM556" t="e">
            <v>#N/A</v>
          </cell>
          <cell r="AN556" t="e">
            <v>#N/A</v>
          </cell>
          <cell r="AO556" t="e">
            <v>#N/A</v>
          </cell>
          <cell r="AP556">
            <v>0</v>
          </cell>
          <cell r="AQ556" t="e">
            <v>#N/A</v>
          </cell>
          <cell r="AR556" t="e">
            <v>#N/A</v>
          </cell>
          <cell r="AS556" t="e">
            <v>#N/A</v>
          </cell>
          <cell r="AT556">
            <v>0</v>
          </cell>
          <cell r="AU556" t="e">
            <v>#N/A</v>
          </cell>
          <cell r="AV556" t="e">
            <v>#N/A</v>
          </cell>
          <cell r="AW556" t="e">
            <v>#N/A</v>
          </cell>
          <cell r="AX556">
            <v>0</v>
          </cell>
          <cell r="AY556" t="e">
            <v>#N/A</v>
          </cell>
          <cell r="AZ556" t="e">
            <v>#N/A</v>
          </cell>
          <cell r="BA556" t="e">
            <v>#N/A</v>
          </cell>
          <cell r="BB556">
            <v>0</v>
          </cell>
          <cell r="BC556" t="e">
            <v>#N/A</v>
          </cell>
          <cell r="BD556" t="e">
            <v>#N/A</v>
          </cell>
        </row>
        <row r="557">
          <cell r="A557" t="str">
            <v>SM4A09157</v>
          </cell>
          <cell r="B557">
            <v>1531005</v>
          </cell>
          <cell r="C557" t="str">
            <v>AMP</v>
          </cell>
          <cell r="D557" t="str">
            <v>AIRBUS DEFENCE &amp; SPACE</v>
          </cell>
          <cell r="E557">
            <v>10666</v>
          </cell>
          <cell r="F557" t="str">
            <v>69151-1</v>
          </cell>
          <cell r="G557" t="str">
            <v>408-1559</v>
          </cell>
          <cell r="H557" t="str">
            <v>V</v>
          </cell>
          <cell r="I557">
            <v>8779</v>
          </cell>
          <cell r="J557" t="str">
            <v>G767</v>
          </cell>
          <cell r="K557">
            <v>0.109</v>
          </cell>
          <cell r="L557">
            <v>0.115</v>
          </cell>
          <cell r="M557">
            <v>8790</v>
          </cell>
          <cell r="N557" t="str">
            <v>G218</v>
          </cell>
          <cell r="O557">
            <v>0.03</v>
          </cell>
          <cell r="P557">
            <v>3.5000000000000003E-2</v>
          </cell>
          <cell r="Q557">
            <v>8786</v>
          </cell>
          <cell r="R557" t="str">
            <v>G224</v>
          </cell>
          <cell r="S557">
            <v>4.4999999999999998E-2</v>
          </cell>
          <cell r="T557">
            <v>0.05</v>
          </cell>
          <cell r="U557" t="e">
            <v>#N/A</v>
          </cell>
          <cell r="V557">
            <v>0</v>
          </cell>
          <cell r="W557" t="e">
            <v>#N/A</v>
          </cell>
          <cell r="X557" t="e">
            <v>#N/A</v>
          </cell>
          <cell r="Y557" t="e">
            <v>#N/A</v>
          </cell>
          <cell r="Z557">
            <v>0</v>
          </cell>
          <cell r="AA557" t="e">
            <v>#N/A</v>
          </cell>
          <cell r="AB557" t="e">
            <v>#N/A</v>
          </cell>
          <cell r="AC557" t="e">
            <v>#N/A</v>
          </cell>
          <cell r="AD557">
            <v>0</v>
          </cell>
          <cell r="AE557" t="e">
            <v>#N/A</v>
          </cell>
          <cell r="AF557" t="e">
            <v>#N/A</v>
          </cell>
          <cell r="AG557" t="e">
            <v>#N/A</v>
          </cell>
          <cell r="AH557">
            <v>0</v>
          </cell>
          <cell r="AI557" t="e">
            <v>#N/A</v>
          </cell>
          <cell r="AJ557" t="e">
            <v>#N/A</v>
          </cell>
          <cell r="AK557" t="e">
            <v>#N/A</v>
          </cell>
          <cell r="AL557">
            <v>0</v>
          </cell>
          <cell r="AM557" t="e">
            <v>#N/A</v>
          </cell>
          <cell r="AN557" t="e">
            <v>#N/A</v>
          </cell>
          <cell r="AO557" t="e">
            <v>#N/A</v>
          </cell>
          <cell r="AP557">
            <v>0</v>
          </cell>
          <cell r="AQ557" t="e">
            <v>#N/A</v>
          </cell>
          <cell r="AR557" t="e">
            <v>#N/A</v>
          </cell>
          <cell r="AS557" t="e">
            <v>#N/A</v>
          </cell>
          <cell r="AT557">
            <v>0</v>
          </cell>
          <cell r="AU557" t="e">
            <v>#N/A</v>
          </cell>
          <cell r="AV557" t="e">
            <v>#N/A</v>
          </cell>
          <cell r="AW557" t="e">
            <v>#N/A</v>
          </cell>
          <cell r="AX557">
            <v>0</v>
          </cell>
          <cell r="AY557" t="e">
            <v>#N/A</v>
          </cell>
          <cell r="AZ557" t="e">
            <v>#N/A</v>
          </cell>
          <cell r="BA557" t="e">
            <v>#N/A</v>
          </cell>
          <cell r="BB557">
            <v>0</v>
          </cell>
          <cell r="BC557" t="e">
            <v>#N/A</v>
          </cell>
          <cell r="BD557" t="e">
            <v>#N/A</v>
          </cell>
        </row>
        <row r="558">
          <cell r="A558" t="str">
            <v>SM4A09158</v>
          </cell>
          <cell r="B558">
            <v>1531007</v>
          </cell>
          <cell r="C558" t="str">
            <v>AMP</v>
          </cell>
          <cell r="D558" t="str">
            <v>AIRBUS DEFENCE &amp; SPACE</v>
          </cell>
          <cell r="E558">
            <v>10667</v>
          </cell>
          <cell r="F558" t="str">
            <v>69151-1</v>
          </cell>
          <cell r="G558" t="str">
            <v>408-1559</v>
          </cell>
          <cell r="H558" t="str">
            <v>V</v>
          </cell>
          <cell r="I558">
            <v>8779</v>
          </cell>
          <cell r="J558" t="str">
            <v>G767</v>
          </cell>
          <cell r="K558">
            <v>0.109</v>
          </cell>
          <cell r="L558">
            <v>0.115</v>
          </cell>
          <cell r="M558">
            <v>8790</v>
          </cell>
          <cell r="N558" t="str">
            <v>G218</v>
          </cell>
          <cell r="O558">
            <v>0.03</v>
          </cell>
          <cell r="P558">
            <v>3.5000000000000003E-2</v>
          </cell>
          <cell r="Q558">
            <v>8786</v>
          </cell>
          <cell r="R558" t="str">
            <v>G224</v>
          </cell>
          <cell r="S558">
            <v>4.4999999999999998E-2</v>
          </cell>
          <cell r="T558">
            <v>0.05</v>
          </cell>
          <cell r="U558" t="e">
            <v>#N/A</v>
          </cell>
          <cell r="V558">
            <v>0</v>
          </cell>
          <cell r="W558" t="e">
            <v>#N/A</v>
          </cell>
          <cell r="X558" t="e">
            <v>#N/A</v>
          </cell>
          <cell r="Y558" t="e">
            <v>#N/A</v>
          </cell>
          <cell r="Z558">
            <v>0</v>
          </cell>
          <cell r="AA558" t="e">
            <v>#N/A</v>
          </cell>
          <cell r="AB558" t="e">
            <v>#N/A</v>
          </cell>
          <cell r="AC558" t="e">
            <v>#N/A</v>
          </cell>
          <cell r="AD558">
            <v>0</v>
          </cell>
          <cell r="AE558" t="e">
            <v>#N/A</v>
          </cell>
          <cell r="AF558" t="e">
            <v>#N/A</v>
          </cell>
          <cell r="AG558" t="e">
            <v>#N/A</v>
          </cell>
          <cell r="AH558">
            <v>0</v>
          </cell>
          <cell r="AI558" t="e">
            <v>#N/A</v>
          </cell>
          <cell r="AJ558" t="e">
            <v>#N/A</v>
          </cell>
          <cell r="AK558" t="e">
            <v>#N/A</v>
          </cell>
          <cell r="AL558">
            <v>0</v>
          </cell>
          <cell r="AM558" t="e">
            <v>#N/A</v>
          </cell>
          <cell r="AN558" t="e">
            <v>#N/A</v>
          </cell>
          <cell r="AO558" t="e">
            <v>#N/A</v>
          </cell>
          <cell r="AP558">
            <v>0</v>
          </cell>
          <cell r="AQ558" t="e">
            <v>#N/A</v>
          </cell>
          <cell r="AR558" t="e">
            <v>#N/A</v>
          </cell>
          <cell r="AS558" t="e">
            <v>#N/A</v>
          </cell>
          <cell r="AT558">
            <v>0</v>
          </cell>
          <cell r="AU558" t="e">
            <v>#N/A</v>
          </cell>
          <cell r="AV558" t="e">
            <v>#N/A</v>
          </cell>
          <cell r="AW558" t="e">
            <v>#N/A</v>
          </cell>
          <cell r="AX558">
            <v>0</v>
          </cell>
          <cell r="AY558" t="e">
            <v>#N/A</v>
          </cell>
          <cell r="AZ558" t="e">
            <v>#N/A</v>
          </cell>
          <cell r="BA558" t="e">
            <v>#N/A</v>
          </cell>
          <cell r="BB558">
            <v>0</v>
          </cell>
          <cell r="BC558" t="e">
            <v>#N/A</v>
          </cell>
          <cell r="BD558" t="e">
            <v>#N/A</v>
          </cell>
        </row>
        <row r="559">
          <cell r="A559" t="str">
            <v>SM4A09160</v>
          </cell>
          <cell r="B559">
            <v>1531003</v>
          </cell>
          <cell r="C559" t="str">
            <v>AMP</v>
          </cell>
          <cell r="D559" t="str">
            <v>AIRBUS DEFENCE &amp; SPACE</v>
          </cell>
          <cell r="E559">
            <v>10668</v>
          </cell>
          <cell r="F559" t="str">
            <v>69151-1</v>
          </cell>
          <cell r="G559" t="str">
            <v>408-1559</v>
          </cell>
          <cell r="H559" t="str">
            <v>V</v>
          </cell>
          <cell r="I559">
            <v>8779</v>
          </cell>
          <cell r="J559" t="str">
            <v>G767</v>
          </cell>
          <cell r="K559">
            <v>0.109</v>
          </cell>
          <cell r="L559">
            <v>0.115</v>
          </cell>
          <cell r="M559">
            <v>8790</v>
          </cell>
          <cell r="N559" t="str">
            <v>G218</v>
          </cell>
          <cell r="O559">
            <v>0.03</v>
          </cell>
          <cell r="P559">
            <v>3.5000000000000003E-2</v>
          </cell>
          <cell r="Q559">
            <v>8786</v>
          </cell>
          <cell r="R559" t="str">
            <v>G224</v>
          </cell>
          <cell r="S559">
            <v>4.4999999999999998E-2</v>
          </cell>
          <cell r="T559">
            <v>0.05</v>
          </cell>
          <cell r="U559" t="e">
            <v>#N/A</v>
          </cell>
          <cell r="V559">
            <v>0</v>
          </cell>
          <cell r="W559" t="e">
            <v>#N/A</v>
          </cell>
          <cell r="X559" t="e">
            <v>#N/A</v>
          </cell>
          <cell r="Y559" t="e">
            <v>#N/A</v>
          </cell>
          <cell r="Z559">
            <v>0</v>
          </cell>
          <cell r="AA559" t="e">
            <v>#N/A</v>
          </cell>
          <cell r="AB559" t="e">
            <v>#N/A</v>
          </cell>
          <cell r="AC559" t="e">
            <v>#N/A</v>
          </cell>
          <cell r="AD559">
            <v>0</v>
          </cell>
          <cell r="AE559" t="e">
            <v>#N/A</v>
          </cell>
          <cell r="AF559" t="e">
            <v>#N/A</v>
          </cell>
          <cell r="AG559" t="e">
            <v>#N/A</v>
          </cell>
          <cell r="AH559">
            <v>0</v>
          </cell>
          <cell r="AI559" t="e">
            <v>#N/A</v>
          </cell>
          <cell r="AJ559" t="e">
            <v>#N/A</v>
          </cell>
          <cell r="AK559" t="e">
            <v>#N/A</v>
          </cell>
          <cell r="AL559">
            <v>0</v>
          </cell>
          <cell r="AM559" t="e">
            <v>#N/A</v>
          </cell>
          <cell r="AN559" t="e">
            <v>#N/A</v>
          </cell>
          <cell r="AO559" t="e">
            <v>#N/A</v>
          </cell>
          <cell r="AP559">
            <v>0</v>
          </cell>
          <cell r="AQ559" t="e">
            <v>#N/A</v>
          </cell>
          <cell r="AR559" t="e">
            <v>#N/A</v>
          </cell>
          <cell r="AS559" t="e">
            <v>#N/A</v>
          </cell>
          <cell r="AT559">
            <v>0</v>
          </cell>
          <cell r="AU559" t="e">
            <v>#N/A</v>
          </cell>
          <cell r="AV559" t="e">
            <v>#N/A</v>
          </cell>
          <cell r="AW559" t="e">
            <v>#N/A</v>
          </cell>
          <cell r="AX559">
            <v>0</v>
          </cell>
          <cell r="AY559" t="e">
            <v>#N/A</v>
          </cell>
          <cell r="AZ559" t="e">
            <v>#N/A</v>
          </cell>
          <cell r="BA559" t="e">
            <v>#N/A</v>
          </cell>
          <cell r="BB559">
            <v>0</v>
          </cell>
          <cell r="BC559" t="e">
            <v>#N/A</v>
          </cell>
          <cell r="BD559" t="e">
            <v>#N/A</v>
          </cell>
        </row>
        <row r="560">
          <cell r="A560" t="str">
            <v>SM4A08184</v>
          </cell>
          <cell r="B560" t="str">
            <v>NO CONSTA</v>
          </cell>
          <cell r="C560" t="str">
            <v>RAYCHEM</v>
          </cell>
          <cell r="D560" t="str">
            <v>AIRBUS DEFENCE &amp; SPACE</v>
          </cell>
          <cell r="E560">
            <v>10663</v>
          </cell>
          <cell r="F560" t="str">
            <v>AD1377S</v>
          </cell>
          <cell r="G560" t="str">
            <v>C-AD-1377-6</v>
          </cell>
          <cell r="H560" t="str">
            <v>K2</v>
          </cell>
          <cell r="I560">
            <v>8781</v>
          </cell>
          <cell r="J560" t="str">
            <v>G411-1</v>
          </cell>
          <cell r="K560">
            <v>2.5000000000000001E-2</v>
          </cell>
          <cell r="L560">
            <v>3.5000000000000003E-2</v>
          </cell>
          <cell r="M560">
            <v>8781</v>
          </cell>
          <cell r="N560" t="str">
            <v>G411-2</v>
          </cell>
          <cell r="O560">
            <v>4.2000000000000003E-2</v>
          </cell>
          <cell r="P560">
            <v>5.1999999999999998E-2</v>
          </cell>
          <cell r="Q560">
            <v>8781</v>
          </cell>
          <cell r="R560" t="str">
            <v>G411-3</v>
          </cell>
          <cell r="S560">
            <v>6.2E-2</v>
          </cell>
          <cell r="T560">
            <v>7.1999999999999995E-2</v>
          </cell>
          <cell r="U560" t="e">
            <v>#N/A</v>
          </cell>
          <cell r="V560">
            <v>0</v>
          </cell>
          <cell r="W560" t="e">
            <v>#N/A</v>
          </cell>
          <cell r="X560" t="e">
            <v>#N/A</v>
          </cell>
          <cell r="Y560" t="e">
            <v>#N/A</v>
          </cell>
          <cell r="Z560">
            <v>0</v>
          </cell>
          <cell r="AA560" t="e">
            <v>#N/A</v>
          </cell>
          <cell r="AB560" t="e">
            <v>#N/A</v>
          </cell>
          <cell r="AC560" t="e">
            <v>#N/A</v>
          </cell>
          <cell r="AD560">
            <v>0</v>
          </cell>
          <cell r="AE560" t="e">
            <v>#N/A</v>
          </cell>
          <cell r="AF560" t="e">
            <v>#N/A</v>
          </cell>
          <cell r="AG560" t="e">
            <v>#N/A</v>
          </cell>
          <cell r="AH560">
            <v>0</v>
          </cell>
          <cell r="AI560" t="e">
            <v>#N/A</v>
          </cell>
          <cell r="AJ560" t="e">
            <v>#N/A</v>
          </cell>
          <cell r="AK560" t="e">
            <v>#N/A</v>
          </cell>
          <cell r="AL560">
            <v>0</v>
          </cell>
          <cell r="AM560" t="e">
            <v>#N/A</v>
          </cell>
          <cell r="AN560" t="e">
            <v>#N/A</v>
          </cell>
          <cell r="AO560" t="e">
            <v>#N/A</v>
          </cell>
          <cell r="AP560">
            <v>0</v>
          </cell>
          <cell r="AQ560" t="e">
            <v>#N/A</v>
          </cell>
          <cell r="AR560" t="e">
            <v>#N/A</v>
          </cell>
          <cell r="AS560" t="e">
            <v>#N/A</v>
          </cell>
          <cell r="AT560">
            <v>0</v>
          </cell>
          <cell r="AU560" t="e">
            <v>#N/A</v>
          </cell>
          <cell r="AV560" t="e">
            <v>#N/A</v>
          </cell>
          <cell r="AW560" t="e">
            <v>#N/A</v>
          </cell>
          <cell r="AX560">
            <v>0</v>
          </cell>
          <cell r="AY560" t="e">
            <v>#N/A</v>
          </cell>
          <cell r="AZ560" t="e">
            <v>#N/A</v>
          </cell>
          <cell r="BA560" t="e">
            <v>#N/A</v>
          </cell>
          <cell r="BB560">
            <v>0</v>
          </cell>
          <cell r="BC560" t="e">
            <v>#N/A</v>
          </cell>
          <cell r="BD560" t="e">
            <v>#N/A</v>
          </cell>
        </row>
        <row r="561">
          <cell r="A561" t="str">
            <v>SM4A08185</v>
          </cell>
          <cell r="B561" t="str">
            <v>NO CONSTA</v>
          </cell>
          <cell r="C561" t="str">
            <v>RAYCHEM</v>
          </cell>
          <cell r="D561" t="str">
            <v>AIRBUS DEFENCE &amp; SPACE</v>
          </cell>
          <cell r="E561">
            <v>10664</v>
          </cell>
          <cell r="F561" t="str">
            <v>AD1377S</v>
          </cell>
          <cell r="G561" t="str">
            <v>C-AD-1377-6</v>
          </cell>
          <cell r="H561" t="str">
            <v>K2</v>
          </cell>
          <cell r="I561">
            <v>8781</v>
          </cell>
          <cell r="J561" t="str">
            <v>G411-1</v>
          </cell>
          <cell r="K561">
            <v>2.5000000000000001E-2</v>
          </cell>
          <cell r="L561">
            <v>3.5000000000000003E-2</v>
          </cell>
          <cell r="M561">
            <v>8781</v>
          </cell>
          <cell r="N561" t="str">
            <v>G411-2</v>
          </cell>
          <cell r="O561">
            <v>4.2000000000000003E-2</v>
          </cell>
          <cell r="P561">
            <v>5.1999999999999998E-2</v>
          </cell>
          <cell r="Q561">
            <v>8781</v>
          </cell>
          <cell r="R561" t="str">
            <v>G411-3</v>
          </cell>
          <cell r="S561">
            <v>6.2E-2</v>
          </cell>
          <cell r="T561">
            <v>7.1999999999999995E-2</v>
          </cell>
          <cell r="U561" t="e">
            <v>#N/A</v>
          </cell>
          <cell r="V561">
            <v>0</v>
          </cell>
          <cell r="W561" t="e">
            <v>#N/A</v>
          </cell>
          <cell r="X561" t="e">
            <v>#N/A</v>
          </cell>
          <cell r="Y561" t="e">
            <v>#N/A</v>
          </cell>
          <cell r="Z561">
            <v>0</v>
          </cell>
          <cell r="AA561" t="e">
            <v>#N/A</v>
          </cell>
          <cell r="AB561" t="e">
            <v>#N/A</v>
          </cell>
          <cell r="AC561" t="e">
            <v>#N/A</v>
          </cell>
          <cell r="AD561">
            <v>0</v>
          </cell>
          <cell r="AE561" t="e">
            <v>#N/A</v>
          </cell>
          <cell r="AF561" t="e">
            <v>#N/A</v>
          </cell>
          <cell r="AG561" t="e">
            <v>#N/A</v>
          </cell>
          <cell r="AH561">
            <v>0</v>
          </cell>
          <cell r="AI561" t="e">
            <v>#N/A</v>
          </cell>
          <cell r="AJ561" t="e">
            <v>#N/A</v>
          </cell>
          <cell r="AK561" t="e">
            <v>#N/A</v>
          </cell>
          <cell r="AL561">
            <v>0</v>
          </cell>
          <cell r="AM561" t="e">
            <v>#N/A</v>
          </cell>
          <cell r="AN561" t="e">
            <v>#N/A</v>
          </cell>
          <cell r="AO561" t="e">
            <v>#N/A</v>
          </cell>
          <cell r="AP561">
            <v>0</v>
          </cell>
          <cell r="AQ561" t="e">
            <v>#N/A</v>
          </cell>
          <cell r="AR561" t="e">
            <v>#N/A</v>
          </cell>
          <cell r="AS561" t="e">
            <v>#N/A</v>
          </cell>
          <cell r="AT561">
            <v>0</v>
          </cell>
          <cell r="AU561" t="e">
            <v>#N/A</v>
          </cell>
          <cell r="AV561" t="e">
            <v>#N/A</v>
          </cell>
          <cell r="AW561" t="e">
            <v>#N/A</v>
          </cell>
          <cell r="AX561">
            <v>0</v>
          </cell>
          <cell r="AY561" t="e">
            <v>#N/A</v>
          </cell>
          <cell r="AZ561" t="e">
            <v>#N/A</v>
          </cell>
          <cell r="BA561" t="e">
            <v>#N/A</v>
          </cell>
          <cell r="BB561">
            <v>0</v>
          </cell>
          <cell r="BC561" t="e">
            <v>#N/A</v>
          </cell>
          <cell r="BD561" t="e">
            <v>#N/A</v>
          </cell>
        </row>
        <row r="562">
          <cell r="A562" t="str">
            <v>SM4A08291</v>
          </cell>
          <cell r="B562" t="str">
            <v>AD-1377</v>
          </cell>
          <cell r="C562" t="str">
            <v>RAYCHEM</v>
          </cell>
          <cell r="D562" t="str">
            <v>AIRBUS DEFENCE &amp; SPACE</v>
          </cell>
          <cell r="E562">
            <v>10665</v>
          </cell>
          <cell r="F562" t="str">
            <v>AD1377S</v>
          </cell>
          <cell r="G562" t="str">
            <v>C-AD-1377-6</v>
          </cell>
          <cell r="H562" t="str">
            <v>K2</v>
          </cell>
          <cell r="I562">
            <v>8781</v>
          </cell>
          <cell r="J562" t="str">
            <v>G411-1</v>
          </cell>
          <cell r="K562">
            <v>2.5000000000000001E-2</v>
          </cell>
          <cell r="L562">
            <v>3.5000000000000003E-2</v>
          </cell>
          <cell r="M562">
            <v>8781</v>
          </cell>
          <cell r="N562" t="str">
            <v>G411-2</v>
          </cell>
          <cell r="O562">
            <v>4.2000000000000003E-2</v>
          </cell>
          <cell r="P562">
            <v>5.1999999999999998E-2</v>
          </cell>
          <cell r="Q562">
            <v>8781</v>
          </cell>
          <cell r="R562" t="str">
            <v>G411-3</v>
          </cell>
          <cell r="S562">
            <v>6.2E-2</v>
          </cell>
          <cell r="T562">
            <v>7.1999999999999995E-2</v>
          </cell>
          <cell r="U562" t="e">
            <v>#N/A</v>
          </cell>
          <cell r="V562">
            <v>0</v>
          </cell>
          <cell r="W562" t="e">
            <v>#N/A</v>
          </cell>
          <cell r="X562" t="e">
            <v>#N/A</v>
          </cell>
          <cell r="Y562" t="e">
            <v>#N/A</v>
          </cell>
          <cell r="Z562">
            <v>0</v>
          </cell>
          <cell r="AA562" t="e">
            <v>#N/A</v>
          </cell>
          <cell r="AB562" t="e">
            <v>#N/A</v>
          </cell>
          <cell r="AC562" t="e">
            <v>#N/A</v>
          </cell>
          <cell r="AD562">
            <v>0</v>
          </cell>
          <cell r="AE562" t="e">
            <v>#N/A</v>
          </cell>
          <cell r="AF562" t="e">
            <v>#N/A</v>
          </cell>
          <cell r="AG562" t="e">
            <v>#N/A</v>
          </cell>
          <cell r="AH562">
            <v>0</v>
          </cell>
          <cell r="AI562" t="e">
            <v>#N/A</v>
          </cell>
          <cell r="AJ562" t="e">
            <v>#N/A</v>
          </cell>
          <cell r="AK562" t="e">
            <v>#N/A</v>
          </cell>
          <cell r="AL562">
            <v>0</v>
          </cell>
          <cell r="AM562" t="e">
            <v>#N/A</v>
          </cell>
          <cell r="AN562" t="e">
            <v>#N/A</v>
          </cell>
          <cell r="AO562" t="e">
            <v>#N/A</v>
          </cell>
          <cell r="AP562">
            <v>0</v>
          </cell>
          <cell r="AQ562" t="e">
            <v>#N/A</v>
          </cell>
          <cell r="AR562" t="e">
            <v>#N/A</v>
          </cell>
          <cell r="AS562" t="e">
            <v>#N/A</v>
          </cell>
          <cell r="AT562">
            <v>0</v>
          </cell>
          <cell r="AU562" t="e">
            <v>#N/A</v>
          </cell>
          <cell r="AV562" t="e">
            <v>#N/A</v>
          </cell>
          <cell r="AW562" t="e">
            <v>#N/A</v>
          </cell>
          <cell r="AX562">
            <v>0</v>
          </cell>
          <cell r="AY562" t="e">
            <v>#N/A</v>
          </cell>
          <cell r="AZ562" t="e">
            <v>#N/A</v>
          </cell>
          <cell r="BA562" t="e">
            <v>#N/A</v>
          </cell>
          <cell r="BB562">
            <v>0</v>
          </cell>
          <cell r="BC562" t="e">
            <v>#N/A</v>
          </cell>
          <cell r="BD562" t="e">
            <v>#N/A</v>
          </cell>
        </row>
        <row r="563">
          <cell r="A563" t="str">
            <v>SM4A09175</v>
          </cell>
          <cell r="B563" t="str">
            <v>NO CONSTA</v>
          </cell>
          <cell r="C563" t="str">
            <v>AMP</v>
          </cell>
          <cell r="D563" t="str">
            <v>AIRBUS DEFENCE &amp; SPACE</v>
          </cell>
          <cell r="E563">
            <v>10669</v>
          </cell>
          <cell r="F563">
            <v>47386</v>
          </cell>
          <cell r="G563" t="str">
            <v>408-1559</v>
          </cell>
          <cell r="H563" t="str">
            <v>V</v>
          </cell>
          <cell r="I563">
            <v>8779</v>
          </cell>
          <cell r="J563" t="str">
            <v>G767</v>
          </cell>
          <cell r="K563">
            <v>0.109</v>
          </cell>
          <cell r="L563">
            <v>0.115</v>
          </cell>
          <cell r="M563">
            <v>8790</v>
          </cell>
          <cell r="N563" t="str">
            <v>G218</v>
          </cell>
          <cell r="O563">
            <v>0.03</v>
          </cell>
          <cell r="P563">
            <v>3.5000000000000003E-2</v>
          </cell>
          <cell r="Q563">
            <v>8786</v>
          </cell>
          <cell r="R563" t="str">
            <v>G224</v>
          </cell>
          <cell r="S563">
            <v>4.4999999999999998E-2</v>
          </cell>
          <cell r="T563">
            <v>0.05</v>
          </cell>
          <cell r="U563" t="e">
            <v>#N/A</v>
          </cell>
          <cell r="V563">
            <v>0</v>
          </cell>
          <cell r="W563" t="e">
            <v>#N/A</v>
          </cell>
          <cell r="X563" t="e">
            <v>#N/A</v>
          </cell>
          <cell r="Y563" t="e">
            <v>#N/A</v>
          </cell>
          <cell r="Z563">
            <v>0</v>
          </cell>
          <cell r="AA563" t="e">
            <v>#N/A</v>
          </cell>
          <cell r="AB563" t="e">
            <v>#N/A</v>
          </cell>
          <cell r="AC563" t="e">
            <v>#N/A</v>
          </cell>
          <cell r="AD563">
            <v>0</v>
          </cell>
          <cell r="AE563" t="e">
            <v>#N/A</v>
          </cell>
          <cell r="AF563" t="e">
            <v>#N/A</v>
          </cell>
          <cell r="AG563" t="e">
            <v>#N/A</v>
          </cell>
          <cell r="AH563">
            <v>0</v>
          </cell>
          <cell r="AI563" t="e">
            <v>#N/A</v>
          </cell>
          <cell r="AJ563" t="e">
            <v>#N/A</v>
          </cell>
          <cell r="AK563" t="e">
            <v>#N/A</v>
          </cell>
          <cell r="AL563">
            <v>0</v>
          </cell>
          <cell r="AM563" t="e">
            <v>#N/A</v>
          </cell>
          <cell r="AN563" t="e">
            <v>#N/A</v>
          </cell>
          <cell r="AO563" t="e">
            <v>#N/A</v>
          </cell>
          <cell r="AP563">
            <v>0</v>
          </cell>
          <cell r="AQ563" t="e">
            <v>#N/A</v>
          </cell>
          <cell r="AR563" t="e">
            <v>#N/A</v>
          </cell>
          <cell r="AS563" t="e">
            <v>#N/A</v>
          </cell>
          <cell r="AT563">
            <v>0</v>
          </cell>
          <cell r="AU563" t="e">
            <v>#N/A</v>
          </cell>
          <cell r="AV563" t="e">
            <v>#N/A</v>
          </cell>
          <cell r="AW563" t="e">
            <v>#N/A</v>
          </cell>
          <cell r="AX563">
            <v>0</v>
          </cell>
          <cell r="AY563" t="e">
            <v>#N/A</v>
          </cell>
          <cell r="AZ563" t="e">
            <v>#N/A</v>
          </cell>
          <cell r="BA563" t="e">
            <v>#N/A</v>
          </cell>
          <cell r="BB563">
            <v>0</v>
          </cell>
          <cell r="BC563" t="e">
            <v>#N/A</v>
          </cell>
          <cell r="BD563" t="e">
            <v>#N/A</v>
          </cell>
        </row>
        <row r="564">
          <cell r="A564" t="str">
            <v>SM4A6346</v>
          </cell>
          <cell r="B564" t="str">
            <v>NO CONSTA</v>
          </cell>
          <cell r="C564" t="str">
            <v>DMC</v>
          </cell>
          <cell r="D564" t="str">
            <v>AIRBUS DEFENCE &amp; SPACE</v>
          </cell>
          <cell r="E564">
            <v>10670</v>
          </cell>
          <cell r="F564" t="str">
            <v>M22520/2-01</v>
          </cell>
          <cell r="G564" t="str">
            <v>AFM8-DS</v>
          </cell>
          <cell r="H564" t="str">
            <v>C</v>
          </cell>
          <cell r="I564">
            <v>8789</v>
          </cell>
          <cell r="J564" t="str">
            <v>G213</v>
          </cell>
          <cell r="K564">
            <v>1.2999999999999999E-2</v>
          </cell>
          <cell r="L564">
            <v>1.7999999999999999E-2</v>
          </cell>
          <cell r="M564">
            <v>8791</v>
          </cell>
          <cell r="N564" t="str">
            <v>G214</v>
          </cell>
          <cell r="O564">
            <v>1.6E-2</v>
          </cell>
          <cell r="P564">
            <v>2.1000000000000001E-2</v>
          </cell>
          <cell r="Q564">
            <v>8775</v>
          </cell>
          <cell r="R564" t="str">
            <v>G215</v>
          </cell>
          <cell r="S564">
            <v>1.9E-2</v>
          </cell>
          <cell r="T564">
            <v>2.4E-2</v>
          </cell>
          <cell r="U564">
            <v>8793</v>
          </cell>
          <cell r="V564" t="str">
            <v>G216</v>
          </cell>
          <cell r="W564">
            <v>2.1999999999999999E-2</v>
          </cell>
          <cell r="X564">
            <v>2.7E-2</v>
          </cell>
          <cell r="Y564">
            <v>8785</v>
          </cell>
          <cell r="Z564" t="str">
            <v>G217</v>
          </cell>
          <cell r="AA564">
            <v>2.5999999999999999E-2</v>
          </cell>
          <cell r="AB564">
            <v>3.1E-2</v>
          </cell>
          <cell r="AC564">
            <v>8790</v>
          </cell>
          <cell r="AD564" t="str">
            <v>G218</v>
          </cell>
          <cell r="AE564">
            <v>0.03</v>
          </cell>
          <cell r="AF564">
            <v>3.5000000000000003E-2</v>
          </cell>
          <cell r="AG564">
            <v>8787</v>
          </cell>
          <cell r="AH564" t="str">
            <v>G219</v>
          </cell>
          <cell r="AI564">
            <v>3.4000000000000002E-2</v>
          </cell>
          <cell r="AJ564">
            <v>3.9E-2</v>
          </cell>
          <cell r="AK564">
            <v>8792</v>
          </cell>
          <cell r="AL564" t="str">
            <v>G223</v>
          </cell>
          <cell r="AM564">
            <v>3.9E-2</v>
          </cell>
          <cell r="AN564">
            <v>4.3999999999999997E-2</v>
          </cell>
          <cell r="AO564" t="e">
            <v>#N/A</v>
          </cell>
          <cell r="AP564">
            <v>0</v>
          </cell>
          <cell r="AQ564" t="e">
            <v>#N/A</v>
          </cell>
          <cell r="AR564" t="e">
            <v>#N/A</v>
          </cell>
          <cell r="AS564" t="e">
            <v>#N/A</v>
          </cell>
          <cell r="AT564">
            <v>0</v>
          </cell>
          <cell r="AU564" t="e">
            <v>#N/A</v>
          </cell>
          <cell r="AV564" t="e">
            <v>#N/A</v>
          </cell>
          <cell r="AW564" t="e">
            <v>#N/A</v>
          </cell>
          <cell r="AX564">
            <v>0</v>
          </cell>
          <cell r="AY564" t="e">
            <v>#N/A</v>
          </cell>
          <cell r="AZ564" t="e">
            <v>#N/A</v>
          </cell>
          <cell r="BA564" t="e">
            <v>#N/A</v>
          </cell>
          <cell r="BB564">
            <v>0</v>
          </cell>
          <cell r="BC564" t="e">
            <v>#N/A</v>
          </cell>
          <cell r="BD564" t="e">
            <v>#N/A</v>
          </cell>
        </row>
        <row r="565">
          <cell r="A565" t="str">
            <v>SM4A6347</v>
          </cell>
          <cell r="B565" t="str">
            <v>NO CONSTA</v>
          </cell>
          <cell r="C565" t="str">
            <v>DMC</v>
          </cell>
          <cell r="D565" t="str">
            <v>AIRBUS DEFENCE &amp; SPACE</v>
          </cell>
          <cell r="E565">
            <v>10671</v>
          </cell>
          <cell r="F565" t="str">
            <v>M22520/2-01</v>
          </cell>
          <cell r="G565" t="str">
            <v>AFM8-DS</v>
          </cell>
          <cell r="H565" t="str">
            <v>C</v>
          </cell>
          <cell r="I565">
            <v>8789</v>
          </cell>
          <cell r="J565" t="str">
            <v>G213</v>
          </cell>
          <cell r="K565">
            <v>1.2999999999999999E-2</v>
          </cell>
          <cell r="L565">
            <v>1.7999999999999999E-2</v>
          </cell>
          <cell r="M565">
            <v>8791</v>
          </cell>
          <cell r="N565" t="str">
            <v>G214</v>
          </cell>
          <cell r="O565">
            <v>1.6E-2</v>
          </cell>
          <cell r="P565">
            <v>2.1000000000000001E-2</v>
          </cell>
          <cell r="Q565">
            <v>8775</v>
          </cell>
          <cell r="R565" t="str">
            <v>G215</v>
          </cell>
          <cell r="S565">
            <v>1.9E-2</v>
          </cell>
          <cell r="T565">
            <v>2.4E-2</v>
          </cell>
          <cell r="U565">
            <v>8793</v>
          </cell>
          <cell r="V565" t="str">
            <v>G216</v>
          </cell>
          <cell r="W565">
            <v>2.1999999999999999E-2</v>
          </cell>
          <cell r="X565">
            <v>2.7E-2</v>
          </cell>
          <cell r="Y565">
            <v>8785</v>
          </cell>
          <cell r="Z565" t="str">
            <v>G217</v>
          </cell>
          <cell r="AA565">
            <v>2.5999999999999999E-2</v>
          </cell>
          <cell r="AB565">
            <v>3.1E-2</v>
          </cell>
          <cell r="AC565">
            <v>8790</v>
          </cell>
          <cell r="AD565" t="str">
            <v>G218</v>
          </cell>
          <cell r="AE565">
            <v>0.03</v>
          </cell>
          <cell r="AF565">
            <v>3.5000000000000003E-2</v>
          </cell>
          <cell r="AG565">
            <v>8787</v>
          </cell>
          <cell r="AH565" t="str">
            <v>G219</v>
          </cell>
          <cell r="AI565">
            <v>3.4000000000000002E-2</v>
          </cell>
          <cell r="AJ565">
            <v>3.9E-2</v>
          </cell>
          <cell r="AK565">
            <v>8792</v>
          </cell>
          <cell r="AL565" t="str">
            <v>G223</v>
          </cell>
          <cell r="AM565">
            <v>3.9E-2</v>
          </cell>
          <cell r="AN565">
            <v>4.3999999999999997E-2</v>
          </cell>
          <cell r="AO565" t="e">
            <v>#N/A</v>
          </cell>
          <cell r="AP565">
            <v>0</v>
          </cell>
          <cell r="AQ565" t="e">
            <v>#N/A</v>
          </cell>
          <cell r="AR565" t="e">
            <v>#N/A</v>
          </cell>
          <cell r="AS565" t="e">
            <v>#N/A</v>
          </cell>
          <cell r="AT565">
            <v>0</v>
          </cell>
          <cell r="AU565" t="e">
            <v>#N/A</v>
          </cell>
          <cell r="AV565" t="e">
            <v>#N/A</v>
          </cell>
          <cell r="AW565" t="e">
            <v>#N/A</v>
          </cell>
          <cell r="AX565">
            <v>0</v>
          </cell>
          <cell r="AY565" t="e">
            <v>#N/A</v>
          </cell>
          <cell r="AZ565" t="e">
            <v>#N/A</v>
          </cell>
          <cell r="BA565" t="e">
            <v>#N/A</v>
          </cell>
          <cell r="BB565">
            <v>0</v>
          </cell>
          <cell r="BC565" t="e">
            <v>#N/A</v>
          </cell>
          <cell r="BD565" t="e">
            <v>#N/A</v>
          </cell>
        </row>
        <row r="566">
          <cell r="A566" t="str">
            <v>SM4A6349</v>
          </cell>
          <cell r="B566" t="str">
            <v>NO CONSTA</v>
          </cell>
          <cell r="C566" t="str">
            <v>DMC</v>
          </cell>
          <cell r="D566" t="str">
            <v>AIRBUS DEFENCE &amp; SPACE</v>
          </cell>
          <cell r="E566">
            <v>10672</v>
          </cell>
          <cell r="F566" t="str">
            <v>M22520/2-01</v>
          </cell>
          <cell r="G566" t="str">
            <v>AFM8-DS</v>
          </cell>
          <cell r="H566" t="str">
            <v>C</v>
          </cell>
          <cell r="I566">
            <v>8789</v>
          </cell>
          <cell r="J566" t="str">
            <v>G213</v>
          </cell>
          <cell r="K566">
            <v>1.2999999999999999E-2</v>
          </cell>
          <cell r="L566">
            <v>1.7999999999999999E-2</v>
          </cell>
          <cell r="M566">
            <v>8791</v>
          </cell>
          <cell r="N566" t="str">
            <v>G214</v>
          </cell>
          <cell r="O566">
            <v>1.6E-2</v>
          </cell>
          <cell r="P566">
            <v>2.1000000000000001E-2</v>
          </cell>
          <cell r="Q566">
            <v>8775</v>
          </cell>
          <cell r="R566" t="str">
            <v>G215</v>
          </cell>
          <cell r="S566">
            <v>1.9E-2</v>
          </cell>
          <cell r="T566">
            <v>2.4E-2</v>
          </cell>
          <cell r="U566">
            <v>8793</v>
          </cell>
          <cell r="V566" t="str">
            <v>G216</v>
          </cell>
          <cell r="W566">
            <v>2.1999999999999999E-2</v>
          </cell>
          <cell r="X566">
            <v>2.7E-2</v>
          </cell>
          <cell r="Y566">
            <v>8785</v>
          </cell>
          <cell r="Z566" t="str">
            <v>G217</v>
          </cell>
          <cell r="AA566">
            <v>2.5999999999999999E-2</v>
          </cell>
          <cell r="AB566">
            <v>3.1E-2</v>
          </cell>
          <cell r="AC566">
            <v>8790</v>
          </cell>
          <cell r="AD566" t="str">
            <v>G218</v>
          </cell>
          <cell r="AE566">
            <v>0.03</v>
          </cell>
          <cell r="AF566">
            <v>3.5000000000000003E-2</v>
          </cell>
          <cell r="AG566">
            <v>8787</v>
          </cell>
          <cell r="AH566" t="str">
            <v>G219</v>
          </cell>
          <cell r="AI566">
            <v>3.4000000000000002E-2</v>
          </cell>
          <cell r="AJ566">
            <v>3.9E-2</v>
          </cell>
          <cell r="AK566">
            <v>8792</v>
          </cell>
          <cell r="AL566" t="str">
            <v>G223</v>
          </cell>
          <cell r="AM566">
            <v>3.9E-2</v>
          </cell>
          <cell r="AN566">
            <v>4.3999999999999997E-2</v>
          </cell>
          <cell r="AO566" t="e">
            <v>#N/A</v>
          </cell>
          <cell r="AP566">
            <v>0</v>
          </cell>
          <cell r="AQ566" t="e">
            <v>#N/A</v>
          </cell>
          <cell r="AR566" t="e">
            <v>#N/A</v>
          </cell>
          <cell r="AS566" t="e">
            <v>#N/A</v>
          </cell>
          <cell r="AT566">
            <v>0</v>
          </cell>
          <cell r="AU566" t="e">
            <v>#N/A</v>
          </cell>
          <cell r="AV566" t="e">
            <v>#N/A</v>
          </cell>
          <cell r="AW566" t="e">
            <v>#N/A</v>
          </cell>
          <cell r="AX566">
            <v>0</v>
          </cell>
          <cell r="AY566" t="e">
            <v>#N/A</v>
          </cell>
          <cell r="AZ566" t="e">
            <v>#N/A</v>
          </cell>
          <cell r="BA566" t="e">
            <v>#N/A</v>
          </cell>
          <cell r="BB566">
            <v>0</v>
          </cell>
          <cell r="BC566" t="e">
            <v>#N/A</v>
          </cell>
          <cell r="BD566" t="e">
            <v>#N/A</v>
          </cell>
        </row>
        <row r="567">
          <cell r="A567" t="str">
            <v>SM4A6360</v>
          </cell>
          <cell r="B567" t="str">
            <v>NO CONSTA</v>
          </cell>
          <cell r="C567" t="str">
            <v>DMC</v>
          </cell>
          <cell r="D567" t="str">
            <v>AIRBUS DEFENCE &amp; SPACE</v>
          </cell>
          <cell r="E567">
            <v>10673</v>
          </cell>
          <cell r="F567" t="str">
            <v>M22520/1-01</v>
          </cell>
          <cell r="G567" t="str">
            <v>AF8-DS</v>
          </cell>
          <cell r="H567" t="str">
            <v>B</v>
          </cell>
          <cell r="I567">
            <v>8777</v>
          </cell>
          <cell r="J567" t="str">
            <v>G220</v>
          </cell>
          <cell r="K567">
            <v>2.8000000000000001E-2</v>
          </cell>
          <cell r="L567">
            <v>3.3000000000000002E-2</v>
          </cell>
          <cell r="M567">
            <v>8780</v>
          </cell>
          <cell r="N567" t="str">
            <v>G221</v>
          </cell>
          <cell r="O567">
            <v>3.2000000000000001E-2</v>
          </cell>
          <cell r="P567">
            <v>3.6999999999999998E-2</v>
          </cell>
          <cell r="Q567">
            <v>8788</v>
          </cell>
          <cell r="R567" t="str">
            <v>G222</v>
          </cell>
          <cell r="S567">
            <v>3.5999999999999997E-2</v>
          </cell>
          <cell r="T567">
            <v>4.1000000000000002E-2</v>
          </cell>
          <cell r="U567">
            <v>8792</v>
          </cell>
          <cell r="V567" t="str">
            <v>G223</v>
          </cell>
          <cell r="W567">
            <v>3.9E-2</v>
          </cell>
          <cell r="X567">
            <v>4.3999999999999997E-2</v>
          </cell>
          <cell r="Y567">
            <v>8786</v>
          </cell>
          <cell r="Z567" t="str">
            <v>G224</v>
          </cell>
          <cell r="AA567">
            <v>4.4999999999999998E-2</v>
          </cell>
          <cell r="AB567">
            <v>0.05</v>
          </cell>
          <cell r="AC567">
            <v>8784</v>
          </cell>
          <cell r="AD567" t="str">
            <v>G225</v>
          </cell>
          <cell r="AE567">
            <v>5.1999999999999998E-2</v>
          </cell>
          <cell r="AF567">
            <v>5.7000000000000002E-2</v>
          </cell>
          <cell r="AG567">
            <v>8783</v>
          </cell>
          <cell r="AH567" t="str">
            <v>G226</v>
          </cell>
          <cell r="AI567">
            <v>5.8999999999999997E-2</v>
          </cell>
          <cell r="AJ567">
            <v>6.4000000000000001E-2</v>
          </cell>
          <cell r="AK567">
            <v>8776</v>
          </cell>
          <cell r="AL567" t="str">
            <v>G227</v>
          </cell>
          <cell r="AM567">
            <v>6.8000000000000005E-2</v>
          </cell>
          <cell r="AN567">
            <v>7.2999999999999995E-2</v>
          </cell>
          <cell r="AO567" t="e">
            <v>#N/A</v>
          </cell>
          <cell r="AP567">
            <v>0</v>
          </cell>
          <cell r="AQ567" t="e">
            <v>#N/A</v>
          </cell>
          <cell r="AR567" t="e">
            <v>#N/A</v>
          </cell>
          <cell r="AS567" t="e">
            <v>#N/A</v>
          </cell>
          <cell r="AT567">
            <v>0</v>
          </cell>
          <cell r="AU567" t="e">
            <v>#N/A</v>
          </cell>
          <cell r="AV567" t="e">
            <v>#N/A</v>
          </cell>
          <cell r="AW567" t="e">
            <v>#N/A</v>
          </cell>
          <cell r="AX567">
            <v>0</v>
          </cell>
          <cell r="AY567" t="e">
            <v>#N/A</v>
          </cell>
          <cell r="AZ567" t="e">
            <v>#N/A</v>
          </cell>
          <cell r="BA567" t="e">
            <v>#N/A</v>
          </cell>
          <cell r="BB567">
            <v>0</v>
          </cell>
          <cell r="BC567" t="e">
            <v>#N/A</v>
          </cell>
          <cell r="BD567" t="e">
            <v>#N/A</v>
          </cell>
        </row>
        <row r="568">
          <cell r="A568" t="str">
            <v>SM4A6361</v>
          </cell>
          <cell r="B568" t="str">
            <v>NO CONSTA</v>
          </cell>
          <cell r="C568" t="str">
            <v>DMC</v>
          </cell>
          <cell r="D568" t="str">
            <v>AIRBUS DEFENCE &amp; SPACE</v>
          </cell>
          <cell r="E568">
            <v>10674</v>
          </cell>
          <cell r="F568" t="str">
            <v>M22520/1-01</v>
          </cell>
          <cell r="G568" t="str">
            <v>AF8-DS</v>
          </cell>
          <cell r="H568" t="str">
            <v>B</v>
          </cell>
          <cell r="I568">
            <v>8777</v>
          </cell>
          <cell r="J568" t="str">
            <v>G220</v>
          </cell>
          <cell r="K568">
            <v>2.8000000000000001E-2</v>
          </cell>
          <cell r="L568">
            <v>3.3000000000000002E-2</v>
          </cell>
          <cell r="M568">
            <v>8780</v>
          </cell>
          <cell r="N568" t="str">
            <v>G221</v>
          </cell>
          <cell r="O568">
            <v>3.2000000000000001E-2</v>
          </cell>
          <cell r="P568">
            <v>3.6999999999999998E-2</v>
          </cell>
          <cell r="Q568">
            <v>8788</v>
          </cell>
          <cell r="R568" t="str">
            <v>G222</v>
          </cell>
          <cell r="S568">
            <v>3.5999999999999997E-2</v>
          </cell>
          <cell r="T568">
            <v>4.1000000000000002E-2</v>
          </cell>
          <cell r="U568">
            <v>8792</v>
          </cell>
          <cell r="V568" t="str">
            <v>G223</v>
          </cell>
          <cell r="W568">
            <v>3.9E-2</v>
          </cell>
          <cell r="X568">
            <v>4.3999999999999997E-2</v>
          </cell>
          <cell r="Y568">
            <v>8786</v>
          </cell>
          <cell r="Z568" t="str">
            <v>G224</v>
          </cell>
          <cell r="AA568">
            <v>4.4999999999999998E-2</v>
          </cell>
          <cell r="AB568">
            <v>0.05</v>
          </cell>
          <cell r="AC568">
            <v>8784</v>
          </cell>
          <cell r="AD568" t="str">
            <v>G225</v>
          </cell>
          <cell r="AE568">
            <v>5.1999999999999998E-2</v>
          </cell>
          <cell r="AF568">
            <v>5.7000000000000002E-2</v>
          </cell>
          <cell r="AG568">
            <v>8783</v>
          </cell>
          <cell r="AH568" t="str">
            <v>G226</v>
          </cell>
          <cell r="AI568">
            <v>5.8999999999999997E-2</v>
          </cell>
          <cell r="AJ568">
            <v>6.4000000000000001E-2</v>
          </cell>
          <cell r="AK568">
            <v>8776</v>
          </cell>
          <cell r="AL568" t="str">
            <v>G227</v>
          </cell>
          <cell r="AM568">
            <v>6.8000000000000005E-2</v>
          </cell>
          <cell r="AN568">
            <v>7.2999999999999995E-2</v>
          </cell>
          <cell r="AO568" t="e">
            <v>#N/A</v>
          </cell>
          <cell r="AP568">
            <v>0</v>
          </cell>
          <cell r="AQ568" t="e">
            <v>#N/A</v>
          </cell>
          <cell r="AR568" t="e">
            <v>#N/A</v>
          </cell>
          <cell r="AS568" t="e">
            <v>#N/A</v>
          </cell>
          <cell r="AT568">
            <v>0</v>
          </cell>
          <cell r="AU568" t="e">
            <v>#N/A</v>
          </cell>
          <cell r="AV568" t="e">
            <v>#N/A</v>
          </cell>
          <cell r="AW568" t="e">
            <v>#N/A</v>
          </cell>
          <cell r="AX568">
            <v>0</v>
          </cell>
          <cell r="AY568" t="e">
            <v>#N/A</v>
          </cell>
          <cell r="AZ568" t="e">
            <v>#N/A</v>
          </cell>
          <cell r="BA568" t="e">
            <v>#N/A</v>
          </cell>
          <cell r="BB568">
            <v>0</v>
          </cell>
          <cell r="BC568" t="e">
            <v>#N/A</v>
          </cell>
          <cell r="BD568" t="e">
            <v>#N/A</v>
          </cell>
        </row>
        <row r="569">
          <cell r="A569" t="str">
            <v>PM4A7669</v>
          </cell>
          <cell r="B569" t="str">
            <v>S0906085</v>
          </cell>
          <cell r="C569" t="str">
            <v>AMP</v>
          </cell>
          <cell r="D569" t="str">
            <v>AIRBUS DEFENCE &amp; SPACE</v>
          </cell>
          <cell r="E569">
            <v>10653</v>
          </cell>
          <cell r="F569">
            <v>47387</v>
          </cell>
          <cell r="G569" t="str">
            <v>408-1559</v>
          </cell>
          <cell r="H569" t="str">
            <v>V</v>
          </cell>
          <cell r="I569">
            <v>8778</v>
          </cell>
          <cell r="J569" t="str">
            <v>G768</v>
          </cell>
          <cell r="K569">
            <v>0.11899999999999999</v>
          </cell>
          <cell r="L569">
            <v>0.125</v>
          </cell>
          <cell r="M569">
            <v>9532</v>
          </cell>
          <cell r="N569" t="str">
            <v>G950</v>
          </cell>
          <cell r="O569">
            <v>0.04</v>
          </cell>
          <cell r="P569">
            <v>0.06</v>
          </cell>
          <cell r="Q569" t="e">
            <v>#N/A</v>
          </cell>
          <cell r="R569">
            <v>0</v>
          </cell>
          <cell r="S569" t="e">
            <v>#N/A</v>
          </cell>
          <cell r="T569" t="e">
            <v>#N/A</v>
          </cell>
          <cell r="U569" t="e">
            <v>#N/A</v>
          </cell>
          <cell r="V569">
            <v>0</v>
          </cell>
          <cell r="W569" t="e">
            <v>#N/A</v>
          </cell>
          <cell r="X569" t="e">
            <v>#N/A</v>
          </cell>
          <cell r="Y569" t="e">
            <v>#N/A</v>
          </cell>
          <cell r="Z569">
            <v>0</v>
          </cell>
          <cell r="AA569" t="e">
            <v>#N/A</v>
          </cell>
          <cell r="AB569" t="e">
            <v>#N/A</v>
          </cell>
          <cell r="AC569" t="e">
            <v>#N/A</v>
          </cell>
          <cell r="AD569">
            <v>0</v>
          </cell>
          <cell r="AE569" t="e">
            <v>#N/A</v>
          </cell>
          <cell r="AF569" t="e">
            <v>#N/A</v>
          </cell>
          <cell r="AG569" t="e">
            <v>#N/A</v>
          </cell>
          <cell r="AH569">
            <v>0</v>
          </cell>
          <cell r="AI569" t="e">
            <v>#N/A</v>
          </cell>
          <cell r="AJ569" t="e">
            <v>#N/A</v>
          </cell>
          <cell r="AK569" t="e">
            <v>#N/A</v>
          </cell>
          <cell r="AL569">
            <v>0</v>
          </cell>
          <cell r="AM569" t="e">
            <v>#N/A</v>
          </cell>
          <cell r="AN569" t="e">
            <v>#N/A</v>
          </cell>
          <cell r="AO569" t="e">
            <v>#N/A</v>
          </cell>
          <cell r="AP569">
            <v>0</v>
          </cell>
          <cell r="AQ569" t="e">
            <v>#N/A</v>
          </cell>
          <cell r="AR569" t="e">
            <v>#N/A</v>
          </cell>
          <cell r="AS569" t="e">
            <v>#N/A</v>
          </cell>
          <cell r="AT569">
            <v>0</v>
          </cell>
          <cell r="AU569" t="e">
            <v>#N/A</v>
          </cell>
          <cell r="AV569" t="e">
            <v>#N/A</v>
          </cell>
          <cell r="AW569" t="e">
            <v>#N/A</v>
          </cell>
          <cell r="AX569">
            <v>0</v>
          </cell>
          <cell r="AY569" t="e">
            <v>#N/A</v>
          </cell>
          <cell r="AZ569" t="e">
            <v>#N/A</v>
          </cell>
          <cell r="BA569" t="e">
            <v>#N/A</v>
          </cell>
          <cell r="BB569">
            <v>0</v>
          </cell>
          <cell r="BC569" t="e">
            <v>#N/A</v>
          </cell>
          <cell r="BD569" t="e">
            <v>#N/A</v>
          </cell>
        </row>
        <row r="570">
          <cell r="A570" t="str">
            <v>PM4A09763</v>
          </cell>
          <cell r="B570" t="str">
            <v>S1130014</v>
          </cell>
          <cell r="C570" t="str">
            <v>AMP</v>
          </cell>
          <cell r="D570" t="str">
            <v>AIRBUS DEFENCE &amp; SPACE</v>
          </cell>
          <cell r="E570">
            <v>10651</v>
          </cell>
          <cell r="F570">
            <v>47387</v>
          </cell>
          <cell r="G570" t="str">
            <v>408-1559</v>
          </cell>
          <cell r="H570" t="str">
            <v>V</v>
          </cell>
          <cell r="I570">
            <v>8778</v>
          </cell>
          <cell r="J570" t="str">
            <v>G768</v>
          </cell>
          <cell r="K570">
            <v>0.11899999999999999</v>
          </cell>
          <cell r="L570">
            <v>0.125</v>
          </cell>
          <cell r="M570">
            <v>9532</v>
          </cell>
          <cell r="N570" t="str">
            <v>G950</v>
          </cell>
          <cell r="O570">
            <v>0.04</v>
          </cell>
          <cell r="P570">
            <v>0.06</v>
          </cell>
          <cell r="Q570" t="e">
            <v>#N/A</v>
          </cell>
          <cell r="R570">
            <v>0</v>
          </cell>
          <cell r="S570" t="e">
            <v>#N/A</v>
          </cell>
          <cell r="T570" t="e">
            <v>#N/A</v>
          </cell>
          <cell r="U570" t="e">
            <v>#N/A</v>
          </cell>
          <cell r="V570">
            <v>0</v>
          </cell>
          <cell r="W570" t="e">
            <v>#N/A</v>
          </cell>
          <cell r="X570" t="e">
            <v>#N/A</v>
          </cell>
          <cell r="Y570" t="e">
            <v>#N/A</v>
          </cell>
          <cell r="Z570">
            <v>0</v>
          </cell>
          <cell r="AA570" t="e">
            <v>#N/A</v>
          </cell>
          <cell r="AB570" t="e">
            <v>#N/A</v>
          </cell>
          <cell r="AC570" t="e">
            <v>#N/A</v>
          </cell>
          <cell r="AD570">
            <v>0</v>
          </cell>
          <cell r="AE570" t="e">
            <v>#N/A</v>
          </cell>
          <cell r="AF570" t="e">
            <v>#N/A</v>
          </cell>
          <cell r="AG570" t="e">
            <v>#N/A</v>
          </cell>
          <cell r="AH570">
            <v>0</v>
          </cell>
          <cell r="AI570" t="e">
            <v>#N/A</v>
          </cell>
          <cell r="AJ570" t="e">
            <v>#N/A</v>
          </cell>
          <cell r="AK570" t="e">
            <v>#N/A</v>
          </cell>
          <cell r="AL570">
            <v>0</v>
          </cell>
          <cell r="AM570" t="e">
            <v>#N/A</v>
          </cell>
          <cell r="AN570" t="e">
            <v>#N/A</v>
          </cell>
          <cell r="AO570" t="e">
            <v>#N/A</v>
          </cell>
          <cell r="AP570">
            <v>0</v>
          </cell>
          <cell r="AQ570" t="e">
            <v>#N/A</v>
          </cell>
          <cell r="AR570" t="e">
            <v>#N/A</v>
          </cell>
          <cell r="AS570" t="e">
            <v>#N/A</v>
          </cell>
          <cell r="AT570">
            <v>0</v>
          </cell>
          <cell r="AU570" t="e">
            <v>#N/A</v>
          </cell>
          <cell r="AV570" t="e">
            <v>#N/A</v>
          </cell>
          <cell r="AW570" t="e">
            <v>#N/A</v>
          </cell>
          <cell r="AX570">
            <v>0</v>
          </cell>
          <cell r="AY570" t="e">
            <v>#N/A</v>
          </cell>
          <cell r="AZ570" t="e">
            <v>#N/A</v>
          </cell>
          <cell r="BA570" t="e">
            <v>#N/A</v>
          </cell>
          <cell r="BB570">
            <v>0</v>
          </cell>
          <cell r="BC570" t="e">
            <v>#N/A</v>
          </cell>
          <cell r="BD570" t="e">
            <v>#N/A</v>
          </cell>
        </row>
        <row r="571">
          <cell r="A571" t="str">
            <v>PM4A7459</v>
          </cell>
          <cell r="B571" t="str">
            <v>NO CONSTA</v>
          </cell>
          <cell r="C571" t="str">
            <v>RAYCHEM</v>
          </cell>
          <cell r="D571" t="str">
            <v>AIRBUS DEFENCE &amp; SPACE</v>
          </cell>
          <cell r="E571">
            <v>10654</v>
          </cell>
          <cell r="F571" t="str">
            <v>M22520/37-01</v>
          </cell>
          <cell r="G571" t="str">
            <v>C-AD-1377-6</v>
          </cell>
          <cell r="H571" t="str">
            <v>K2</v>
          </cell>
          <cell r="I571">
            <v>8781</v>
          </cell>
          <cell r="J571" t="str">
            <v>G411-1</v>
          </cell>
          <cell r="K571">
            <v>2.5000000000000001E-2</v>
          </cell>
          <cell r="L571">
            <v>3.5000000000000003E-2</v>
          </cell>
          <cell r="M571">
            <v>8781</v>
          </cell>
          <cell r="N571" t="str">
            <v>G411-2</v>
          </cell>
          <cell r="O571">
            <v>4.2000000000000003E-2</v>
          </cell>
          <cell r="P571">
            <v>5.1999999999999998E-2</v>
          </cell>
          <cell r="Q571">
            <v>8781</v>
          </cell>
          <cell r="R571" t="str">
            <v>G411-3</v>
          </cell>
          <cell r="S571">
            <v>6.2E-2</v>
          </cell>
          <cell r="T571">
            <v>7.1999999999999995E-2</v>
          </cell>
          <cell r="U571" t="e">
            <v>#N/A</v>
          </cell>
          <cell r="V571">
            <v>0</v>
          </cell>
          <cell r="W571" t="e">
            <v>#N/A</v>
          </cell>
          <cell r="X571" t="e">
            <v>#N/A</v>
          </cell>
          <cell r="Y571" t="e">
            <v>#N/A</v>
          </cell>
          <cell r="Z571">
            <v>0</v>
          </cell>
          <cell r="AA571" t="e">
            <v>#N/A</v>
          </cell>
          <cell r="AB571" t="e">
            <v>#N/A</v>
          </cell>
          <cell r="AC571" t="e">
            <v>#N/A</v>
          </cell>
          <cell r="AD571">
            <v>0</v>
          </cell>
          <cell r="AE571" t="e">
            <v>#N/A</v>
          </cell>
          <cell r="AF571" t="e">
            <v>#N/A</v>
          </cell>
          <cell r="AG571" t="e">
            <v>#N/A</v>
          </cell>
          <cell r="AH571">
            <v>0</v>
          </cell>
          <cell r="AI571" t="e">
            <v>#N/A</v>
          </cell>
          <cell r="AJ571" t="e">
            <v>#N/A</v>
          </cell>
          <cell r="AK571" t="e">
            <v>#N/A</v>
          </cell>
          <cell r="AL571">
            <v>0</v>
          </cell>
          <cell r="AM571" t="e">
            <v>#N/A</v>
          </cell>
          <cell r="AN571" t="e">
            <v>#N/A</v>
          </cell>
          <cell r="AO571" t="e">
            <v>#N/A</v>
          </cell>
          <cell r="AP571">
            <v>0</v>
          </cell>
          <cell r="AQ571" t="e">
            <v>#N/A</v>
          </cell>
          <cell r="AR571" t="e">
            <v>#N/A</v>
          </cell>
          <cell r="AS571" t="e">
            <v>#N/A</v>
          </cell>
          <cell r="AT571">
            <v>0</v>
          </cell>
          <cell r="AU571" t="e">
            <v>#N/A</v>
          </cell>
          <cell r="AV571" t="e">
            <v>#N/A</v>
          </cell>
          <cell r="AW571" t="e">
            <v>#N/A</v>
          </cell>
          <cell r="AX571">
            <v>0</v>
          </cell>
          <cell r="AY571" t="e">
            <v>#N/A</v>
          </cell>
          <cell r="AZ571" t="e">
            <v>#N/A</v>
          </cell>
          <cell r="BA571" t="e">
            <v>#N/A</v>
          </cell>
          <cell r="BB571">
            <v>0</v>
          </cell>
          <cell r="BC571" t="e">
            <v>#N/A</v>
          </cell>
          <cell r="BD571" t="e">
            <v>#N/A</v>
          </cell>
        </row>
        <row r="572">
          <cell r="A572" t="str">
            <v>PM4A09756</v>
          </cell>
          <cell r="B572" t="str">
            <v>NO CONSTA</v>
          </cell>
          <cell r="C572" t="str">
            <v>AMP</v>
          </cell>
          <cell r="D572" t="str">
            <v>AIRBUS DEFENCE &amp; SPACE</v>
          </cell>
          <cell r="E572">
            <v>10669</v>
          </cell>
          <cell r="F572">
            <v>47386</v>
          </cell>
          <cell r="G572" t="str">
            <v>408-1559</v>
          </cell>
          <cell r="H572" t="str">
            <v>V</v>
          </cell>
          <cell r="I572">
            <v>8779</v>
          </cell>
          <cell r="J572" t="str">
            <v>G767</v>
          </cell>
          <cell r="K572">
            <v>0.109</v>
          </cell>
          <cell r="L572">
            <v>0.115</v>
          </cell>
          <cell r="M572">
            <v>8790</v>
          </cell>
          <cell r="N572" t="str">
            <v>G218</v>
          </cell>
          <cell r="O572">
            <v>0.03</v>
          </cell>
          <cell r="P572">
            <v>3.5000000000000003E-2</v>
          </cell>
          <cell r="Q572">
            <v>8786</v>
          </cell>
          <cell r="R572" t="str">
            <v>G224</v>
          </cell>
          <cell r="S572">
            <v>4.4999999999999998E-2</v>
          </cell>
          <cell r="T572">
            <v>0.05</v>
          </cell>
          <cell r="U572" t="e">
            <v>#N/A</v>
          </cell>
          <cell r="V572">
            <v>0</v>
          </cell>
          <cell r="W572" t="e">
            <v>#N/A</v>
          </cell>
          <cell r="X572" t="e">
            <v>#N/A</v>
          </cell>
          <cell r="Y572" t="e">
            <v>#N/A</v>
          </cell>
          <cell r="Z572">
            <v>0</v>
          </cell>
          <cell r="AA572" t="e">
            <v>#N/A</v>
          </cell>
          <cell r="AB572" t="e">
            <v>#N/A</v>
          </cell>
          <cell r="AC572" t="e">
            <v>#N/A</v>
          </cell>
          <cell r="AD572">
            <v>0</v>
          </cell>
          <cell r="AE572" t="e">
            <v>#N/A</v>
          </cell>
          <cell r="AF572" t="e">
            <v>#N/A</v>
          </cell>
          <cell r="AG572" t="e">
            <v>#N/A</v>
          </cell>
          <cell r="AH572">
            <v>0</v>
          </cell>
          <cell r="AI572" t="e">
            <v>#N/A</v>
          </cell>
          <cell r="AJ572" t="e">
            <v>#N/A</v>
          </cell>
          <cell r="AK572" t="e">
            <v>#N/A</v>
          </cell>
          <cell r="AL572">
            <v>0</v>
          </cell>
          <cell r="AM572" t="e">
            <v>#N/A</v>
          </cell>
          <cell r="AN572" t="e">
            <v>#N/A</v>
          </cell>
          <cell r="AO572" t="e">
            <v>#N/A</v>
          </cell>
          <cell r="AP572">
            <v>0</v>
          </cell>
          <cell r="AQ572" t="e">
            <v>#N/A</v>
          </cell>
          <cell r="AR572" t="e">
            <v>#N/A</v>
          </cell>
          <cell r="AS572" t="e">
            <v>#N/A</v>
          </cell>
          <cell r="AT572">
            <v>0</v>
          </cell>
          <cell r="AU572" t="e">
            <v>#N/A</v>
          </cell>
          <cell r="AV572" t="e">
            <v>#N/A</v>
          </cell>
          <cell r="AW572" t="e">
            <v>#N/A</v>
          </cell>
          <cell r="AX572">
            <v>0</v>
          </cell>
          <cell r="AY572" t="e">
            <v>#N/A</v>
          </cell>
          <cell r="AZ572" t="e">
            <v>#N/A</v>
          </cell>
          <cell r="BA572" t="e">
            <v>#N/A</v>
          </cell>
          <cell r="BB572">
            <v>0</v>
          </cell>
          <cell r="BC572" t="e">
            <v>#N/A</v>
          </cell>
          <cell r="BD572" t="e">
            <v>#N/A</v>
          </cell>
        </row>
        <row r="573">
          <cell r="A573" t="str">
            <v>PM4A7313</v>
          </cell>
          <cell r="B573" t="str">
            <v>NO CONSTA</v>
          </cell>
          <cell r="C573" t="str">
            <v>DMC</v>
          </cell>
          <cell r="D573" t="str">
            <v>AIRBUS DEFENCE &amp; SPACE</v>
          </cell>
          <cell r="E573">
            <v>10652</v>
          </cell>
          <cell r="F573" t="str">
            <v>M22520/2-01</v>
          </cell>
          <cell r="G573" t="str">
            <v>AFM8-DS</v>
          </cell>
          <cell r="H573" t="str">
            <v>C</v>
          </cell>
          <cell r="I573">
            <v>8789</v>
          </cell>
          <cell r="J573" t="str">
            <v>G213</v>
          </cell>
          <cell r="K573">
            <v>1.2999999999999999E-2</v>
          </cell>
          <cell r="L573">
            <v>1.7999999999999999E-2</v>
          </cell>
          <cell r="M573">
            <v>8791</v>
          </cell>
          <cell r="N573" t="str">
            <v>G214</v>
          </cell>
          <cell r="O573">
            <v>1.6E-2</v>
          </cell>
          <cell r="P573">
            <v>2.1000000000000001E-2</v>
          </cell>
          <cell r="Q573">
            <v>8775</v>
          </cell>
          <cell r="R573" t="str">
            <v>G215</v>
          </cell>
          <cell r="S573">
            <v>1.9E-2</v>
          </cell>
          <cell r="T573">
            <v>2.4E-2</v>
          </cell>
          <cell r="U573">
            <v>8793</v>
          </cell>
          <cell r="V573" t="str">
            <v>G216</v>
          </cell>
          <cell r="W573">
            <v>2.1999999999999999E-2</v>
          </cell>
          <cell r="X573">
            <v>2.7E-2</v>
          </cell>
          <cell r="Y573">
            <v>8785</v>
          </cell>
          <cell r="Z573" t="str">
            <v>G217</v>
          </cell>
          <cell r="AA573">
            <v>2.5999999999999999E-2</v>
          </cell>
          <cell r="AB573">
            <v>3.1E-2</v>
          </cell>
          <cell r="AC573">
            <v>8790</v>
          </cell>
          <cell r="AD573" t="str">
            <v>G218</v>
          </cell>
          <cell r="AE573">
            <v>0.03</v>
          </cell>
          <cell r="AF573">
            <v>3.5000000000000003E-2</v>
          </cell>
          <cell r="AG573">
            <v>8787</v>
          </cell>
          <cell r="AH573" t="str">
            <v>G219</v>
          </cell>
          <cell r="AI573">
            <v>3.4000000000000002E-2</v>
          </cell>
          <cell r="AJ573">
            <v>3.9E-2</v>
          </cell>
          <cell r="AK573">
            <v>8792</v>
          </cell>
          <cell r="AL573" t="str">
            <v>G223</v>
          </cell>
          <cell r="AM573">
            <v>3.9E-2</v>
          </cell>
          <cell r="AN573">
            <v>4.3999999999999997E-2</v>
          </cell>
          <cell r="AO573" t="e">
            <v>#N/A</v>
          </cell>
          <cell r="AP573">
            <v>0</v>
          </cell>
          <cell r="AQ573" t="e">
            <v>#N/A</v>
          </cell>
          <cell r="AR573" t="e">
            <v>#N/A</v>
          </cell>
          <cell r="AS573" t="e">
            <v>#N/A</v>
          </cell>
          <cell r="AT573">
            <v>0</v>
          </cell>
          <cell r="AU573" t="e">
            <v>#N/A</v>
          </cell>
          <cell r="AV573" t="e">
            <v>#N/A</v>
          </cell>
          <cell r="AW573" t="e">
            <v>#N/A</v>
          </cell>
          <cell r="AX573">
            <v>0</v>
          </cell>
          <cell r="AY573" t="e">
            <v>#N/A</v>
          </cell>
          <cell r="AZ573" t="e">
            <v>#N/A</v>
          </cell>
          <cell r="BA573" t="e">
            <v>#N/A</v>
          </cell>
          <cell r="BB573">
            <v>0</v>
          </cell>
          <cell r="BC573" t="e">
            <v>#N/A</v>
          </cell>
          <cell r="BD573" t="e">
            <v>#N/A</v>
          </cell>
        </row>
        <row r="574">
          <cell r="A574" t="str">
            <v>SM4A08295</v>
          </cell>
          <cell r="B574" t="str">
            <v>NO CONSTA</v>
          </cell>
          <cell r="C574" t="str">
            <v>DMC</v>
          </cell>
          <cell r="D574" t="str">
            <v>AIRBUS DEFENCE &amp; SPACE</v>
          </cell>
          <cell r="E574">
            <v>10706</v>
          </cell>
          <cell r="F574" t="str">
            <v>M22520/2-01</v>
          </cell>
          <cell r="G574" t="str">
            <v>AFM8-DS</v>
          </cell>
          <cell r="H574" t="str">
            <v>C</v>
          </cell>
          <cell r="I574">
            <v>8789</v>
          </cell>
          <cell r="J574" t="str">
            <v>G213</v>
          </cell>
          <cell r="K574">
            <v>1.2999999999999999E-2</v>
          </cell>
          <cell r="L574">
            <v>1.7999999999999999E-2</v>
          </cell>
          <cell r="M574">
            <v>8791</v>
          </cell>
          <cell r="N574" t="str">
            <v>G214</v>
          </cell>
          <cell r="O574">
            <v>1.6E-2</v>
          </cell>
          <cell r="P574">
            <v>2.1000000000000001E-2</v>
          </cell>
          <cell r="Q574">
            <v>8775</v>
          </cell>
          <cell r="R574" t="str">
            <v>G215</v>
          </cell>
          <cell r="S574">
            <v>1.9E-2</v>
          </cell>
          <cell r="T574">
            <v>2.4E-2</v>
          </cell>
          <cell r="U574">
            <v>8793</v>
          </cell>
          <cell r="V574" t="str">
            <v>G216</v>
          </cell>
          <cell r="W574">
            <v>2.1999999999999999E-2</v>
          </cell>
          <cell r="X574">
            <v>2.7E-2</v>
          </cell>
          <cell r="Y574">
            <v>8785</v>
          </cell>
          <cell r="Z574" t="str">
            <v>G217</v>
          </cell>
          <cell r="AA574">
            <v>2.5999999999999999E-2</v>
          </cell>
          <cell r="AB574">
            <v>3.1E-2</v>
          </cell>
          <cell r="AC574">
            <v>8790</v>
          </cell>
          <cell r="AD574" t="str">
            <v>G218</v>
          </cell>
          <cell r="AE574">
            <v>0.03</v>
          </cell>
          <cell r="AF574">
            <v>3.5000000000000003E-2</v>
          </cell>
          <cell r="AG574">
            <v>8787</v>
          </cell>
          <cell r="AH574" t="str">
            <v>G219</v>
          </cell>
          <cell r="AI574">
            <v>3.4000000000000002E-2</v>
          </cell>
          <cell r="AJ574">
            <v>3.9E-2</v>
          </cell>
          <cell r="AK574">
            <v>8792</v>
          </cell>
          <cell r="AL574" t="str">
            <v>G223</v>
          </cell>
          <cell r="AM574">
            <v>3.9E-2</v>
          </cell>
          <cell r="AN574">
            <v>4.3999999999999997E-2</v>
          </cell>
          <cell r="AO574" t="e">
            <v>#N/A</v>
          </cell>
          <cell r="AP574">
            <v>0</v>
          </cell>
          <cell r="AQ574" t="e">
            <v>#N/A</v>
          </cell>
          <cell r="AR574" t="e">
            <v>#N/A</v>
          </cell>
          <cell r="AS574" t="e">
            <v>#N/A</v>
          </cell>
          <cell r="AT574">
            <v>0</v>
          </cell>
          <cell r="AU574" t="e">
            <v>#N/A</v>
          </cell>
          <cell r="AV574" t="e">
            <v>#N/A</v>
          </cell>
          <cell r="AW574" t="e">
            <v>#N/A</v>
          </cell>
          <cell r="AX574">
            <v>0</v>
          </cell>
          <cell r="AY574" t="e">
            <v>#N/A</v>
          </cell>
          <cell r="AZ574" t="e">
            <v>#N/A</v>
          </cell>
          <cell r="BA574" t="e">
            <v>#N/A</v>
          </cell>
          <cell r="BB574">
            <v>0</v>
          </cell>
          <cell r="BC574" t="e">
            <v>#N/A</v>
          </cell>
          <cell r="BD574" t="e">
            <v>#N/A</v>
          </cell>
        </row>
        <row r="575">
          <cell r="A575" t="str">
            <v>SM4A6332</v>
          </cell>
          <cell r="B575" t="str">
            <v>NO CONSTA</v>
          </cell>
          <cell r="C575" t="str">
            <v>AMP</v>
          </cell>
          <cell r="D575" t="str">
            <v>AIRBUS DEFENCE &amp; SPACE</v>
          </cell>
          <cell r="E575">
            <v>10707</v>
          </cell>
          <cell r="F575">
            <v>47387</v>
          </cell>
          <cell r="G575" t="str">
            <v>408-1559</v>
          </cell>
          <cell r="H575" t="str">
            <v>V</v>
          </cell>
          <cell r="I575">
            <v>8778</v>
          </cell>
          <cell r="J575" t="str">
            <v>G768</v>
          </cell>
          <cell r="K575">
            <v>0.11899999999999999</v>
          </cell>
          <cell r="L575">
            <v>0.125</v>
          </cell>
          <cell r="M575">
            <v>9532</v>
          </cell>
          <cell r="N575" t="str">
            <v>G950</v>
          </cell>
          <cell r="O575">
            <v>0.04</v>
          </cell>
          <cell r="P575">
            <v>0.06</v>
          </cell>
          <cell r="Q575" t="e">
            <v>#N/A</v>
          </cell>
          <cell r="R575">
            <v>0</v>
          </cell>
          <cell r="S575" t="e">
            <v>#N/A</v>
          </cell>
          <cell r="T575" t="e">
            <v>#N/A</v>
          </cell>
          <cell r="U575" t="e">
            <v>#N/A</v>
          </cell>
          <cell r="V575">
            <v>0</v>
          </cell>
          <cell r="W575" t="e">
            <v>#N/A</v>
          </cell>
          <cell r="X575" t="e">
            <v>#N/A</v>
          </cell>
          <cell r="Y575" t="e">
            <v>#N/A</v>
          </cell>
          <cell r="Z575">
            <v>0</v>
          </cell>
          <cell r="AA575" t="e">
            <v>#N/A</v>
          </cell>
          <cell r="AB575" t="e">
            <v>#N/A</v>
          </cell>
          <cell r="AC575" t="e">
            <v>#N/A</v>
          </cell>
          <cell r="AD575">
            <v>0</v>
          </cell>
          <cell r="AE575" t="e">
            <v>#N/A</v>
          </cell>
          <cell r="AF575" t="e">
            <v>#N/A</v>
          </cell>
          <cell r="AG575" t="e">
            <v>#N/A</v>
          </cell>
          <cell r="AH575">
            <v>0</v>
          </cell>
          <cell r="AI575" t="e">
            <v>#N/A</v>
          </cell>
          <cell r="AJ575" t="e">
            <v>#N/A</v>
          </cell>
          <cell r="AK575" t="e">
            <v>#N/A</v>
          </cell>
          <cell r="AL575">
            <v>0</v>
          </cell>
          <cell r="AM575" t="e">
            <v>#N/A</v>
          </cell>
          <cell r="AN575" t="e">
            <v>#N/A</v>
          </cell>
          <cell r="AO575" t="e">
            <v>#N/A</v>
          </cell>
          <cell r="AP575">
            <v>0</v>
          </cell>
          <cell r="AQ575" t="e">
            <v>#N/A</v>
          </cell>
          <cell r="AR575" t="e">
            <v>#N/A</v>
          </cell>
          <cell r="AS575" t="e">
            <v>#N/A</v>
          </cell>
          <cell r="AT575">
            <v>0</v>
          </cell>
          <cell r="AU575" t="e">
            <v>#N/A</v>
          </cell>
          <cell r="AV575" t="e">
            <v>#N/A</v>
          </cell>
          <cell r="AW575" t="e">
            <v>#N/A</v>
          </cell>
          <cell r="AX575">
            <v>0</v>
          </cell>
          <cell r="AY575" t="e">
            <v>#N/A</v>
          </cell>
          <cell r="AZ575" t="e">
            <v>#N/A</v>
          </cell>
          <cell r="BA575" t="e">
            <v>#N/A</v>
          </cell>
          <cell r="BB575">
            <v>0</v>
          </cell>
          <cell r="BC575" t="e">
            <v>#N/A</v>
          </cell>
          <cell r="BD575" t="e">
            <v>#N/A</v>
          </cell>
        </row>
        <row r="576">
          <cell r="A576" t="str">
            <v>SM4A6380</v>
          </cell>
          <cell r="B576" t="str">
            <v>NO CONSTA</v>
          </cell>
          <cell r="C576" t="str">
            <v>AMP</v>
          </cell>
          <cell r="D576" t="str">
            <v>AIRBUS DEFENCE &amp; SPACE</v>
          </cell>
          <cell r="E576">
            <v>10708</v>
          </cell>
          <cell r="F576" t="str">
            <v>59239-4</v>
          </cell>
          <cell r="G576" t="str">
            <v>408-1261</v>
          </cell>
          <cell r="H576" t="str">
            <v>K</v>
          </cell>
          <cell r="I576">
            <v>8782</v>
          </cell>
          <cell r="J576" t="str">
            <v>G654</v>
          </cell>
          <cell r="K576">
            <v>0.16900000000000001</v>
          </cell>
          <cell r="L576">
            <v>0.17499999999999999</v>
          </cell>
          <cell r="M576">
            <v>9534</v>
          </cell>
          <cell r="N576" t="str">
            <v>G968</v>
          </cell>
          <cell r="O576">
            <v>6.4000000000000001E-2</v>
          </cell>
          <cell r="P576">
            <v>8.4000000000000005E-2</v>
          </cell>
          <cell r="Q576" t="e">
            <v>#N/A</v>
          </cell>
          <cell r="R576">
            <v>0</v>
          </cell>
          <cell r="S576" t="e">
            <v>#N/A</v>
          </cell>
          <cell r="T576" t="e">
            <v>#N/A</v>
          </cell>
          <cell r="U576" t="e">
            <v>#N/A</v>
          </cell>
          <cell r="V576">
            <v>0</v>
          </cell>
          <cell r="W576" t="e">
            <v>#N/A</v>
          </cell>
          <cell r="X576" t="e">
            <v>#N/A</v>
          </cell>
          <cell r="Y576" t="e">
            <v>#N/A</v>
          </cell>
          <cell r="Z576">
            <v>0</v>
          </cell>
          <cell r="AA576" t="e">
            <v>#N/A</v>
          </cell>
          <cell r="AB576" t="e">
            <v>#N/A</v>
          </cell>
          <cell r="AC576" t="e">
            <v>#N/A</v>
          </cell>
          <cell r="AD576">
            <v>0</v>
          </cell>
          <cell r="AE576" t="e">
            <v>#N/A</v>
          </cell>
          <cell r="AF576" t="e">
            <v>#N/A</v>
          </cell>
          <cell r="AG576" t="e">
            <v>#N/A</v>
          </cell>
          <cell r="AH576">
            <v>0</v>
          </cell>
          <cell r="AI576" t="e">
            <v>#N/A</v>
          </cell>
          <cell r="AJ576" t="e">
            <v>#N/A</v>
          </cell>
          <cell r="AK576" t="e">
            <v>#N/A</v>
          </cell>
          <cell r="AL576">
            <v>0</v>
          </cell>
          <cell r="AM576" t="e">
            <v>#N/A</v>
          </cell>
          <cell r="AN576" t="e">
            <v>#N/A</v>
          </cell>
          <cell r="AO576" t="e">
            <v>#N/A</v>
          </cell>
          <cell r="AP576">
            <v>0</v>
          </cell>
          <cell r="AQ576" t="e">
            <v>#N/A</v>
          </cell>
          <cell r="AR576" t="e">
            <v>#N/A</v>
          </cell>
          <cell r="AS576" t="e">
            <v>#N/A</v>
          </cell>
          <cell r="AT576">
            <v>0</v>
          </cell>
          <cell r="AU576" t="e">
            <v>#N/A</v>
          </cell>
          <cell r="AV576" t="e">
            <v>#N/A</v>
          </cell>
          <cell r="AW576" t="e">
            <v>#N/A</v>
          </cell>
          <cell r="AX576">
            <v>0</v>
          </cell>
          <cell r="AY576" t="e">
            <v>#N/A</v>
          </cell>
          <cell r="AZ576" t="e">
            <v>#N/A</v>
          </cell>
          <cell r="BA576" t="e">
            <v>#N/A</v>
          </cell>
          <cell r="BB576">
            <v>0</v>
          </cell>
          <cell r="BC576" t="e">
            <v>#N/A</v>
          </cell>
          <cell r="BD576" t="e">
            <v>#N/A</v>
          </cell>
        </row>
        <row r="577">
          <cell r="A577" t="str">
            <v>PM4A6198</v>
          </cell>
          <cell r="B577" t="str">
            <v>000000000000</v>
          </cell>
          <cell r="C577" t="str">
            <v>DMC</v>
          </cell>
          <cell r="D577" t="str">
            <v>AIRBUS DEFENCE &amp; SPACE</v>
          </cell>
          <cell r="E577">
            <v>10698</v>
          </cell>
          <cell r="F577" t="str">
            <v>M22520/2-01</v>
          </cell>
          <cell r="G577" t="str">
            <v>AFM8-DS</v>
          </cell>
          <cell r="H577" t="str">
            <v>C</v>
          </cell>
          <cell r="I577">
            <v>8789</v>
          </cell>
          <cell r="J577" t="str">
            <v>G213</v>
          </cell>
          <cell r="K577">
            <v>1.2999999999999999E-2</v>
          </cell>
          <cell r="L577">
            <v>1.7999999999999999E-2</v>
          </cell>
          <cell r="M577">
            <v>8791</v>
          </cell>
          <cell r="N577" t="str">
            <v>G214</v>
          </cell>
          <cell r="O577">
            <v>1.6E-2</v>
          </cell>
          <cell r="P577">
            <v>2.1000000000000001E-2</v>
          </cell>
          <cell r="Q577">
            <v>8775</v>
          </cell>
          <cell r="R577" t="str">
            <v>G215</v>
          </cell>
          <cell r="S577">
            <v>1.9E-2</v>
          </cell>
          <cell r="T577">
            <v>2.4E-2</v>
          </cell>
          <cell r="U577">
            <v>8793</v>
          </cell>
          <cell r="V577" t="str">
            <v>G216</v>
          </cell>
          <cell r="W577">
            <v>2.1999999999999999E-2</v>
          </cell>
          <cell r="X577">
            <v>2.7E-2</v>
          </cell>
          <cell r="Y577">
            <v>8785</v>
          </cell>
          <cell r="Z577" t="str">
            <v>G217</v>
          </cell>
          <cell r="AA577">
            <v>2.5999999999999999E-2</v>
          </cell>
          <cell r="AB577">
            <v>3.1E-2</v>
          </cell>
          <cell r="AC577">
            <v>8790</v>
          </cell>
          <cell r="AD577" t="str">
            <v>G218</v>
          </cell>
          <cell r="AE577">
            <v>0.03</v>
          </cell>
          <cell r="AF577">
            <v>3.5000000000000003E-2</v>
          </cell>
          <cell r="AG577">
            <v>8787</v>
          </cell>
          <cell r="AH577" t="str">
            <v>G219</v>
          </cell>
          <cell r="AI577">
            <v>3.4000000000000002E-2</v>
          </cell>
          <cell r="AJ577">
            <v>3.9E-2</v>
          </cell>
          <cell r="AK577">
            <v>8792</v>
          </cell>
          <cell r="AL577" t="str">
            <v>G223</v>
          </cell>
          <cell r="AM577">
            <v>3.9E-2</v>
          </cell>
          <cell r="AN577">
            <v>4.3999999999999997E-2</v>
          </cell>
          <cell r="AO577" t="e">
            <v>#N/A</v>
          </cell>
          <cell r="AP577">
            <v>0</v>
          </cell>
          <cell r="AQ577" t="e">
            <v>#N/A</v>
          </cell>
          <cell r="AR577" t="e">
            <v>#N/A</v>
          </cell>
          <cell r="AS577" t="e">
            <v>#N/A</v>
          </cell>
          <cell r="AT577">
            <v>0</v>
          </cell>
          <cell r="AU577" t="e">
            <v>#N/A</v>
          </cell>
          <cell r="AV577" t="e">
            <v>#N/A</v>
          </cell>
          <cell r="AW577" t="e">
            <v>#N/A</v>
          </cell>
          <cell r="AX577">
            <v>0</v>
          </cell>
          <cell r="AY577" t="e">
            <v>#N/A</v>
          </cell>
          <cell r="AZ577" t="e">
            <v>#N/A</v>
          </cell>
          <cell r="BA577" t="e">
            <v>#N/A</v>
          </cell>
          <cell r="BB577">
            <v>0</v>
          </cell>
          <cell r="BC577" t="e">
            <v>#N/A</v>
          </cell>
          <cell r="BD577" t="e">
            <v>#N/A</v>
          </cell>
        </row>
        <row r="578">
          <cell r="A578" t="str">
            <v>PM4A2614</v>
          </cell>
          <cell r="B578" t="str">
            <v>NO CONSTA</v>
          </cell>
          <cell r="C578" t="str">
            <v>DMC</v>
          </cell>
          <cell r="D578" t="str">
            <v>AIRBUS DEFENCE &amp; SPACE</v>
          </cell>
          <cell r="E578">
            <v>10697</v>
          </cell>
          <cell r="F578" t="str">
            <v>M22520/2-01</v>
          </cell>
          <cell r="G578" t="str">
            <v>AFM8-DS</v>
          </cell>
          <cell r="H578" t="str">
            <v>C</v>
          </cell>
          <cell r="I578">
            <v>8789</v>
          </cell>
          <cell r="J578" t="str">
            <v>G213</v>
          </cell>
          <cell r="K578">
            <v>1.2999999999999999E-2</v>
          </cell>
          <cell r="L578">
            <v>1.7999999999999999E-2</v>
          </cell>
          <cell r="M578">
            <v>8791</v>
          </cell>
          <cell r="N578" t="str">
            <v>G214</v>
          </cell>
          <cell r="O578">
            <v>1.6E-2</v>
          </cell>
          <cell r="P578">
            <v>2.1000000000000001E-2</v>
          </cell>
          <cell r="Q578">
            <v>8775</v>
          </cell>
          <cell r="R578" t="str">
            <v>G215</v>
          </cell>
          <cell r="S578">
            <v>1.9E-2</v>
          </cell>
          <cell r="T578">
            <v>2.4E-2</v>
          </cell>
          <cell r="U578">
            <v>8793</v>
          </cell>
          <cell r="V578" t="str">
            <v>G216</v>
          </cell>
          <cell r="W578">
            <v>2.1999999999999999E-2</v>
          </cell>
          <cell r="X578">
            <v>2.7E-2</v>
          </cell>
          <cell r="Y578">
            <v>8785</v>
          </cell>
          <cell r="Z578" t="str">
            <v>G217</v>
          </cell>
          <cell r="AA578">
            <v>2.5999999999999999E-2</v>
          </cell>
          <cell r="AB578">
            <v>3.1E-2</v>
          </cell>
          <cell r="AC578">
            <v>8790</v>
          </cell>
          <cell r="AD578" t="str">
            <v>G218</v>
          </cell>
          <cell r="AE578">
            <v>0.03</v>
          </cell>
          <cell r="AF578">
            <v>3.5000000000000003E-2</v>
          </cell>
          <cell r="AG578">
            <v>8787</v>
          </cell>
          <cell r="AH578" t="str">
            <v>G219</v>
          </cell>
          <cell r="AI578">
            <v>3.4000000000000002E-2</v>
          </cell>
          <cell r="AJ578">
            <v>3.9E-2</v>
          </cell>
          <cell r="AK578">
            <v>8792</v>
          </cell>
          <cell r="AL578" t="str">
            <v>G223</v>
          </cell>
          <cell r="AM578">
            <v>3.9E-2</v>
          </cell>
          <cell r="AN578">
            <v>4.3999999999999997E-2</v>
          </cell>
          <cell r="AO578" t="e">
            <v>#N/A</v>
          </cell>
          <cell r="AP578">
            <v>0</v>
          </cell>
          <cell r="AQ578" t="e">
            <v>#N/A</v>
          </cell>
          <cell r="AR578" t="e">
            <v>#N/A</v>
          </cell>
          <cell r="AS578" t="e">
            <v>#N/A</v>
          </cell>
          <cell r="AT578">
            <v>0</v>
          </cell>
          <cell r="AU578" t="e">
            <v>#N/A</v>
          </cell>
          <cell r="AV578" t="e">
            <v>#N/A</v>
          </cell>
          <cell r="AW578" t="e">
            <v>#N/A</v>
          </cell>
          <cell r="AX578">
            <v>0</v>
          </cell>
          <cell r="AY578" t="e">
            <v>#N/A</v>
          </cell>
          <cell r="AZ578" t="e">
            <v>#N/A</v>
          </cell>
          <cell r="BA578" t="e">
            <v>#N/A</v>
          </cell>
          <cell r="BB578">
            <v>0</v>
          </cell>
          <cell r="BC578" t="e">
            <v>#N/A</v>
          </cell>
          <cell r="BD578" t="e">
            <v>#N/A</v>
          </cell>
        </row>
        <row r="579">
          <cell r="A579" t="str">
            <v>PM4A3532</v>
          </cell>
          <cell r="B579" t="str">
            <v>NO CONSTA</v>
          </cell>
          <cell r="C579" t="str">
            <v>RAYCHEM</v>
          </cell>
          <cell r="D579" t="str">
            <v>AIRBUS DEFENCE &amp; SPACE</v>
          </cell>
          <cell r="E579">
            <v>10699</v>
          </cell>
          <cell r="F579" t="str">
            <v>AD1377S</v>
          </cell>
          <cell r="G579" t="str">
            <v>C-AD-1377-6</v>
          </cell>
          <cell r="H579" t="str">
            <v>K2</v>
          </cell>
          <cell r="I579">
            <v>8781</v>
          </cell>
          <cell r="J579" t="str">
            <v>G411-1</v>
          </cell>
          <cell r="K579">
            <v>2.5000000000000001E-2</v>
          </cell>
          <cell r="L579">
            <v>3.5000000000000003E-2</v>
          </cell>
          <cell r="M579">
            <v>8781</v>
          </cell>
          <cell r="N579" t="str">
            <v>G411-2</v>
          </cell>
          <cell r="O579">
            <v>4.2000000000000003E-2</v>
          </cell>
          <cell r="P579">
            <v>5.1999999999999998E-2</v>
          </cell>
          <cell r="Q579">
            <v>8781</v>
          </cell>
          <cell r="R579" t="str">
            <v>G411-3</v>
          </cell>
          <cell r="S579">
            <v>6.2E-2</v>
          </cell>
          <cell r="T579">
            <v>7.1999999999999995E-2</v>
          </cell>
          <cell r="U579" t="e">
            <v>#N/A</v>
          </cell>
          <cell r="V579">
            <v>0</v>
          </cell>
          <cell r="W579" t="e">
            <v>#N/A</v>
          </cell>
          <cell r="X579" t="e">
            <v>#N/A</v>
          </cell>
          <cell r="Y579" t="e">
            <v>#N/A</v>
          </cell>
          <cell r="Z579">
            <v>0</v>
          </cell>
          <cell r="AA579" t="e">
            <v>#N/A</v>
          </cell>
          <cell r="AB579" t="e">
            <v>#N/A</v>
          </cell>
          <cell r="AC579" t="e">
            <v>#N/A</v>
          </cell>
          <cell r="AD579">
            <v>0</v>
          </cell>
          <cell r="AE579" t="e">
            <v>#N/A</v>
          </cell>
          <cell r="AF579" t="e">
            <v>#N/A</v>
          </cell>
          <cell r="AG579" t="e">
            <v>#N/A</v>
          </cell>
          <cell r="AH579">
            <v>0</v>
          </cell>
          <cell r="AI579" t="e">
            <v>#N/A</v>
          </cell>
          <cell r="AJ579" t="e">
            <v>#N/A</v>
          </cell>
          <cell r="AK579" t="e">
            <v>#N/A</v>
          </cell>
          <cell r="AL579">
            <v>0</v>
          </cell>
          <cell r="AM579" t="e">
            <v>#N/A</v>
          </cell>
          <cell r="AN579" t="e">
            <v>#N/A</v>
          </cell>
          <cell r="AO579" t="e">
            <v>#N/A</v>
          </cell>
          <cell r="AP579">
            <v>0</v>
          </cell>
          <cell r="AQ579" t="e">
            <v>#N/A</v>
          </cell>
          <cell r="AR579" t="e">
            <v>#N/A</v>
          </cell>
          <cell r="AS579" t="e">
            <v>#N/A</v>
          </cell>
          <cell r="AT579">
            <v>0</v>
          </cell>
          <cell r="AU579" t="e">
            <v>#N/A</v>
          </cell>
          <cell r="AV579" t="e">
            <v>#N/A</v>
          </cell>
          <cell r="AW579" t="e">
            <v>#N/A</v>
          </cell>
          <cell r="AX579">
            <v>0</v>
          </cell>
          <cell r="AY579" t="e">
            <v>#N/A</v>
          </cell>
          <cell r="AZ579" t="e">
            <v>#N/A</v>
          </cell>
          <cell r="BA579" t="e">
            <v>#N/A</v>
          </cell>
          <cell r="BB579">
            <v>0</v>
          </cell>
          <cell r="BC579" t="e">
            <v>#N/A</v>
          </cell>
          <cell r="BD579" t="e">
            <v>#N/A</v>
          </cell>
        </row>
        <row r="580">
          <cell r="A580" t="str">
            <v>PM4A7864</v>
          </cell>
          <cell r="B580" t="str">
            <v>NO CONSTA</v>
          </cell>
          <cell r="C580" t="str">
            <v>RAYCHEM</v>
          </cell>
          <cell r="D580" t="str">
            <v>AIRBUS DEFENCE &amp; SPACE</v>
          </cell>
          <cell r="E580">
            <v>10700</v>
          </cell>
          <cell r="F580" t="str">
            <v>AD1377S</v>
          </cell>
          <cell r="G580" t="str">
            <v>C-AD-1377-6</v>
          </cell>
          <cell r="H580" t="str">
            <v>K2</v>
          </cell>
          <cell r="I580">
            <v>8781</v>
          </cell>
          <cell r="J580" t="str">
            <v>G411-1</v>
          </cell>
          <cell r="K580">
            <v>2.5000000000000001E-2</v>
          </cell>
          <cell r="L580">
            <v>3.5000000000000003E-2</v>
          </cell>
          <cell r="M580">
            <v>8781</v>
          </cell>
          <cell r="N580" t="str">
            <v>G411-2</v>
          </cell>
          <cell r="O580">
            <v>4.2000000000000003E-2</v>
          </cell>
          <cell r="P580">
            <v>5.1999999999999998E-2</v>
          </cell>
          <cell r="Q580">
            <v>8781</v>
          </cell>
          <cell r="R580" t="str">
            <v>G411-3</v>
          </cell>
          <cell r="S580">
            <v>6.2E-2</v>
          </cell>
          <cell r="T580">
            <v>7.1999999999999995E-2</v>
          </cell>
          <cell r="U580" t="e">
            <v>#N/A</v>
          </cell>
          <cell r="V580">
            <v>0</v>
          </cell>
          <cell r="W580" t="e">
            <v>#N/A</v>
          </cell>
          <cell r="X580" t="e">
            <v>#N/A</v>
          </cell>
          <cell r="Y580" t="e">
            <v>#N/A</v>
          </cell>
          <cell r="Z580">
            <v>0</v>
          </cell>
          <cell r="AA580" t="e">
            <v>#N/A</v>
          </cell>
          <cell r="AB580" t="e">
            <v>#N/A</v>
          </cell>
          <cell r="AC580" t="e">
            <v>#N/A</v>
          </cell>
          <cell r="AD580">
            <v>0</v>
          </cell>
          <cell r="AE580" t="e">
            <v>#N/A</v>
          </cell>
          <cell r="AF580" t="e">
            <v>#N/A</v>
          </cell>
          <cell r="AG580" t="e">
            <v>#N/A</v>
          </cell>
          <cell r="AH580">
            <v>0</v>
          </cell>
          <cell r="AI580" t="e">
            <v>#N/A</v>
          </cell>
          <cell r="AJ580" t="e">
            <v>#N/A</v>
          </cell>
          <cell r="AK580" t="e">
            <v>#N/A</v>
          </cell>
          <cell r="AL580">
            <v>0</v>
          </cell>
          <cell r="AM580" t="e">
            <v>#N/A</v>
          </cell>
          <cell r="AN580" t="e">
            <v>#N/A</v>
          </cell>
          <cell r="AO580" t="e">
            <v>#N/A</v>
          </cell>
          <cell r="AP580">
            <v>0</v>
          </cell>
          <cell r="AQ580" t="e">
            <v>#N/A</v>
          </cell>
          <cell r="AR580" t="e">
            <v>#N/A</v>
          </cell>
          <cell r="AS580" t="e">
            <v>#N/A</v>
          </cell>
          <cell r="AT580">
            <v>0</v>
          </cell>
          <cell r="AU580" t="e">
            <v>#N/A</v>
          </cell>
          <cell r="AV580" t="e">
            <v>#N/A</v>
          </cell>
          <cell r="AW580" t="e">
            <v>#N/A</v>
          </cell>
          <cell r="AX580">
            <v>0</v>
          </cell>
          <cell r="AY580" t="e">
            <v>#N/A</v>
          </cell>
          <cell r="AZ580" t="e">
            <v>#N/A</v>
          </cell>
          <cell r="BA580" t="e">
            <v>#N/A</v>
          </cell>
          <cell r="BB580">
            <v>0</v>
          </cell>
          <cell r="BC580" t="e">
            <v>#N/A</v>
          </cell>
          <cell r="BD580" t="e">
            <v>#N/A</v>
          </cell>
        </row>
        <row r="581">
          <cell r="A581" t="str">
            <v>PM4A09667</v>
          </cell>
          <cell r="B581" t="str">
            <v>R1128070</v>
          </cell>
          <cell r="C581" t="str">
            <v>AMP</v>
          </cell>
          <cell r="D581" t="str">
            <v>AIRBUS DEFENCE &amp; SPACE</v>
          </cell>
          <cell r="E581">
            <v>10693</v>
          </cell>
          <cell r="F581" t="str">
            <v>59239-4</v>
          </cell>
          <cell r="G581" t="str">
            <v>408-1261</v>
          </cell>
          <cell r="H581" t="str">
            <v>K</v>
          </cell>
          <cell r="I581">
            <v>8782</v>
          </cell>
          <cell r="J581" t="str">
            <v>G654</v>
          </cell>
          <cell r="K581">
            <v>0.16900000000000001</v>
          </cell>
          <cell r="L581">
            <v>0.17499999999999999</v>
          </cell>
          <cell r="M581">
            <v>9534</v>
          </cell>
          <cell r="N581" t="str">
            <v>G968</v>
          </cell>
          <cell r="O581">
            <v>6.4000000000000001E-2</v>
          </cell>
          <cell r="P581">
            <v>8.4000000000000005E-2</v>
          </cell>
          <cell r="Q581" t="e">
            <v>#N/A</v>
          </cell>
          <cell r="R581">
            <v>0</v>
          </cell>
          <cell r="S581" t="e">
            <v>#N/A</v>
          </cell>
          <cell r="T581" t="e">
            <v>#N/A</v>
          </cell>
          <cell r="U581" t="e">
            <v>#N/A</v>
          </cell>
          <cell r="V581">
            <v>0</v>
          </cell>
          <cell r="W581" t="e">
            <v>#N/A</v>
          </cell>
          <cell r="X581" t="e">
            <v>#N/A</v>
          </cell>
          <cell r="Y581" t="e">
            <v>#N/A</v>
          </cell>
          <cell r="Z581">
            <v>0</v>
          </cell>
          <cell r="AA581" t="e">
            <v>#N/A</v>
          </cell>
          <cell r="AB581" t="e">
            <v>#N/A</v>
          </cell>
          <cell r="AC581" t="e">
            <v>#N/A</v>
          </cell>
          <cell r="AD581">
            <v>0</v>
          </cell>
          <cell r="AE581" t="e">
            <v>#N/A</v>
          </cell>
          <cell r="AF581" t="e">
            <v>#N/A</v>
          </cell>
          <cell r="AG581" t="e">
            <v>#N/A</v>
          </cell>
          <cell r="AH581">
            <v>0</v>
          </cell>
          <cell r="AI581" t="e">
            <v>#N/A</v>
          </cell>
          <cell r="AJ581" t="e">
            <v>#N/A</v>
          </cell>
          <cell r="AK581" t="e">
            <v>#N/A</v>
          </cell>
          <cell r="AL581">
            <v>0</v>
          </cell>
          <cell r="AM581" t="e">
            <v>#N/A</v>
          </cell>
          <cell r="AN581" t="e">
            <v>#N/A</v>
          </cell>
          <cell r="AO581" t="e">
            <v>#N/A</v>
          </cell>
          <cell r="AP581">
            <v>0</v>
          </cell>
          <cell r="AQ581" t="e">
            <v>#N/A</v>
          </cell>
          <cell r="AR581" t="e">
            <v>#N/A</v>
          </cell>
          <cell r="AS581" t="e">
            <v>#N/A</v>
          </cell>
          <cell r="AT581">
            <v>0</v>
          </cell>
          <cell r="AU581" t="e">
            <v>#N/A</v>
          </cell>
          <cell r="AV581" t="e">
            <v>#N/A</v>
          </cell>
          <cell r="AW581" t="e">
            <v>#N/A</v>
          </cell>
          <cell r="AX581">
            <v>0</v>
          </cell>
          <cell r="AY581" t="e">
            <v>#N/A</v>
          </cell>
          <cell r="AZ581" t="e">
            <v>#N/A</v>
          </cell>
          <cell r="BA581" t="e">
            <v>#N/A</v>
          </cell>
          <cell r="BB581">
            <v>0</v>
          </cell>
          <cell r="BC581" t="e">
            <v>#N/A</v>
          </cell>
          <cell r="BD581" t="e">
            <v>#N/A</v>
          </cell>
        </row>
        <row r="582">
          <cell r="A582" t="str">
            <v>PM4A4701</v>
          </cell>
          <cell r="B582" t="str">
            <v>NO CONSTA</v>
          </cell>
          <cell r="C582" t="str">
            <v>AMP</v>
          </cell>
          <cell r="D582" t="str">
            <v>AIRBUS DEFENCE &amp; SPACE</v>
          </cell>
          <cell r="E582">
            <v>10689</v>
          </cell>
          <cell r="F582">
            <v>47386</v>
          </cell>
          <cell r="G582" t="str">
            <v>408-1559</v>
          </cell>
          <cell r="H582" t="str">
            <v>V</v>
          </cell>
          <cell r="I582">
            <v>8779</v>
          </cell>
          <cell r="J582" t="str">
            <v>G767</v>
          </cell>
          <cell r="K582">
            <v>0.109</v>
          </cell>
          <cell r="L582">
            <v>0.115</v>
          </cell>
          <cell r="M582">
            <v>8790</v>
          </cell>
          <cell r="N582" t="str">
            <v>G218</v>
          </cell>
          <cell r="O582">
            <v>0.03</v>
          </cell>
          <cell r="P582">
            <v>3.5000000000000003E-2</v>
          </cell>
          <cell r="Q582">
            <v>8786</v>
          </cell>
          <cell r="R582" t="str">
            <v>G224</v>
          </cell>
          <cell r="S582">
            <v>4.4999999999999998E-2</v>
          </cell>
          <cell r="T582">
            <v>0.05</v>
          </cell>
          <cell r="U582" t="e">
            <v>#N/A</v>
          </cell>
          <cell r="V582">
            <v>0</v>
          </cell>
          <cell r="W582" t="e">
            <v>#N/A</v>
          </cell>
          <cell r="X582" t="e">
            <v>#N/A</v>
          </cell>
          <cell r="Y582" t="e">
            <v>#N/A</v>
          </cell>
          <cell r="Z582">
            <v>0</v>
          </cell>
          <cell r="AA582" t="e">
            <v>#N/A</v>
          </cell>
          <cell r="AB582" t="e">
            <v>#N/A</v>
          </cell>
          <cell r="AC582" t="e">
            <v>#N/A</v>
          </cell>
          <cell r="AD582">
            <v>0</v>
          </cell>
          <cell r="AE582" t="e">
            <v>#N/A</v>
          </cell>
          <cell r="AF582" t="e">
            <v>#N/A</v>
          </cell>
          <cell r="AG582" t="e">
            <v>#N/A</v>
          </cell>
          <cell r="AH582">
            <v>0</v>
          </cell>
          <cell r="AI582" t="e">
            <v>#N/A</v>
          </cell>
          <cell r="AJ582" t="e">
            <v>#N/A</v>
          </cell>
          <cell r="AK582" t="e">
            <v>#N/A</v>
          </cell>
          <cell r="AL582">
            <v>0</v>
          </cell>
          <cell r="AM582" t="e">
            <v>#N/A</v>
          </cell>
          <cell r="AN582" t="e">
            <v>#N/A</v>
          </cell>
          <cell r="AO582" t="e">
            <v>#N/A</v>
          </cell>
          <cell r="AP582">
            <v>0</v>
          </cell>
          <cell r="AQ582" t="e">
            <v>#N/A</v>
          </cell>
          <cell r="AR582" t="e">
            <v>#N/A</v>
          </cell>
          <cell r="AS582" t="e">
            <v>#N/A</v>
          </cell>
          <cell r="AT582">
            <v>0</v>
          </cell>
          <cell r="AU582" t="e">
            <v>#N/A</v>
          </cell>
          <cell r="AV582" t="e">
            <v>#N/A</v>
          </cell>
          <cell r="AW582" t="e">
            <v>#N/A</v>
          </cell>
          <cell r="AX582">
            <v>0</v>
          </cell>
          <cell r="AY582" t="e">
            <v>#N/A</v>
          </cell>
          <cell r="AZ582" t="e">
            <v>#N/A</v>
          </cell>
          <cell r="BA582" t="e">
            <v>#N/A</v>
          </cell>
          <cell r="BB582">
            <v>0</v>
          </cell>
          <cell r="BC582" t="e">
            <v>#N/A</v>
          </cell>
          <cell r="BD582" t="e">
            <v>#N/A</v>
          </cell>
        </row>
        <row r="583">
          <cell r="A583" t="str">
            <v>PM4A09757</v>
          </cell>
          <cell r="B583" t="str">
            <v>V1134020</v>
          </cell>
          <cell r="C583" t="str">
            <v>AMP</v>
          </cell>
          <cell r="D583" t="str">
            <v>AIRBUS DEFENCE &amp; SPACE</v>
          </cell>
          <cell r="E583">
            <v>10690</v>
          </cell>
          <cell r="F583">
            <v>47386</v>
          </cell>
          <cell r="G583" t="str">
            <v>408-1559</v>
          </cell>
          <cell r="H583" t="str">
            <v>V</v>
          </cell>
          <cell r="I583">
            <v>8779</v>
          </cell>
          <cell r="J583" t="str">
            <v>G767</v>
          </cell>
          <cell r="K583">
            <v>0.109</v>
          </cell>
          <cell r="L583">
            <v>0.115</v>
          </cell>
          <cell r="M583">
            <v>8790</v>
          </cell>
          <cell r="N583" t="str">
            <v>G218</v>
          </cell>
          <cell r="O583">
            <v>0.03</v>
          </cell>
          <cell r="P583">
            <v>3.5000000000000003E-2</v>
          </cell>
          <cell r="Q583">
            <v>8786</v>
          </cell>
          <cell r="R583" t="str">
            <v>G224</v>
          </cell>
          <cell r="S583">
            <v>4.4999999999999998E-2</v>
          </cell>
          <cell r="T583">
            <v>0.05</v>
          </cell>
          <cell r="U583" t="e">
            <v>#N/A</v>
          </cell>
          <cell r="V583">
            <v>0</v>
          </cell>
          <cell r="W583" t="e">
            <v>#N/A</v>
          </cell>
          <cell r="X583" t="e">
            <v>#N/A</v>
          </cell>
          <cell r="Y583" t="e">
            <v>#N/A</v>
          </cell>
          <cell r="Z583">
            <v>0</v>
          </cell>
          <cell r="AA583" t="e">
            <v>#N/A</v>
          </cell>
          <cell r="AB583" t="e">
            <v>#N/A</v>
          </cell>
          <cell r="AC583" t="e">
            <v>#N/A</v>
          </cell>
          <cell r="AD583">
            <v>0</v>
          </cell>
          <cell r="AE583" t="e">
            <v>#N/A</v>
          </cell>
          <cell r="AF583" t="e">
            <v>#N/A</v>
          </cell>
          <cell r="AG583" t="e">
            <v>#N/A</v>
          </cell>
          <cell r="AH583">
            <v>0</v>
          </cell>
          <cell r="AI583" t="e">
            <v>#N/A</v>
          </cell>
          <cell r="AJ583" t="e">
            <v>#N/A</v>
          </cell>
          <cell r="AK583" t="e">
            <v>#N/A</v>
          </cell>
          <cell r="AL583">
            <v>0</v>
          </cell>
          <cell r="AM583" t="e">
            <v>#N/A</v>
          </cell>
          <cell r="AN583" t="e">
            <v>#N/A</v>
          </cell>
          <cell r="AO583" t="e">
            <v>#N/A</v>
          </cell>
          <cell r="AP583">
            <v>0</v>
          </cell>
          <cell r="AQ583" t="e">
            <v>#N/A</v>
          </cell>
          <cell r="AR583" t="e">
            <v>#N/A</v>
          </cell>
          <cell r="AS583" t="e">
            <v>#N/A</v>
          </cell>
          <cell r="AT583">
            <v>0</v>
          </cell>
          <cell r="AU583" t="e">
            <v>#N/A</v>
          </cell>
          <cell r="AV583" t="e">
            <v>#N/A</v>
          </cell>
          <cell r="AW583" t="e">
            <v>#N/A</v>
          </cell>
          <cell r="AX583">
            <v>0</v>
          </cell>
          <cell r="AY583" t="e">
            <v>#N/A</v>
          </cell>
          <cell r="AZ583" t="e">
            <v>#N/A</v>
          </cell>
          <cell r="BA583" t="e">
            <v>#N/A</v>
          </cell>
          <cell r="BB583">
            <v>0</v>
          </cell>
          <cell r="BC583" t="e">
            <v>#N/A</v>
          </cell>
          <cell r="BD583" t="e">
            <v>#N/A</v>
          </cell>
        </row>
        <row r="584">
          <cell r="A584" t="str">
            <v>PM4A3637</v>
          </cell>
          <cell r="B584" t="str">
            <v>0614019</v>
          </cell>
          <cell r="C584" t="str">
            <v>AMP</v>
          </cell>
          <cell r="D584" t="str">
            <v>AIRBUS DEFENCE &amp; SPACE</v>
          </cell>
          <cell r="E584">
            <v>10694</v>
          </cell>
          <cell r="F584">
            <v>47387</v>
          </cell>
          <cell r="G584" t="str">
            <v>408-1559</v>
          </cell>
          <cell r="H584" t="str">
            <v>V</v>
          </cell>
          <cell r="I584">
            <v>8778</v>
          </cell>
          <cell r="J584" t="str">
            <v>G768</v>
          </cell>
          <cell r="K584">
            <v>0.11899999999999999</v>
          </cell>
          <cell r="L584">
            <v>0.125</v>
          </cell>
          <cell r="M584">
            <v>9532</v>
          </cell>
          <cell r="N584" t="str">
            <v>G950</v>
          </cell>
          <cell r="O584">
            <v>0.04</v>
          </cell>
          <cell r="P584">
            <v>0.06</v>
          </cell>
          <cell r="Q584" t="e">
            <v>#N/A</v>
          </cell>
          <cell r="R584">
            <v>0</v>
          </cell>
          <cell r="S584" t="e">
            <v>#N/A</v>
          </cell>
          <cell r="T584" t="e">
            <v>#N/A</v>
          </cell>
          <cell r="U584" t="e">
            <v>#N/A</v>
          </cell>
          <cell r="V584">
            <v>0</v>
          </cell>
          <cell r="W584" t="e">
            <v>#N/A</v>
          </cell>
          <cell r="X584" t="e">
            <v>#N/A</v>
          </cell>
          <cell r="Y584" t="e">
            <v>#N/A</v>
          </cell>
          <cell r="Z584">
            <v>0</v>
          </cell>
          <cell r="AA584" t="e">
            <v>#N/A</v>
          </cell>
          <cell r="AB584" t="e">
            <v>#N/A</v>
          </cell>
          <cell r="AC584" t="e">
            <v>#N/A</v>
          </cell>
          <cell r="AD584">
            <v>0</v>
          </cell>
          <cell r="AE584" t="e">
            <v>#N/A</v>
          </cell>
          <cell r="AF584" t="e">
            <v>#N/A</v>
          </cell>
          <cell r="AG584" t="e">
            <v>#N/A</v>
          </cell>
          <cell r="AH584">
            <v>0</v>
          </cell>
          <cell r="AI584" t="e">
            <v>#N/A</v>
          </cell>
          <cell r="AJ584" t="e">
            <v>#N/A</v>
          </cell>
          <cell r="AK584" t="e">
            <v>#N/A</v>
          </cell>
          <cell r="AL584">
            <v>0</v>
          </cell>
          <cell r="AM584" t="e">
            <v>#N/A</v>
          </cell>
          <cell r="AN584" t="e">
            <v>#N/A</v>
          </cell>
          <cell r="AO584" t="e">
            <v>#N/A</v>
          </cell>
          <cell r="AP584">
            <v>0</v>
          </cell>
          <cell r="AQ584" t="e">
            <v>#N/A</v>
          </cell>
          <cell r="AR584" t="e">
            <v>#N/A</v>
          </cell>
          <cell r="AS584" t="e">
            <v>#N/A</v>
          </cell>
          <cell r="AT584">
            <v>0</v>
          </cell>
          <cell r="AU584" t="e">
            <v>#N/A</v>
          </cell>
          <cell r="AV584" t="e">
            <v>#N/A</v>
          </cell>
          <cell r="AW584" t="e">
            <v>#N/A</v>
          </cell>
          <cell r="AX584">
            <v>0</v>
          </cell>
          <cell r="AY584" t="e">
            <v>#N/A</v>
          </cell>
          <cell r="AZ584" t="e">
            <v>#N/A</v>
          </cell>
          <cell r="BA584" t="e">
            <v>#N/A</v>
          </cell>
          <cell r="BB584">
            <v>0</v>
          </cell>
          <cell r="BC584" t="e">
            <v>#N/A</v>
          </cell>
          <cell r="BD584" t="e">
            <v>#N/A</v>
          </cell>
        </row>
        <row r="585">
          <cell r="A585" t="str">
            <v>PM4A5755</v>
          </cell>
          <cell r="B585" t="str">
            <v>0746004</v>
          </cell>
          <cell r="C585" t="str">
            <v>AMP</v>
          </cell>
          <cell r="D585" t="str">
            <v>AIRBUS DEFENCE &amp; SPACE</v>
          </cell>
          <cell r="E585">
            <v>10695</v>
          </cell>
          <cell r="F585">
            <v>47387</v>
          </cell>
          <cell r="G585" t="str">
            <v>408-1559</v>
          </cell>
          <cell r="H585" t="str">
            <v>V</v>
          </cell>
          <cell r="I585">
            <v>8778</v>
          </cell>
          <cell r="J585" t="str">
            <v>G768</v>
          </cell>
          <cell r="K585">
            <v>0.11899999999999999</v>
          </cell>
          <cell r="L585">
            <v>0.125</v>
          </cell>
          <cell r="M585">
            <v>9532</v>
          </cell>
          <cell r="N585" t="str">
            <v>G950</v>
          </cell>
          <cell r="O585">
            <v>0.04</v>
          </cell>
          <cell r="P585">
            <v>0.06</v>
          </cell>
          <cell r="Q585" t="e">
            <v>#N/A</v>
          </cell>
          <cell r="R585">
            <v>0</v>
          </cell>
          <cell r="S585" t="e">
            <v>#N/A</v>
          </cell>
          <cell r="T585" t="e">
            <v>#N/A</v>
          </cell>
          <cell r="U585" t="e">
            <v>#N/A</v>
          </cell>
          <cell r="V585">
            <v>0</v>
          </cell>
          <cell r="W585" t="e">
            <v>#N/A</v>
          </cell>
          <cell r="X585" t="e">
            <v>#N/A</v>
          </cell>
          <cell r="Y585" t="e">
            <v>#N/A</v>
          </cell>
          <cell r="Z585">
            <v>0</v>
          </cell>
          <cell r="AA585" t="e">
            <v>#N/A</v>
          </cell>
          <cell r="AB585" t="e">
            <v>#N/A</v>
          </cell>
          <cell r="AC585" t="e">
            <v>#N/A</v>
          </cell>
          <cell r="AD585">
            <v>0</v>
          </cell>
          <cell r="AE585" t="e">
            <v>#N/A</v>
          </cell>
          <cell r="AF585" t="e">
            <v>#N/A</v>
          </cell>
          <cell r="AG585" t="e">
            <v>#N/A</v>
          </cell>
          <cell r="AH585">
            <v>0</v>
          </cell>
          <cell r="AI585" t="e">
            <v>#N/A</v>
          </cell>
          <cell r="AJ585" t="e">
            <v>#N/A</v>
          </cell>
          <cell r="AK585" t="e">
            <v>#N/A</v>
          </cell>
          <cell r="AL585">
            <v>0</v>
          </cell>
          <cell r="AM585" t="e">
            <v>#N/A</v>
          </cell>
          <cell r="AN585" t="e">
            <v>#N/A</v>
          </cell>
          <cell r="AO585" t="e">
            <v>#N/A</v>
          </cell>
          <cell r="AP585">
            <v>0</v>
          </cell>
          <cell r="AQ585" t="e">
            <v>#N/A</v>
          </cell>
          <cell r="AR585" t="e">
            <v>#N/A</v>
          </cell>
          <cell r="AS585" t="e">
            <v>#N/A</v>
          </cell>
          <cell r="AT585">
            <v>0</v>
          </cell>
          <cell r="AU585" t="e">
            <v>#N/A</v>
          </cell>
          <cell r="AV585" t="e">
            <v>#N/A</v>
          </cell>
          <cell r="AW585" t="e">
            <v>#N/A</v>
          </cell>
          <cell r="AX585">
            <v>0</v>
          </cell>
          <cell r="AY585" t="e">
            <v>#N/A</v>
          </cell>
          <cell r="AZ585" t="e">
            <v>#N/A</v>
          </cell>
          <cell r="BA585" t="e">
            <v>#N/A</v>
          </cell>
          <cell r="BB585">
            <v>0</v>
          </cell>
          <cell r="BC585" t="e">
            <v>#N/A</v>
          </cell>
          <cell r="BD585" t="e">
            <v>#N/A</v>
          </cell>
        </row>
        <row r="586">
          <cell r="A586" t="str">
            <v>PM4A5756</v>
          </cell>
          <cell r="B586" t="str">
            <v>0746013</v>
          </cell>
          <cell r="C586" t="str">
            <v>AMP</v>
          </cell>
          <cell r="D586" t="str">
            <v>AIRBUS DEFENCE &amp; SPACE</v>
          </cell>
          <cell r="E586">
            <v>10696</v>
          </cell>
          <cell r="F586">
            <v>47387</v>
          </cell>
          <cell r="G586" t="str">
            <v>408-1559</v>
          </cell>
          <cell r="H586" t="str">
            <v>V</v>
          </cell>
          <cell r="I586">
            <v>8778</v>
          </cell>
          <cell r="J586" t="str">
            <v>G768</v>
          </cell>
          <cell r="K586">
            <v>0.11899999999999999</v>
          </cell>
          <cell r="L586">
            <v>0.125</v>
          </cell>
          <cell r="M586">
            <v>9532</v>
          </cell>
          <cell r="N586" t="str">
            <v>G950</v>
          </cell>
          <cell r="O586">
            <v>0.04</v>
          </cell>
          <cell r="P586">
            <v>0.06</v>
          </cell>
          <cell r="Q586" t="e">
            <v>#N/A</v>
          </cell>
          <cell r="R586">
            <v>0</v>
          </cell>
          <cell r="S586" t="e">
            <v>#N/A</v>
          </cell>
          <cell r="T586" t="e">
            <v>#N/A</v>
          </cell>
          <cell r="U586" t="e">
            <v>#N/A</v>
          </cell>
          <cell r="V586">
            <v>0</v>
          </cell>
          <cell r="W586" t="e">
            <v>#N/A</v>
          </cell>
          <cell r="X586" t="e">
            <v>#N/A</v>
          </cell>
          <cell r="Y586" t="e">
            <v>#N/A</v>
          </cell>
          <cell r="Z586">
            <v>0</v>
          </cell>
          <cell r="AA586" t="e">
            <v>#N/A</v>
          </cell>
          <cell r="AB586" t="e">
            <v>#N/A</v>
          </cell>
          <cell r="AC586" t="e">
            <v>#N/A</v>
          </cell>
          <cell r="AD586">
            <v>0</v>
          </cell>
          <cell r="AE586" t="e">
            <v>#N/A</v>
          </cell>
          <cell r="AF586" t="e">
            <v>#N/A</v>
          </cell>
          <cell r="AG586" t="e">
            <v>#N/A</v>
          </cell>
          <cell r="AH586">
            <v>0</v>
          </cell>
          <cell r="AI586" t="e">
            <v>#N/A</v>
          </cell>
          <cell r="AJ586" t="e">
            <v>#N/A</v>
          </cell>
          <cell r="AK586" t="e">
            <v>#N/A</v>
          </cell>
          <cell r="AL586">
            <v>0</v>
          </cell>
          <cell r="AM586" t="e">
            <v>#N/A</v>
          </cell>
          <cell r="AN586" t="e">
            <v>#N/A</v>
          </cell>
          <cell r="AO586" t="e">
            <v>#N/A</v>
          </cell>
          <cell r="AP586">
            <v>0</v>
          </cell>
          <cell r="AQ586" t="e">
            <v>#N/A</v>
          </cell>
          <cell r="AR586" t="e">
            <v>#N/A</v>
          </cell>
          <cell r="AS586" t="e">
            <v>#N/A</v>
          </cell>
          <cell r="AT586">
            <v>0</v>
          </cell>
          <cell r="AU586" t="e">
            <v>#N/A</v>
          </cell>
          <cell r="AV586" t="e">
            <v>#N/A</v>
          </cell>
          <cell r="AW586" t="e">
            <v>#N/A</v>
          </cell>
          <cell r="AX586">
            <v>0</v>
          </cell>
          <cell r="AY586" t="e">
            <v>#N/A</v>
          </cell>
          <cell r="AZ586" t="e">
            <v>#N/A</v>
          </cell>
          <cell r="BA586" t="e">
            <v>#N/A</v>
          </cell>
          <cell r="BB586">
            <v>0</v>
          </cell>
          <cell r="BC586" t="e">
            <v>#N/A</v>
          </cell>
          <cell r="BD586" t="e">
            <v>#N/A</v>
          </cell>
        </row>
        <row r="587">
          <cell r="A587" t="str">
            <v>PM4A3203</v>
          </cell>
          <cell r="B587" t="str">
            <v>0443023</v>
          </cell>
          <cell r="C587" t="str">
            <v>AMP</v>
          </cell>
          <cell r="D587" t="str">
            <v>AIRBUS DEFENCE &amp; SPACE</v>
          </cell>
          <cell r="E587">
            <v>10692</v>
          </cell>
          <cell r="F587">
            <v>47387</v>
          </cell>
          <cell r="G587" t="str">
            <v>408-1559</v>
          </cell>
          <cell r="H587" t="str">
            <v>V</v>
          </cell>
          <cell r="I587">
            <v>8778</v>
          </cell>
          <cell r="J587" t="str">
            <v>G768</v>
          </cell>
          <cell r="K587">
            <v>0.11899999999999999</v>
          </cell>
          <cell r="L587">
            <v>0.125</v>
          </cell>
          <cell r="M587">
            <v>9532</v>
          </cell>
          <cell r="N587" t="str">
            <v>G950</v>
          </cell>
          <cell r="O587">
            <v>0.04</v>
          </cell>
          <cell r="P587">
            <v>0.06</v>
          </cell>
          <cell r="Q587" t="e">
            <v>#N/A</v>
          </cell>
          <cell r="R587">
            <v>0</v>
          </cell>
          <cell r="S587" t="e">
            <v>#N/A</v>
          </cell>
          <cell r="T587" t="e">
            <v>#N/A</v>
          </cell>
          <cell r="U587" t="e">
            <v>#N/A</v>
          </cell>
          <cell r="V587">
            <v>0</v>
          </cell>
          <cell r="W587" t="e">
            <v>#N/A</v>
          </cell>
          <cell r="X587" t="e">
            <v>#N/A</v>
          </cell>
          <cell r="Y587" t="e">
            <v>#N/A</v>
          </cell>
          <cell r="Z587">
            <v>0</v>
          </cell>
          <cell r="AA587" t="e">
            <v>#N/A</v>
          </cell>
          <cell r="AB587" t="e">
            <v>#N/A</v>
          </cell>
          <cell r="AC587" t="e">
            <v>#N/A</v>
          </cell>
          <cell r="AD587">
            <v>0</v>
          </cell>
          <cell r="AE587" t="e">
            <v>#N/A</v>
          </cell>
          <cell r="AF587" t="e">
            <v>#N/A</v>
          </cell>
          <cell r="AG587" t="e">
            <v>#N/A</v>
          </cell>
          <cell r="AH587">
            <v>0</v>
          </cell>
          <cell r="AI587" t="e">
            <v>#N/A</v>
          </cell>
          <cell r="AJ587" t="e">
            <v>#N/A</v>
          </cell>
          <cell r="AK587" t="e">
            <v>#N/A</v>
          </cell>
          <cell r="AL587">
            <v>0</v>
          </cell>
          <cell r="AM587" t="e">
            <v>#N/A</v>
          </cell>
          <cell r="AN587" t="e">
            <v>#N/A</v>
          </cell>
          <cell r="AO587" t="e">
            <v>#N/A</v>
          </cell>
          <cell r="AP587">
            <v>0</v>
          </cell>
          <cell r="AQ587" t="e">
            <v>#N/A</v>
          </cell>
          <cell r="AR587" t="e">
            <v>#N/A</v>
          </cell>
          <cell r="AS587" t="e">
            <v>#N/A</v>
          </cell>
          <cell r="AT587">
            <v>0</v>
          </cell>
          <cell r="AU587" t="e">
            <v>#N/A</v>
          </cell>
          <cell r="AV587" t="e">
            <v>#N/A</v>
          </cell>
          <cell r="AW587" t="e">
            <v>#N/A</v>
          </cell>
          <cell r="AX587">
            <v>0</v>
          </cell>
          <cell r="AY587" t="e">
            <v>#N/A</v>
          </cell>
          <cell r="AZ587" t="e">
            <v>#N/A</v>
          </cell>
          <cell r="BA587" t="e">
            <v>#N/A</v>
          </cell>
          <cell r="BB587">
            <v>0</v>
          </cell>
          <cell r="BC587" t="e">
            <v>#N/A</v>
          </cell>
          <cell r="BD587" t="e">
            <v>#N/A</v>
          </cell>
        </row>
        <row r="588">
          <cell r="A588" t="str">
            <v>PE6A15450</v>
          </cell>
          <cell r="B588" t="str">
            <v>00676</v>
          </cell>
          <cell r="C588" t="str">
            <v>RENNSTEIG</v>
          </cell>
          <cell r="D588" t="str">
            <v>AIRBUS DEFENCE &amp; SPACE</v>
          </cell>
          <cell r="E588">
            <v>10748</v>
          </cell>
          <cell r="F588" t="str">
            <v>8500 000</v>
          </cell>
          <cell r="G588" t="str">
            <v>8500 05xx 6</v>
          </cell>
          <cell r="H588">
            <v>42633</v>
          </cell>
          <cell r="I588" t="str">
            <v>PD1A15379</v>
          </cell>
          <cell r="J588" t="str">
            <v>AWG 22/24-E</v>
          </cell>
          <cell r="K588">
            <v>0.5</v>
          </cell>
          <cell r="L588">
            <v>0.6</v>
          </cell>
          <cell r="M588" t="str">
            <v>PD1A15378</v>
          </cell>
          <cell r="N588" t="str">
            <v>AWG 22/24-S</v>
          </cell>
          <cell r="O588">
            <v>1</v>
          </cell>
          <cell r="P588">
            <v>1.1000000000000001</v>
          </cell>
          <cell r="Q588" t="e">
            <v>#N/A</v>
          </cell>
          <cell r="R588">
            <v>0</v>
          </cell>
          <cell r="S588" t="e">
            <v>#N/A</v>
          </cell>
          <cell r="T588" t="e">
            <v>#N/A</v>
          </cell>
          <cell r="U588" t="e">
            <v>#N/A</v>
          </cell>
          <cell r="V588">
            <v>0</v>
          </cell>
          <cell r="W588" t="e">
            <v>#N/A</v>
          </cell>
          <cell r="X588" t="e">
            <v>#N/A</v>
          </cell>
          <cell r="Y588" t="e">
            <v>#N/A</v>
          </cell>
          <cell r="Z588">
            <v>0</v>
          </cell>
          <cell r="AA588" t="e">
            <v>#N/A</v>
          </cell>
          <cell r="AB588" t="e">
            <v>#N/A</v>
          </cell>
          <cell r="AC588" t="e">
            <v>#N/A</v>
          </cell>
          <cell r="AD588">
            <v>0</v>
          </cell>
          <cell r="AE588" t="e">
            <v>#N/A</v>
          </cell>
          <cell r="AF588" t="e">
            <v>#N/A</v>
          </cell>
          <cell r="AG588" t="e">
            <v>#N/A</v>
          </cell>
          <cell r="AH588">
            <v>0</v>
          </cell>
          <cell r="AI588" t="e">
            <v>#N/A</v>
          </cell>
          <cell r="AJ588" t="e">
            <v>#N/A</v>
          </cell>
          <cell r="AK588" t="e">
            <v>#N/A</v>
          </cell>
          <cell r="AL588">
            <v>0</v>
          </cell>
          <cell r="AM588" t="e">
            <v>#N/A</v>
          </cell>
          <cell r="AN588" t="e">
            <v>#N/A</v>
          </cell>
          <cell r="AO588" t="e">
            <v>#N/A</v>
          </cell>
          <cell r="AP588">
            <v>0</v>
          </cell>
          <cell r="AQ588" t="e">
            <v>#N/A</v>
          </cell>
          <cell r="AR588" t="e">
            <v>#N/A</v>
          </cell>
          <cell r="AS588" t="e">
            <v>#N/A</v>
          </cell>
          <cell r="AT588">
            <v>0</v>
          </cell>
          <cell r="AU588" t="e">
            <v>#N/A</v>
          </cell>
          <cell r="AV588" t="e">
            <v>#N/A</v>
          </cell>
          <cell r="AW588" t="e">
            <v>#N/A</v>
          </cell>
          <cell r="AX588">
            <v>0</v>
          </cell>
          <cell r="AY588" t="e">
            <v>#N/A</v>
          </cell>
          <cell r="AZ588" t="e">
            <v>#N/A</v>
          </cell>
          <cell r="BA588" t="e">
            <v>#N/A</v>
          </cell>
          <cell r="BB588">
            <v>0</v>
          </cell>
          <cell r="BC588" t="e">
            <v>#N/A</v>
          </cell>
          <cell r="BD588" t="e">
            <v>#N/A</v>
          </cell>
        </row>
        <row r="589">
          <cell r="A589" t="str">
            <v>PE6A15449</v>
          </cell>
          <cell r="B589" t="str">
            <v>00725</v>
          </cell>
          <cell r="C589" t="str">
            <v>RENNSTEIG</v>
          </cell>
          <cell r="D589" t="str">
            <v>AIRBUS DEFENCE &amp; SPACE</v>
          </cell>
          <cell r="E589">
            <v>10747</v>
          </cell>
          <cell r="F589" t="str">
            <v>8510 000</v>
          </cell>
          <cell r="G589" t="str">
            <v>8510 05xx 6</v>
          </cell>
          <cell r="H589">
            <v>42634</v>
          </cell>
          <cell r="I589" t="str">
            <v>PD1A15370</v>
          </cell>
          <cell r="J589" t="str">
            <v>AWG 18-E</v>
          </cell>
          <cell r="K589">
            <v>0.7</v>
          </cell>
          <cell r="L589">
            <v>0.8</v>
          </cell>
          <cell r="M589" t="str">
            <v>PD1A15371</v>
          </cell>
          <cell r="N589" t="str">
            <v>AWG 18-S</v>
          </cell>
          <cell r="O589">
            <v>1.55</v>
          </cell>
          <cell r="P589">
            <v>1.65</v>
          </cell>
          <cell r="Q589" t="str">
            <v>PD1A15369</v>
          </cell>
          <cell r="R589" t="str">
            <v>AWG 20-E</v>
          </cell>
          <cell r="S589">
            <v>0.6</v>
          </cell>
          <cell r="T589">
            <v>0.7</v>
          </cell>
          <cell r="U589" t="str">
            <v>PD1A15368</v>
          </cell>
          <cell r="V589" t="str">
            <v>AWG 20-S</v>
          </cell>
          <cell r="W589">
            <v>1.3</v>
          </cell>
          <cell r="X589">
            <v>1.4</v>
          </cell>
          <cell r="Y589" t="e">
            <v>#N/A</v>
          </cell>
          <cell r="Z589">
            <v>0</v>
          </cell>
          <cell r="AA589" t="e">
            <v>#N/A</v>
          </cell>
          <cell r="AB589" t="e">
            <v>#N/A</v>
          </cell>
          <cell r="AC589" t="e">
            <v>#N/A</v>
          </cell>
          <cell r="AD589">
            <v>0</v>
          </cell>
          <cell r="AE589" t="e">
            <v>#N/A</v>
          </cell>
          <cell r="AF589" t="e">
            <v>#N/A</v>
          </cell>
          <cell r="AG589" t="e">
            <v>#N/A</v>
          </cell>
          <cell r="AH589">
            <v>0</v>
          </cell>
          <cell r="AI589" t="e">
            <v>#N/A</v>
          </cell>
          <cell r="AJ589" t="e">
            <v>#N/A</v>
          </cell>
          <cell r="AK589" t="e">
            <v>#N/A</v>
          </cell>
          <cell r="AL589">
            <v>0</v>
          </cell>
          <cell r="AM589" t="e">
            <v>#N/A</v>
          </cell>
          <cell r="AN589" t="e">
            <v>#N/A</v>
          </cell>
          <cell r="AO589" t="e">
            <v>#N/A</v>
          </cell>
          <cell r="AP589">
            <v>0</v>
          </cell>
          <cell r="AQ589" t="e">
            <v>#N/A</v>
          </cell>
          <cell r="AR589" t="e">
            <v>#N/A</v>
          </cell>
          <cell r="AS589" t="e">
            <v>#N/A</v>
          </cell>
          <cell r="AT589">
            <v>0</v>
          </cell>
          <cell r="AU589" t="e">
            <v>#N/A</v>
          </cell>
          <cell r="AV589" t="e">
            <v>#N/A</v>
          </cell>
          <cell r="AW589" t="e">
            <v>#N/A</v>
          </cell>
          <cell r="AX589">
            <v>0</v>
          </cell>
          <cell r="AY589" t="e">
            <v>#N/A</v>
          </cell>
          <cell r="AZ589" t="e">
            <v>#N/A</v>
          </cell>
          <cell r="BA589" t="e">
            <v>#N/A</v>
          </cell>
          <cell r="BB589">
            <v>0</v>
          </cell>
          <cell r="BC589" t="e">
            <v>#N/A</v>
          </cell>
          <cell r="BD589" t="e">
            <v>#N/A</v>
          </cell>
        </row>
        <row r="590">
          <cell r="A590" t="str">
            <v>PE6A15448</v>
          </cell>
          <cell r="B590" t="str">
            <v>00643</v>
          </cell>
          <cell r="C590" t="str">
            <v>RENNSTEIG</v>
          </cell>
          <cell r="D590" t="str">
            <v>AIRBUS DEFENCE &amp; SPACE</v>
          </cell>
          <cell r="E590">
            <v>10746</v>
          </cell>
          <cell r="F590" t="str">
            <v>8520 000</v>
          </cell>
          <cell r="G590" t="str">
            <v>8520 05xx 6</v>
          </cell>
          <cell r="H590">
            <v>42634</v>
          </cell>
          <cell r="I590" t="str">
            <v>PD1A15375</v>
          </cell>
          <cell r="J590" t="str">
            <v>AWG 14-E</v>
          </cell>
          <cell r="K590">
            <v>1.1000000000000001</v>
          </cell>
          <cell r="L590">
            <v>1.2</v>
          </cell>
          <cell r="M590" t="str">
            <v>PD1A15374</v>
          </cell>
          <cell r="N590" t="str">
            <v>AWG 14-S</v>
          </cell>
          <cell r="O590">
            <v>2.15</v>
          </cell>
          <cell r="P590">
            <v>2.2000000000000002</v>
          </cell>
          <cell r="Q590" t="str">
            <v>PD1A15372</v>
          </cell>
          <cell r="R590" t="str">
            <v>AWG 16-E</v>
          </cell>
          <cell r="S590">
            <v>0.95</v>
          </cell>
          <cell r="T590">
            <v>1.05</v>
          </cell>
          <cell r="U590" t="str">
            <v>PD1A15373</v>
          </cell>
          <cell r="V590" t="str">
            <v>AWG 16-S</v>
          </cell>
          <cell r="W590">
            <v>1.85</v>
          </cell>
          <cell r="X590">
            <v>1.95</v>
          </cell>
          <cell r="Y590" t="e">
            <v>#N/A</v>
          </cell>
          <cell r="Z590">
            <v>0</v>
          </cell>
          <cell r="AA590" t="e">
            <v>#N/A</v>
          </cell>
          <cell r="AB590" t="e">
            <v>#N/A</v>
          </cell>
          <cell r="AC590" t="e">
            <v>#N/A</v>
          </cell>
          <cell r="AD590">
            <v>0</v>
          </cell>
          <cell r="AE590" t="e">
            <v>#N/A</v>
          </cell>
          <cell r="AF590" t="e">
            <v>#N/A</v>
          </cell>
          <cell r="AG590" t="e">
            <v>#N/A</v>
          </cell>
          <cell r="AH590">
            <v>0</v>
          </cell>
          <cell r="AI590" t="e">
            <v>#N/A</v>
          </cell>
          <cell r="AJ590" t="e">
            <v>#N/A</v>
          </cell>
          <cell r="AK590" t="e">
            <v>#N/A</v>
          </cell>
          <cell r="AL590">
            <v>0</v>
          </cell>
          <cell r="AM590" t="e">
            <v>#N/A</v>
          </cell>
          <cell r="AN590" t="e">
            <v>#N/A</v>
          </cell>
          <cell r="AO590" t="e">
            <v>#N/A</v>
          </cell>
          <cell r="AP590">
            <v>0</v>
          </cell>
          <cell r="AQ590" t="e">
            <v>#N/A</v>
          </cell>
          <cell r="AR590" t="e">
            <v>#N/A</v>
          </cell>
          <cell r="AS590" t="e">
            <v>#N/A</v>
          </cell>
          <cell r="AT590">
            <v>0</v>
          </cell>
          <cell r="AU590" t="e">
            <v>#N/A</v>
          </cell>
          <cell r="AV590" t="e">
            <v>#N/A</v>
          </cell>
          <cell r="AW590" t="e">
            <v>#N/A</v>
          </cell>
          <cell r="AX590">
            <v>0</v>
          </cell>
          <cell r="AY590" t="e">
            <v>#N/A</v>
          </cell>
          <cell r="AZ590" t="e">
            <v>#N/A</v>
          </cell>
          <cell r="BA590" t="e">
            <v>#N/A</v>
          </cell>
          <cell r="BB590">
            <v>0</v>
          </cell>
          <cell r="BC590" t="e">
            <v>#N/A</v>
          </cell>
          <cell r="BD590" t="e">
            <v>#N/A</v>
          </cell>
        </row>
        <row r="591">
          <cell r="A591" t="str">
            <v>PE6A15451</v>
          </cell>
          <cell r="B591" t="str">
            <v>00251</v>
          </cell>
          <cell r="C591" t="str">
            <v>RENNSTEIG</v>
          </cell>
          <cell r="D591" t="str">
            <v>AIRBUS DEFENCE &amp; SPACE</v>
          </cell>
          <cell r="E591">
            <v>10749</v>
          </cell>
          <cell r="F591" t="str">
            <v>8530 000</v>
          </cell>
          <cell r="G591" t="str">
            <v>8530 05xx 6</v>
          </cell>
          <cell r="H591">
            <v>42634</v>
          </cell>
          <cell r="I591" t="str">
            <v>PD1A15376</v>
          </cell>
          <cell r="J591" t="str">
            <v>AWG 12-E</v>
          </cell>
          <cell r="K591">
            <v>1.47</v>
          </cell>
          <cell r="L591">
            <v>1.57</v>
          </cell>
          <cell r="M591" t="str">
            <v>PD1A15377</v>
          </cell>
          <cell r="N591" t="str">
            <v>AWG 12-S</v>
          </cell>
          <cell r="O591">
            <v>2.87</v>
          </cell>
          <cell r="P591">
            <v>2.97</v>
          </cell>
          <cell r="Q591" t="e">
            <v>#N/A</v>
          </cell>
          <cell r="R591">
            <v>0</v>
          </cell>
          <cell r="S591" t="e">
            <v>#N/A</v>
          </cell>
          <cell r="T591" t="e">
            <v>#N/A</v>
          </cell>
          <cell r="U591" t="e">
            <v>#N/A</v>
          </cell>
          <cell r="V591">
            <v>0</v>
          </cell>
          <cell r="W591" t="e">
            <v>#N/A</v>
          </cell>
          <cell r="X591" t="e">
            <v>#N/A</v>
          </cell>
          <cell r="Y591" t="e">
            <v>#N/A</v>
          </cell>
          <cell r="Z591">
            <v>0</v>
          </cell>
          <cell r="AA591" t="e">
            <v>#N/A</v>
          </cell>
          <cell r="AB591" t="e">
            <v>#N/A</v>
          </cell>
          <cell r="AC591" t="e">
            <v>#N/A</v>
          </cell>
          <cell r="AD591">
            <v>0</v>
          </cell>
          <cell r="AE591" t="e">
            <v>#N/A</v>
          </cell>
          <cell r="AF591" t="e">
            <v>#N/A</v>
          </cell>
          <cell r="AG591" t="e">
            <v>#N/A</v>
          </cell>
          <cell r="AH591">
            <v>0</v>
          </cell>
          <cell r="AI591" t="e">
            <v>#N/A</v>
          </cell>
          <cell r="AJ591" t="e">
            <v>#N/A</v>
          </cell>
          <cell r="AK591" t="e">
            <v>#N/A</v>
          </cell>
          <cell r="AL591">
            <v>0</v>
          </cell>
          <cell r="AM591" t="e">
            <v>#N/A</v>
          </cell>
          <cell r="AN591" t="e">
            <v>#N/A</v>
          </cell>
          <cell r="AO591" t="e">
            <v>#N/A</v>
          </cell>
          <cell r="AP591">
            <v>0</v>
          </cell>
          <cell r="AQ591" t="e">
            <v>#N/A</v>
          </cell>
          <cell r="AR591" t="e">
            <v>#N/A</v>
          </cell>
          <cell r="AS591" t="e">
            <v>#N/A</v>
          </cell>
          <cell r="AT591">
            <v>0</v>
          </cell>
          <cell r="AU591" t="e">
            <v>#N/A</v>
          </cell>
          <cell r="AV591" t="e">
            <v>#N/A</v>
          </cell>
          <cell r="AW591" t="e">
            <v>#N/A</v>
          </cell>
          <cell r="AX591">
            <v>0</v>
          </cell>
          <cell r="AY591" t="e">
            <v>#N/A</v>
          </cell>
          <cell r="AZ591" t="e">
            <v>#N/A</v>
          </cell>
          <cell r="BA591" t="e">
            <v>#N/A</v>
          </cell>
          <cell r="BB591">
            <v>0</v>
          </cell>
          <cell r="BC591" t="e">
            <v>#N/A</v>
          </cell>
          <cell r="BD591" t="e">
            <v>#N/A</v>
          </cell>
        </row>
        <row r="592">
          <cell r="A592" t="str">
            <v>KM4F02890</v>
          </cell>
          <cell r="B592" t="str">
            <v>9418776_00003_2</v>
          </cell>
          <cell r="C592" t="str">
            <v>DMC</v>
          </cell>
          <cell r="D592" t="str">
            <v>AIRBUS DEFENCE &amp; SPACE</v>
          </cell>
          <cell r="E592">
            <v>10774</v>
          </cell>
          <cell r="F592" t="str">
            <v>M22520/1-01</v>
          </cell>
          <cell r="G592" t="str">
            <v>AF8-DS</v>
          </cell>
          <cell r="H592" t="str">
            <v>B</v>
          </cell>
          <cell r="I592">
            <v>8777</v>
          </cell>
          <cell r="J592" t="str">
            <v>G220</v>
          </cell>
          <cell r="K592">
            <v>2.8000000000000001E-2</v>
          </cell>
          <cell r="L592">
            <v>3.3000000000000002E-2</v>
          </cell>
          <cell r="M592">
            <v>8780</v>
          </cell>
          <cell r="N592" t="str">
            <v>G221</v>
          </cell>
          <cell r="O592">
            <v>3.2000000000000001E-2</v>
          </cell>
          <cell r="P592">
            <v>3.6999999999999998E-2</v>
          </cell>
          <cell r="Q592">
            <v>8788</v>
          </cell>
          <cell r="R592" t="str">
            <v>G222</v>
          </cell>
          <cell r="S592">
            <v>3.5999999999999997E-2</v>
          </cell>
          <cell r="T592">
            <v>4.1000000000000002E-2</v>
          </cell>
          <cell r="U592">
            <v>8792</v>
          </cell>
          <cell r="V592" t="str">
            <v>G223</v>
          </cell>
          <cell r="W592">
            <v>3.9E-2</v>
          </cell>
          <cell r="X592">
            <v>4.3999999999999997E-2</v>
          </cell>
          <cell r="Y592">
            <v>8786</v>
          </cell>
          <cell r="Z592" t="str">
            <v>G224</v>
          </cell>
          <cell r="AA592">
            <v>4.4999999999999998E-2</v>
          </cell>
          <cell r="AB592">
            <v>0.05</v>
          </cell>
          <cell r="AC592">
            <v>8784</v>
          </cell>
          <cell r="AD592" t="str">
            <v>G225</v>
          </cell>
          <cell r="AE592">
            <v>5.1999999999999998E-2</v>
          </cell>
          <cell r="AF592">
            <v>5.7000000000000002E-2</v>
          </cell>
          <cell r="AG592">
            <v>8783</v>
          </cell>
          <cell r="AH592" t="str">
            <v>G226</v>
          </cell>
          <cell r="AI592">
            <v>5.8999999999999997E-2</v>
          </cell>
          <cell r="AJ592">
            <v>6.4000000000000001E-2</v>
          </cell>
          <cell r="AK592">
            <v>8776</v>
          </cell>
          <cell r="AL592" t="str">
            <v>G227</v>
          </cell>
          <cell r="AM592">
            <v>6.8000000000000005E-2</v>
          </cell>
          <cell r="AN592">
            <v>7.2999999999999995E-2</v>
          </cell>
          <cell r="AO592" t="e">
            <v>#N/A</v>
          </cell>
          <cell r="AP592">
            <v>0</v>
          </cell>
          <cell r="AQ592" t="e">
            <v>#N/A</v>
          </cell>
          <cell r="AR592" t="e">
            <v>#N/A</v>
          </cell>
          <cell r="AS592" t="e">
            <v>#N/A</v>
          </cell>
          <cell r="AT592">
            <v>0</v>
          </cell>
          <cell r="AU592" t="e">
            <v>#N/A</v>
          </cell>
          <cell r="AV592" t="e">
            <v>#N/A</v>
          </cell>
          <cell r="AW592" t="e">
            <v>#N/A</v>
          </cell>
          <cell r="AX592">
            <v>0</v>
          </cell>
          <cell r="AY592" t="e">
            <v>#N/A</v>
          </cell>
          <cell r="AZ592" t="e">
            <v>#N/A</v>
          </cell>
          <cell r="BA592" t="e">
            <v>#N/A</v>
          </cell>
          <cell r="BB592">
            <v>0</v>
          </cell>
          <cell r="BC592" t="e">
            <v>#N/A</v>
          </cell>
          <cell r="BD592" t="e">
            <v>#N/A</v>
          </cell>
        </row>
        <row r="593">
          <cell r="A593" t="str">
            <v>PM4A8950</v>
          </cell>
          <cell r="B593" t="str">
            <v>NO CONSTA</v>
          </cell>
          <cell r="C593" t="str">
            <v>DMC</v>
          </cell>
          <cell r="D593" t="str">
            <v>AIRBUS DEFENCE &amp; SPACE</v>
          </cell>
          <cell r="E593">
            <v>10757</v>
          </cell>
          <cell r="F593" t="str">
            <v>M22520/1-01</v>
          </cell>
          <cell r="G593" t="str">
            <v>AF8-DS</v>
          </cell>
          <cell r="H593" t="str">
            <v>B</v>
          </cell>
          <cell r="I593">
            <v>8777</v>
          </cell>
          <cell r="J593" t="str">
            <v>G220</v>
          </cell>
          <cell r="K593">
            <v>2.8000000000000001E-2</v>
          </cell>
          <cell r="L593">
            <v>3.3000000000000002E-2</v>
          </cell>
          <cell r="M593">
            <v>8780</v>
          </cell>
          <cell r="N593" t="str">
            <v>G221</v>
          </cell>
          <cell r="O593">
            <v>3.2000000000000001E-2</v>
          </cell>
          <cell r="P593">
            <v>3.6999999999999998E-2</v>
          </cell>
          <cell r="Q593">
            <v>8788</v>
          </cell>
          <cell r="R593" t="str">
            <v>G222</v>
          </cell>
          <cell r="S593">
            <v>3.5999999999999997E-2</v>
          </cell>
          <cell r="T593">
            <v>4.1000000000000002E-2</v>
          </cell>
          <cell r="U593">
            <v>8792</v>
          </cell>
          <cell r="V593" t="str">
            <v>G223</v>
          </cell>
          <cell r="W593">
            <v>3.9E-2</v>
          </cell>
          <cell r="X593">
            <v>4.3999999999999997E-2</v>
          </cell>
          <cell r="Y593">
            <v>8786</v>
          </cell>
          <cell r="Z593" t="str">
            <v>G224</v>
          </cell>
          <cell r="AA593">
            <v>4.4999999999999998E-2</v>
          </cell>
          <cell r="AB593">
            <v>0.05</v>
          </cell>
          <cell r="AC593">
            <v>8784</v>
          </cell>
          <cell r="AD593" t="str">
            <v>G225</v>
          </cell>
          <cell r="AE593">
            <v>5.1999999999999998E-2</v>
          </cell>
          <cell r="AF593">
            <v>5.7000000000000002E-2</v>
          </cell>
          <cell r="AG593">
            <v>8783</v>
          </cell>
          <cell r="AH593" t="str">
            <v>G226</v>
          </cell>
          <cell r="AI593">
            <v>5.8999999999999997E-2</v>
          </cell>
          <cell r="AJ593">
            <v>6.4000000000000001E-2</v>
          </cell>
          <cell r="AK593">
            <v>8776</v>
          </cell>
          <cell r="AL593" t="str">
            <v>G227</v>
          </cell>
          <cell r="AM593">
            <v>6.8000000000000005E-2</v>
          </cell>
          <cell r="AN593">
            <v>7.2999999999999995E-2</v>
          </cell>
          <cell r="AO593" t="e">
            <v>#N/A</v>
          </cell>
          <cell r="AP593">
            <v>0</v>
          </cell>
          <cell r="AQ593" t="e">
            <v>#N/A</v>
          </cell>
          <cell r="AR593" t="e">
            <v>#N/A</v>
          </cell>
          <cell r="AS593" t="e">
            <v>#N/A</v>
          </cell>
          <cell r="AT593">
            <v>0</v>
          </cell>
          <cell r="AU593" t="e">
            <v>#N/A</v>
          </cell>
          <cell r="AV593" t="e">
            <v>#N/A</v>
          </cell>
          <cell r="AW593" t="e">
            <v>#N/A</v>
          </cell>
          <cell r="AX593">
            <v>0</v>
          </cell>
          <cell r="AY593" t="e">
            <v>#N/A</v>
          </cell>
          <cell r="AZ593" t="e">
            <v>#N/A</v>
          </cell>
          <cell r="BA593" t="e">
            <v>#N/A</v>
          </cell>
          <cell r="BB593">
            <v>0</v>
          </cell>
          <cell r="BC593" t="e">
            <v>#N/A</v>
          </cell>
          <cell r="BD593" t="e">
            <v>#N/A</v>
          </cell>
        </row>
        <row r="594">
          <cell r="A594" t="str">
            <v>PM4A8962</v>
          </cell>
          <cell r="B594" t="str">
            <v>NO CONSTA</v>
          </cell>
          <cell r="C594" t="str">
            <v>DMC</v>
          </cell>
          <cell r="D594" t="str">
            <v>AIRBUS DEFENCE &amp; SPACE</v>
          </cell>
          <cell r="E594">
            <v>10775</v>
          </cell>
          <cell r="F594" t="str">
            <v>M22520/1-01</v>
          </cell>
          <cell r="G594" t="str">
            <v>AF8-DS</v>
          </cell>
          <cell r="H594" t="str">
            <v>B</v>
          </cell>
          <cell r="I594">
            <v>8777</v>
          </cell>
          <cell r="J594" t="str">
            <v>G220</v>
          </cell>
          <cell r="K594">
            <v>2.8000000000000001E-2</v>
          </cell>
          <cell r="L594">
            <v>3.3000000000000002E-2</v>
          </cell>
          <cell r="M594">
            <v>8780</v>
          </cell>
          <cell r="N594" t="str">
            <v>G221</v>
          </cell>
          <cell r="O594">
            <v>3.2000000000000001E-2</v>
          </cell>
          <cell r="P594">
            <v>3.6999999999999998E-2</v>
          </cell>
          <cell r="Q594">
            <v>8788</v>
          </cell>
          <cell r="R594" t="str">
            <v>G222</v>
          </cell>
          <cell r="S594">
            <v>3.5999999999999997E-2</v>
          </cell>
          <cell r="T594">
            <v>4.1000000000000002E-2</v>
          </cell>
          <cell r="U594">
            <v>8792</v>
          </cell>
          <cell r="V594" t="str">
            <v>G223</v>
          </cell>
          <cell r="W594">
            <v>3.9E-2</v>
          </cell>
          <cell r="X594">
            <v>4.3999999999999997E-2</v>
          </cell>
          <cell r="Y594">
            <v>8786</v>
          </cell>
          <cell r="Z594" t="str">
            <v>G224</v>
          </cell>
          <cell r="AA594">
            <v>4.4999999999999998E-2</v>
          </cell>
          <cell r="AB594">
            <v>0.05</v>
          </cell>
          <cell r="AC594">
            <v>8784</v>
          </cell>
          <cell r="AD594" t="str">
            <v>G225</v>
          </cell>
          <cell r="AE594">
            <v>5.1999999999999998E-2</v>
          </cell>
          <cell r="AF594">
            <v>5.7000000000000002E-2</v>
          </cell>
          <cell r="AG594">
            <v>8783</v>
          </cell>
          <cell r="AH594" t="str">
            <v>G226</v>
          </cell>
          <cell r="AI594">
            <v>5.8999999999999997E-2</v>
          </cell>
          <cell r="AJ594">
            <v>6.4000000000000001E-2</v>
          </cell>
          <cell r="AK594">
            <v>8776</v>
          </cell>
          <cell r="AL594" t="str">
            <v>G227</v>
          </cell>
          <cell r="AM594">
            <v>6.8000000000000005E-2</v>
          </cell>
          <cell r="AN594">
            <v>7.2999999999999995E-2</v>
          </cell>
          <cell r="AO594" t="e">
            <v>#N/A</v>
          </cell>
          <cell r="AP594">
            <v>0</v>
          </cell>
          <cell r="AQ594" t="e">
            <v>#N/A</v>
          </cell>
          <cell r="AR594" t="e">
            <v>#N/A</v>
          </cell>
          <cell r="AS594" t="e">
            <v>#N/A</v>
          </cell>
          <cell r="AT594">
            <v>0</v>
          </cell>
          <cell r="AU594" t="e">
            <v>#N/A</v>
          </cell>
          <cell r="AV594" t="e">
            <v>#N/A</v>
          </cell>
          <cell r="AW594" t="e">
            <v>#N/A</v>
          </cell>
          <cell r="AX594">
            <v>0</v>
          </cell>
          <cell r="AY594" t="e">
            <v>#N/A</v>
          </cell>
          <cell r="AZ594" t="e">
            <v>#N/A</v>
          </cell>
          <cell r="BA594" t="e">
            <v>#N/A</v>
          </cell>
          <cell r="BB594">
            <v>0</v>
          </cell>
          <cell r="BC594" t="e">
            <v>#N/A</v>
          </cell>
          <cell r="BD594" t="e">
            <v>#N/A</v>
          </cell>
        </row>
        <row r="595">
          <cell r="A595" t="str">
            <v>PM4A3742</v>
          </cell>
          <cell r="B595" t="str">
            <v>NO CONSTA</v>
          </cell>
          <cell r="C595" t="str">
            <v>DMC</v>
          </cell>
          <cell r="D595" t="str">
            <v>AIRBUS DEFENCE &amp; SPACE</v>
          </cell>
          <cell r="E595">
            <v>10754</v>
          </cell>
          <cell r="F595" t="str">
            <v>M22520/1-01</v>
          </cell>
          <cell r="G595" t="str">
            <v>AF8-DS</v>
          </cell>
          <cell r="H595" t="str">
            <v>B</v>
          </cell>
          <cell r="I595">
            <v>8777</v>
          </cell>
          <cell r="J595" t="str">
            <v>G220</v>
          </cell>
          <cell r="K595">
            <v>2.8000000000000001E-2</v>
          </cell>
          <cell r="L595">
            <v>3.3000000000000002E-2</v>
          </cell>
          <cell r="M595">
            <v>8780</v>
          </cell>
          <cell r="N595" t="str">
            <v>G221</v>
          </cell>
          <cell r="O595">
            <v>3.2000000000000001E-2</v>
          </cell>
          <cell r="P595">
            <v>3.6999999999999998E-2</v>
          </cell>
          <cell r="Q595">
            <v>8788</v>
          </cell>
          <cell r="R595" t="str">
            <v>G222</v>
          </cell>
          <cell r="S595">
            <v>3.5999999999999997E-2</v>
          </cell>
          <cell r="T595">
            <v>4.1000000000000002E-2</v>
          </cell>
          <cell r="U595">
            <v>8792</v>
          </cell>
          <cell r="V595" t="str">
            <v>G223</v>
          </cell>
          <cell r="W595">
            <v>3.9E-2</v>
          </cell>
          <cell r="X595">
            <v>4.3999999999999997E-2</v>
          </cell>
          <cell r="Y595">
            <v>8786</v>
          </cell>
          <cell r="Z595" t="str">
            <v>G224</v>
          </cell>
          <cell r="AA595">
            <v>4.4999999999999998E-2</v>
          </cell>
          <cell r="AB595">
            <v>0.05</v>
          </cell>
          <cell r="AC595">
            <v>8784</v>
          </cell>
          <cell r="AD595" t="str">
            <v>G225</v>
          </cell>
          <cell r="AE595">
            <v>5.1999999999999998E-2</v>
          </cell>
          <cell r="AF595">
            <v>5.7000000000000002E-2</v>
          </cell>
          <cell r="AG595">
            <v>8783</v>
          </cell>
          <cell r="AH595" t="str">
            <v>G226</v>
          </cell>
          <cell r="AI595">
            <v>5.8999999999999997E-2</v>
          </cell>
          <cell r="AJ595">
            <v>6.4000000000000001E-2</v>
          </cell>
          <cell r="AK595">
            <v>8776</v>
          </cell>
          <cell r="AL595" t="str">
            <v>G227</v>
          </cell>
          <cell r="AM595">
            <v>6.8000000000000005E-2</v>
          </cell>
          <cell r="AN595">
            <v>7.2999999999999995E-2</v>
          </cell>
          <cell r="AO595" t="e">
            <v>#N/A</v>
          </cell>
          <cell r="AP595">
            <v>0</v>
          </cell>
          <cell r="AQ595" t="e">
            <v>#N/A</v>
          </cell>
          <cell r="AR595" t="e">
            <v>#N/A</v>
          </cell>
          <cell r="AS595" t="e">
            <v>#N/A</v>
          </cell>
          <cell r="AT595">
            <v>0</v>
          </cell>
          <cell r="AU595" t="e">
            <v>#N/A</v>
          </cell>
          <cell r="AV595" t="e">
            <v>#N/A</v>
          </cell>
          <cell r="AW595" t="e">
            <v>#N/A</v>
          </cell>
          <cell r="AX595">
            <v>0</v>
          </cell>
          <cell r="AY595" t="e">
            <v>#N/A</v>
          </cell>
          <cell r="AZ595" t="e">
            <v>#N/A</v>
          </cell>
          <cell r="BA595" t="e">
            <v>#N/A</v>
          </cell>
          <cell r="BB595">
            <v>0</v>
          </cell>
          <cell r="BC595" t="e">
            <v>#N/A</v>
          </cell>
          <cell r="BD595" t="e">
            <v>#N/A</v>
          </cell>
        </row>
        <row r="596">
          <cell r="A596" t="str">
            <v>PM4A2318</v>
          </cell>
          <cell r="B596" t="str">
            <v>NO CONSTA</v>
          </cell>
          <cell r="C596" t="str">
            <v>DMC</v>
          </cell>
          <cell r="D596" t="str">
            <v>AIRBUS DEFENCE &amp; SPACE</v>
          </cell>
          <cell r="E596">
            <v>10756</v>
          </cell>
          <cell r="F596" t="str">
            <v>M22520/1-01</v>
          </cell>
          <cell r="G596" t="str">
            <v>AF8-DS</v>
          </cell>
          <cell r="H596" t="str">
            <v>B</v>
          </cell>
          <cell r="I596">
            <v>8777</v>
          </cell>
          <cell r="J596" t="str">
            <v>G220</v>
          </cell>
          <cell r="K596">
            <v>2.8000000000000001E-2</v>
          </cell>
          <cell r="L596">
            <v>3.3000000000000002E-2</v>
          </cell>
          <cell r="M596">
            <v>8780</v>
          </cell>
          <cell r="N596" t="str">
            <v>G221</v>
          </cell>
          <cell r="O596">
            <v>3.2000000000000001E-2</v>
          </cell>
          <cell r="P596">
            <v>3.6999999999999998E-2</v>
          </cell>
          <cell r="Q596">
            <v>8788</v>
          </cell>
          <cell r="R596" t="str">
            <v>G222</v>
          </cell>
          <cell r="S596">
            <v>3.5999999999999997E-2</v>
          </cell>
          <cell r="T596">
            <v>4.1000000000000002E-2</v>
          </cell>
          <cell r="U596">
            <v>8792</v>
          </cell>
          <cell r="V596" t="str">
            <v>G223</v>
          </cell>
          <cell r="W596">
            <v>3.9E-2</v>
          </cell>
          <cell r="X596">
            <v>4.3999999999999997E-2</v>
          </cell>
          <cell r="Y596">
            <v>8786</v>
          </cell>
          <cell r="Z596" t="str">
            <v>G224</v>
          </cell>
          <cell r="AA596">
            <v>4.4999999999999998E-2</v>
          </cell>
          <cell r="AB596">
            <v>0.05</v>
          </cell>
          <cell r="AC596">
            <v>8784</v>
          </cell>
          <cell r="AD596" t="str">
            <v>G225</v>
          </cell>
          <cell r="AE596">
            <v>5.1999999999999998E-2</v>
          </cell>
          <cell r="AF596">
            <v>5.7000000000000002E-2</v>
          </cell>
          <cell r="AG596">
            <v>8783</v>
          </cell>
          <cell r="AH596" t="str">
            <v>G226</v>
          </cell>
          <cell r="AI596">
            <v>5.8999999999999997E-2</v>
          </cell>
          <cell r="AJ596">
            <v>6.4000000000000001E-2</v>
          </cell>
          <cell r="AK596">
            <v>8776</v>
          </cell>
          <cell r="AL596" t="str">
            <v>G227</v>
          </cell>
          <cell r="AM596">
            <v>6.8000000000000005E-2</v>
          </cell>
          <cell r="AN596">
            <v>7.2999999999999995E-2</v>
          </cell>
          <cell r="AO596" t="e">
            <v>#N/A</v>
          </cell>
          <cell r="AP596">
            <v>0</v>
          </cell>
          <cell r="AQ596" t="e">
            <v>#N/A</v>
          </cell>
          <cell r="AR596" t="e">
            <v>#N/A</v>
          </cell>
          <cell r="AS596" t="e">
            <v>#N/A</v>
          </cell>
          <cell r="AT596">
            <v>0</v>
          </cell>
          <cell r="AU596" t="e">
            <v>#N/A</v>
          </cell>
          <cell r="AV596" t="e">
            <v>#N/A</v>
          </cell>
          <cell r="AW596" t="e">
            <v>#N/A</v>
          </cell>
          <cell r="AX596">
            <v>0</v>
          </cell>
          <cell r="AY596" t="e">
            <v>#N/A</v>
          </cell>
          <cell r="AZ596" t="e">
            <v>#N/A</v>
          </cell>
          <cell r="BA596" t="e">
            <v>#N/A</v>
          </cell>
          <cell r="BB596">
            <v>0</v>
          </cell>
          <cell r="BC596" t="e">
            <v>#N/A</v>
          </cell>
          <cell r="BD596" t="e">
            <v>#N/A</v>
          </cell>
        </row>
        <row r="597">
          <cell r="A597" t="str">
            <v>PM4A15445</v>
          </cell>
          <cell r="B597" t="str">
            <v>NO CONSTA</v>
          </cell>
          <cell r="C597" t="str">
            <v>DMC</v>
          </cell>
          <cell r="D597" t="str">
            <v>AIRBUS DEFENCE &amp; SPACE</v>
          </cell>
          <cell r="E597">
            <v>10745</v>
          </cell>
          <cell r="F597" t="str">
            <v>M22520/1-01</v>
          </cell>
          <cell r="G597" t="str">
            <v>AF8-DS</v>
          </cell>
          <cell r="H597" t="str">
            <v>B</v>
          </cell>
          <cell r="I597">
            <v>8777</v>
          </cell>
          <cell r="J597" t="str">
            <v>G220</v>
          </cell>
          <cell r="K597">
            <v>2.8000000000000001E-2</v>
          </cell>
          <cell r="L597">
            <v>3.3000000000000002E-2</v>
          </cell>
          <cell r="M597">
            <v>8780</v>
          </cell>
          <cell r="N597" t="str">
            <v>G221</v>
          </cell>
          <cell r="O597">
            <v>3.2000000000000001E-2</v>
          </cell>
          <cell r="P597">
            <v>3.6999999999999998E-2</v>
          </cell>
          <cell r="Q597">
            <v>8788</v>
          </cell>
          <cell r="R597" t="str">
            <v>G222</v>
          </cell>
          <cell r="S597">
            <v>3.5999999999999997E-2</v>
          </cell>
          <cell r="T597">
            <v>4.1000000000000002E-2</v>
          </cell>
          <cell r="U597">
            <v>8792</v>
          </cell>
          <cell r="V597" t="str">
            <v>G223</v>
          </cell>
          <cell r="W597">
            <v>3.9E-2</v>
          </cell>
          <cell r="X597">
            <v>4.3999999999999997E-2</v>
          </cell>
          <cell r="Y597">
            <v>8786</v>
          </cell>
          <cell r="Z597" t="str">
            <v>G224</v>
          </cell>
          <cell r="AA597">
            <v>4.4999999999999998E-2</v>
          </cell>
          <cell r="AB597">
            <v>0.05</v>
          </cell>
          <cell r="AC597">
            <v>8784</v>
          </cell>
          <cell r="AD597" t="str">
            <v>G225</v>
          </cell>
          <cell r="AE597">
            <v>5.1999999999999998E-2</v>
          </cell>
          <cell r="AF597">
            <v>5.7000000000000002E-2</v>
          </cell>
          <cell r="AG597">
            <v>8783</v>
          </cell>
          <cell r="AH597" t="str">
            <v>G226</v>
          </cell>
          <cell r="AI597">
            <v>5.8999999999999997E-2</v>
          </cell>
          <cell r="AJ597">
            <v>6.4000000000000001E-2</v>
          </cell>
          <cell r="AK597">
            <v>8776</v>
          </cell>
          <cell r="AL597" t="str">
            <v>G227</v>
          </cell>
          <cell r="AM597">
            <v>6.8000000000000005E-2</v>
          </cell>
          <cell r="AN597">
            <v>7.2999999999999995E-2</v>
          </cell>
          <cell r="AO597" t="e">
            <v>#N/A</v>
          </cell>
          <cell r="AP597">
            <v>0</v>
          </cell>
          <cell r="AQ597" t="e">
            <v>#N/A</v>
          </cell>
          <cell r="AR597" t="e">
            <v>#N/A</v>
          </cell>
          <cell r="AS597" t="e">
            <v>#N/A</v>
          </cell>
          <cell r="AT597">
            <v>0</v>
          </cell>
          <cell r="AU597" t="e">
            <v>#N/A</v>
          </cell>
          <cell r="AV597" t="e">
            <v>#N/A</v>
          </cell>
          <cell r="AW597" t="e">
            <v>#N/A</v>
          </cell>
          <cell r="AX597">
            <v>0</v>
          </cell>
          <cell r="AY597" t="e">
            <v>#N/A</v>
          </cell>
          <cell r="AZ597" t="e">
            <v>#N/A</v>
          </cell>
          <cell r="BA597" t="e">
            <v>#N/A</v>
          </cell>
          <cell r="BB597">
            <v>0</v>
          </cell>
          <cell r="BC597" t="e">
            <v>#N/A</v>
          </cell>
          <cell r="BD597" t="e">
            <v>#N/A</v>
          </cell>
        </row>
        <row r="598">
          <cell r="A598" t="str">
            <v>PM4A15442</v>
          </cell>
          <cell r="B598" t="str">
            <v>NO CONSTA</v>
          </cell>
          <cell r="C598" t="str">
            <v>DMC</v>
          </cell>
          <cell r="D598" t="str">
            <v>AIRBUS DEFENCE &amp; SPACE</v>
          </cell>
          <cell r="E598">
            <v>10742</v>
          </cell>
          <cell r="F598" t="str">
            <v>M22520/2-01</v>
          </cell>
          <cell r="G598" t="str">
            <v>AFM8-DS</v>
          </cell>
          <cell r="H598" t="str">
            <v>C</v>
          </cell>
          <cell r="I598">
            <v>8789</v>
          </cell>
          <cell r="J598" t="str">
            <v>G213</v>
          </cell>
          <cell r="K598">
            <v>1.2999999999999999E-2</v>
          </cell>
          <cell r="L598">
            <v>1.7999999999999999E-2</v>
          </cell>
          <cell r="M598">
            <v>8791</v>
          </cell>
          <cell r="N598" t="str">
            <v>G214</v>
          </cell>
          <cell r="O598">
            <v>1.6E-2</v>
          </cell>
          <cell r="P598">
            <v>2.1000000000000001E-2</v>
          </cell>
          <cell r="Q598">
            <v>8775</v>
          </cell>
          <cell r="R598" t="str">
            <v>G215</v>
          </cell>
          <cell r="S598">
            <v>1.9E-2</v>
          </cell>
          <cell r="T598">
            <v>2.4E-2</v>
          </cell>
          <cell r="U598">
            <v>8793</v>
          </cell>
          <cell r="V598" t="str">
            <v>G216</v>
          </cell>
          <cell r="W598">
            <v>2.1999999999999999E-2</v>
          </cell>
          <cell r="X598">
            <v>2.7E-2</v>
          </cell>
          <cell r="Y598">
            <v>8785</v>
          </cell>
          <cell r="Z598" t="str">
            <v>G217</v>
          </cell>
          <cell r="AA598">
            <v>2.5999999999999999E-2</v>
          </cell>
          <cell r="AB598">
            <v>3.1E-2</v>
          </cell>
          <cell r="AC598">
            <v>8790</v>
          </cell>
          <cell r="AD598" t="str">
            <v>G218</v>
          </cell>
          <cell r="AE598">
            <v>0.03</v>
          </cell>
          <cell r="AF598">
            <v>3.5000000000000003E-2</v>
          </cell>
          <cell r="AG598">
            <v>8787</v>
          </cell>
          <cell r="AH598" t="str">
            <v>G219</v>
          </cell>
          <cell r="AI598">
            <v>3.4000000000000002E-2</v>
          </cell>
          <cell r="AJ598">
            <v>3.9E-2</v>
          </cell>
          <cell r="AK598">
            <v>8792</v>
          </cell>
          <cell r="AL598" t="str">
            <v>G223</v>
          </cell>
          <cell r="AM598">
            <v>3.9E-2</v>
          </cell>
          <cell r="AN598">
            <v>4.3999999999999997E-2</v>
          </cell>
          <cell r="AO598" t="e">
            <v>#N/A</v>
          </cell>
          <cell r="AP598">
            <v>0</v>
          </cell>
          <cell r="AQ598" t="e">
            <v>#N/A</v>
          </cell>
          <cell r="AR598" t="e">
            <v>#N/A</v>
          </cell>
          <cell r="AS598" t="e">
            <v>#N/A</v>
          </cell>
          <cell r="AT598">
            <v>0</v>
          </cell>
          <cell r="AU598" t="e">
            <v>#N/A</v>
          </cell>
          <cell r="AV598" t="e">
            <v>#N/A</v>
          </cell>
          <cell r="AW598" t="e">
            <v>#N/A</v>
          </cell>
          <cell r="AX598">
            <v>0</v>
          </cell>
          <cell r="AY598" t="e">
            <v>#N/A</v>
          </cell>
          <cell r="AZ598" t="e">
            <v>#N/A</v>
          </cell>
          <cell r="BA598" t="e">
            <v>#N/A</v>
          </cell>
          <cell r="BB598">
            <v>0</v>
          </cell>
          <cell r="BC598" t="e">
            <v>#N/A</v>
          </cell>
          <cell r="BD598" t="e">
            <v>#N/A</v>
          </cell>
        </row>
        <row r="599">
          <cell r="A599" t="str">
            <v>PM4A8942</v>
          </cell>
          <cell r="B599" t="str">
            <v>NO CONSTA</v>
          </cell>
          <cell r="C599" t="str">
            <v>DMC</v>
          </cell>
          <cell r="D599" t="str">
            <v>AIRBUS DEFENCE &amp; SPACE</v>
          </cell>
          <cell r="E599">
            <v>10759</v>
          </cell>
          <cell r="F599" t="str">
            <v>M22520/2-01</v>
          </cell>
          <cell r="G599" t="str">
            <v>AFM8-DS</v>
          </cell>
          <cell r="H599" t="str">
            <v>C</v>
          </cell>
          <cell r="I599">
            <v>8789</v>
          </cell>
          <cell r="J599" t="str">
            <v>G213</v>
          </cell>
          <cell r="K599">
            <v>1.2999999999999999E-2</v>
          </cell>
          <cell r="L599">
            <v>1.7999999999999999E-2</v>
          </cell>
          <cell r="M599">
            <v>8791</v>
          </cell>
          <cell r="N599" t="str">
            <v>G214</v>
          </cell>
          <cell r="O599">
            <v>1.6E-2</v>
          </cell>
          <cell r="P599">
            <v>2.1000000000000001E-2</v>
          </cell>
          <cell r="Q599">
            <v>8775</v>
          </cell>
          <cell r="R599" t="str">
            <v>G215</v>
          </cell>
          <cell r="S599">
            <v>1.9E-2</v>
          </cell>
          <cell r="T599">
            <v>2.4E-2</v>
          </cell>
          <cell r="U599">
            <v>8793</v>
          </cell>
          <cell r="V599" t="str">
            <v>G216</v>
          </cell>
          <cell r="W599">
            <v>2.1999999999999999E-2</v>
          </cell>
          <cell r="X599">
            <v>2.7E-2</v>
          </cell>
          <cell r="Y599">
            <v>8785</v>
          </cell>
          <cell r="Z599" t="str">
            <v>G217</v>
          </cell>
          <cell r="AA599">
            <v>2.5999999999999999E-2</v>
          </cell>
          <cell r="AB599">
            <v>3.1E-2</v>
          </cell>
          <cell r="AC599">
            <v>8790</v>
          </cell>
          <cell r="AD599" t="str">
            <v>G218</v>
          </cell>
          <cell r="AE599">
            <v>0.03</v>
          </cell>
          <cell r="AF599">
            <v>3.5000000000000003E-2</v>
          </cell>
          <cell r="AG599">
            <v>8787</v>
          </cell>
          <cell r="AH599" t="str">
            <v>G219</v>
          </cell>
          <cell r="AI599">
            <v>3.4000000000000002E-2</v>
          </cell>
          <cell r="AJ599">
            <v>3.9E-2</v>
          </cell>
          <cell r="AK599">
            <v>8792</v>
          </cell>
          <cell r="AL599" t="str">
            <v>G223</v>
          </cell>
          <cell r="AM599">
            <v>3.9E-2</v>
          </cell>
          <cell r="AN599">
            <v>4.3999999999999997E-2</v>
          </cell>
          <cell r="AO599" t="e">
            <v>#N/A</v>
          </cell>
          <cell r="AP599">
            <v>0</v>
          </cell>
          <cell r="AQ599" t="e">
            <v>#N/A</v>
          </cell>
          <cell r="AR599" t="e">
            <v>#N/A</v>
          </cell>
          <cell r="AS599" t="e">
            <v>#N/A</v>
          </cell>
          <cell r="AT599">
            <v>0</v>
          </cell>
          <cell r="AU599" t="e">
            <v>#N/A</v>
          </cell>
          <cell r="AV599" t="e">
            <v>#N/A</v>
          </cell>
          <cell r="AW599" t="e">
            <v>#N/A</v>
          </cell>
          <cell r="AX599">
            <v>0</v>
          </cell>
          <cell r="AY599" t="e">
            <v>#N/A</v>
          </cell>
          <cell r="AZ599" t="e">
            <v>#N/A</v>
          </cell>
          <cell r="BA599" t="e">
            <v>#N/A</v>
          </cell>
          <cell r="BB599">
            <v>0</v>
          </cell>
          <cell r="BC599" t="e">
            <v>#N/A</v>
          </cell>
          <cell r="BD599" t="e">
            <v>#N/A</v>
          </cell>
        </row>
        <row r="600">
          <cell r="A600" t="str">
            <v>PM4A3282</v>
          </cell>
          <cell r="B600" t="str">
            <v>NO CONSTA</v>
          </cell>
          <cell r="C600" t="str">
            <v>DMC</v>
          </cell>
          <cell r="D600" t="str">
            <v>AIRBUS DEFENCE &amp; SPACE</v>
          </cell>
          <cell r="E600">
            <v>10753</v>
          </cell>
          <cell r="F600" t="str">
            <v>M22520/2-01</v>
          </cell>
          <cell r="G600" t="str">
            <v>AFM8-DS</v>
          </cell>
          <cell r="H600" t="str">
            <v>C</v>
          </cell>
          <cell r="I600">
            <v>8789</v>
          </cell>
          <cell r="J600" t="str">
            <v>G213</v>
          </cell>
          <cell r="K600">
            <v>1.2999999999999999E-2</v>
          </cell>
          <cell r="L600">
            <v>1.7999999999999999E-2</v>
          </cell>
          <cell r="M600">
            <v>8791</v>
          </cell>
          <cell r="N600" t="str">
            <v>G214</v>
          </cell>
          <cell r="O600">
            <v>1.6E-2</v>
          </cell>
          <cell r="P600">
            <v>2.1000000000000001E-2</v>
          </cell>
          <cell r="Q600">
            <v>8775</v>
          </cell>
          <cell r="R600" t="str">
            <v>G215</v>
          </cell>
          <cell r="S600">
            <v>1.9E-2</v>
          </cell>
          <cell r="T600">
            <v>2.4E-2</v>
          </cell>
          <cell r="U600">
            <v>8793</v>
          </cell>
          <cell r="V600" t="str">
            <v>G216</v>
          </cell>
          <cell r="W600">
            <v>2.1999999999999999E-2</v>
          </cell>
          <cell r="X600">
            <v>2.7E-2</v>
          </cell>
          <cell r="Y600">
            <v>8785</v>
          </cell>
          <cell r="Z600" t="str">
            <v>G217</v>
          </cell>
          <cell r="AA600">
            <v>2.5999999999999999E-2</v>
          </cell>
          <cell r="AB600">
            <v>3.1E-2</v>
          </cell>
          <cell r="AC600">
            <v>8790</v>
          </cell>
          <cell r="AD600" t="str">
            <v>G218</v>
          </cell>
          <cell r="AE600">
            <v>0.03</v>
          </cell>
          <cell r="AF600">
            <v>3.5000000000000003E-2</v>
          </cell>
          <cell r="AG600">
            <v>8787</v>
          </cell>
          <cell r="AH600" t="str">
            <v>G219</v>
          </cell>
          <cell r="AI600">
            <v>3.4000000000000002E-2</v>
          </cell>
          <cell r="AJ600">
            <v>3.9E-2</v>
          </cell>
          <cell r="AK600">
            <v>8792</v>
          </cell>
          <cell r="AL600" t="str">
            <v>G223</v>
          </cell>
          <cell r="AM600">
            <v>3.9E-2</v>
          </cell>
          <cell r="AN600">
            <v>4.3999999999999997E-2</v>
          </cell>
          <cell r="AO600" t="e">
            <v>#N/A</v>
          </cell>
          <cell r="AP600">
            <v>0</v>
          </cell>
          <cell r="AQ600" t="e">
            <v>#N/A</v>
          </cell>
          <cell r="AR600" t="e">
            <v>#N/A</v>
          </cell>
          <cell r="AS600" t="e">
            <v>#N/A</v>
          </cell>
          <cell r="AT600">
            <v>0</v>
          </cell>
          <cell r="AU600" t="e">
            <v>#N/A</v>
          </cell>
          <cell r="AV600" t="e">
            <v>#N/A</v>
          </cell>
          <cell r="AW600" t="e">
            <v>#N/A</v>
          </cell>
          <cell r="AX600">
            <v>0</v>
          </cell>
          <cell r="AY600" t="e">
            <v>#N/A</v>
          </cell>
          <cell r="AZ600" t="e">
            <v>#N/A</v>
          </cell>
          <cell r="BA600" t="e">
            <v>#N/A</v>
          </cell>
          <cell r="BB600">
            <v>0</v>
          </cell>
          <cell r="BC600" t="e">
            <v>#N/A</v>
          </cell>
          <cell r="BD600" t="e">
            <v>#N/A</v>
          </cell>
        </row>
        <row r="601">
          <cell r="A601" t="str">
            <v>PM4A15444</v>
          </cell>
          <cell r="B601" t="str">
            <v>NO CONSTA</v>
          </cell>
          <cell r="C601" t="str">
            <v>DMC</v>
          </cell>
          <cell r="D601" t="str">
            <v>AIRBUS DEFENCE &amp; SPACE</v>
          </cell>
          <cell r="E601">
            <v>10774</v>
          </cell>
          <cell r="F601" t="str">
            <v>M22520/2-01</v>
          </cell>
          <cell r="G601" t="str">
            <v>AFM8-DS</v>
          </cell>
          <cell r="H601" t="str">
            <v>C</v>
          </cell>
          <cell r="I601">
            <v>8789</v>
          </cell>
          <cell r="J601" t="str">
            <v>G213</v>
          </cell>
          <cell r="K601">
            <v>1.2999999999999999E-2</v>
          </cell>
          <cell r="L601">
            <v>1.7999999999999999E-2</v>
          </cell>
          <cell r="M601">
            <v>8791</v>
          </cell>
          <cell r="N601" t="str">
            <v>G214</v>
          </cell>
          <cell r="O601">
            <v>1.6E-2</v>
          </cell>
          <cell r="P601">
            <v>2.1000000000000001E-2</v>
          </cell>
          <cell r="Q601">
            <v>8775</v>
          </cell>
          <cell r="R601" t="str">
            <v>G215</v>
          </cell>
          <cell r="S601">
            <v>1.9E-2</v>
          </cell>
          <cell r="T601">
            <v>2.4E-2</v>
          </cell>
          <cell r="U601">
            <v>8793</v>
          </cell>
          <cell r="V601" t="str">
            <v>G216</v>
          </cell>
          <cell r="W601">
            <v>2.1999999999999999E-2</v>
          </cell>
          <cell r="X601">
            <v>2.7E-2</v>
          </cell>
          <cell r="Y601">
            <v>8785</v>
          </cell>
          <cell r="Z601" t="str">
            <v>G217</v>
          </cell>
          <cell r="AA601">
            <v>2.5999999999999999E-2</v>
          </cell>
          <cell r="AB601">
            <v>3.1E-2</v>
          </cell>
          <cell r="AC601">
            <v>8790</v>
          </cell>
          <cell r="AD601" t="str">
            <v>G218</v>
          </cell>
          <cell r="AE601">
            <v>0.03</v>
          </cell>
          <cell r="AF601">
            <v>3.5000000000000003E-2</v>
          </cell>
          <cell r="AG601">
            <v>8787</v>
          </cell>
          <cell r="AH601" t="str">
            <v>G219</v>
          </cell>
          <cell r="AI601">
            <v>3.4000000000000002E-2</v>
          </cell>
          <cell r="AJ601">
            <v>3.9E-2</v>
          </cell>
          <cell r="AK601">
            <v>8792</v>
          </cell>
          <cell r="AL601" t="str">
            <v>G223</v>
          </cell>
          <cell r="AM601">
            <v>3.9E-2</v>
          </cell>
          <cell r="AN601">
            <v>4.3999999999999997E-2</v>
          </cell>
          <cell r="AO601" t="e">
            <v>#N/A</v>
          </cell>
          <cell r="AP601">
            <v>0</v>
          </cell>
          <cell r="AQ601" t="e">
            <v>#N/A</v>
          </cell>
          <cell r="AR601" t="e">
            <v>#N/A</v>
          </cell>
          <cell r="AS601" t="e">
            <v>#N/A</v>
          </cell>
          <cell r="AT601">
            <v>0</v>
          </cell>
          <cell r="AU601" t="e">
            <v>#N/A</v>
          </cell>
          <cell r="AV601" t="e">
            <v>#N/A</v>
          </cell>
          <cell r="AW601" t="e">
            <v>#N/A</v>
          </cell>
          <cell r="AX601">
            <v>0</v>
          </cell>
          <cell r="AY601" t="e">
            <v>#N/A</v>
          </cell>
          <cell r="AZ601" t="e">
            <v>#N/A</v>
          </cell>
          <cell r="BA601" t="e">
            <v>#N/A</v>
          </cell>
          <cell r="BB601">
            <v>0</v>
          </cell>
          <cell r="BC601" t="e">
            <v>#N/A</v>
          </cell>
          <cell r="BD601" t="e">
            <v>#N/A</v>
          </cell>
        </row>
        <row r="602">
          <cell r="A602" t="str">
            <v>PM4A15443</v>
          </cell>
          <cell r="B602" t="str">
            <v>NO CONSTA</v>
          </cell>
          <cell r="C602" t="str">
            <v>DMC</v>
          </cell>
          <cell r="D602" t="str">
            <v>AIRBUS DEFENCE &amp; SPACE</v>
          </cell>
          <cell r="E602">
            <v>10743</v>
          </cell>
          <cell r="F602" t="str">
            <v>M22520/2-01</v>
          </cell>
          <cell r="G602" t="str">
            <v>AFM8-DS</v>
          </cell>
          <cell r="H602" t="str">
            <v>C</v>
          </cell>
          <cell r="I602">
            <v>8789</v>
          </cell>
          <cell r="J602" t="str">
            <v>G213</v>
          </cell>
          <cell r="K602">
            <v>1.2999999999999999E-2</v>
          </cell>
          <cell r="L602">
            <v>1.7999999999999999E-2</v>
          </cell>
          <cell r="M602">
            <v>8791</v>
          </cell>
          <cell r="N602" t="str">
            <v>G214</v>
          </cell>
          <cell r="O602">
            <v>1.6E-2</v>
          </cell>
          <cell r="P602">
            <v>2.1000000000000001E-2</v>
          </cell>
          <cell r="Q602">
            <v>8775</v>
          </cell>
          <cell r="R602" t="str">
            <v>G215</v>
          </cell>
          <cell r="S602">
            <v>1.9E-2</v>
          </cell>
          <cell r="T602">
            <v>2.4E-2</v>
          </cell>
          <cell r="U602">
            <v>8793</v>
          </cell>
          <cell r="V602" t="str">
            <v>G216</v>
          </cell>
          <cell r="W602">
            <v>2.1999999999999999E-2</v>
          </cell>
          <cell r="X602">
            <v>2.7E-2</v>
          </cell>
          <cell r="Y602">
            <v>8785</v>
          </cell>
          <cell r="Z602" t="str">
            <v>G217</v>
          </cell>
          <cell r="AA602">
            <v>2.5999999999999999E-2</v>
          </cell>
          <cell r="AB602">
            <v>3.1E-2</v>
          </cell>
          <cell r="AC602">
            <v>8790</v>
          </cell>
          <cell r="AD602" t="str">
            <v>G218</v>
          </cell>
          <cell r="AE602">
            <v>0.03</v>
          </cell>
          <cell r="AF602">
            <v>3.5000000000000003E-2</v>
          </cell>
          <cell r="AG602">
            <v>8787</v>
          </cell>
          <cell r="AH602" t="str">
            <v>G219</v>
          </cell>
          <cell r="AI602">
            <v>3.4000000000000002E-2</v>
          </cell>
          <cell r="AJ602">
            <v>3.9E-2</v>
          </cell>
          <cell r="AK602">
            <v>8792</v>
          </cell>
          <cell r="AL602" t="str">
            <v>G223</v>
          </cell>
          <cell r="AM602">
            <v>3.9E-2</v>
          </cell>
          <cell r="AN602">
            <v>4.3999999999999997E-2</v>
          </cell>
          <cell r="AO602" t="e">
            <v>#N/A</v>
          </cell>
          <cell r="AP602">
            <v>0</v>
          </cell>
          <cell r="AQ602" t="e">
            <v>#N/A</v>
          </cell>
          <cell r="AR602" t="e">
            <v>#N/A</v>
          </cell>
          <cell r="AS602" t="e">
            <v>#N/A</v>
          </cell>
          <cell r="AT602">
            <v>0</v>
          </cell>
          <cell r="AU602" t="e">
            <v>#N/A</v>
          </cell>
          <cell r="AV602" t="e">
            <v>#N/A</v>
          </cell>
          <cell r="AW602" t="e">
            <v>#N/A</v>
          </cell>
          <cell r="AX602">
            <v>0</v>
          </cell>
          <cell r="AY602" t="e">
            <v>#N/A</v>
          </cell>
          <cell r="AZ602" t="e">
            <v>#N/A</v>
          </cell>
          <cell r="BA602" t="e">
            <v>#N/A</v>
          </cell>
          <cell r="BB602">
            <v>0</v>
          </cell>
          <cell r="BC602" t="e">
            <v>#N/A</v>
          </cell>
          <cell r="BD602" t="e">
            <v>#N/A</v>
          </cell>
        </row>
        <row r="603">
          <cell r="A603" t="str">
            <v>SM4A08296</v>
          </cell>
          <cell r="B603" t="str">
            <v>NO CONSTA</v>
          </cell>
          <cell r="C603" t="str">
            <v>DMC</v>
          </cell>
          <cell r="D603" t="str">
            <v>AIRBUS DEFENCE &amp; SPACE</v>
          </cell>
          <cell r="E603">
            <v>10763</v>
          </cell>
          <cell r="F603" t="str">
            <v>M22520/2-01</v>
          </cell>
          <cell r="G603" t="str">
            <v>AFM8-DS</v>
          </cell>
          <cell r="H603" t="str">
            <v>C</v>
          </cell>
          <cell r="I603">
            <v>8789</v>
          </cell>
          <cell r="J603" t="str">
            <v>G213</v>
          </cell>
          <cell r="K603">
            <v>1.2999999999999999E-2</v>
          </cell>
          <cell r="L603">
            <v>1.7999999999999999E-2</v>
          </cell>
          <cell r="M603">
            <v>8791</v>
          </cell>
          <cell r="N603" t="str">
            <v>G214</v>
          </cell>
          <cell r="O603">
            <v>1.6E-2</v>
          </cell>
          <cell r="P603">
            <v>2.1000000000000001E-2</v>
          </cell>
          <cell r="Q603">
            <v>8775</v>
          </cell>
          <cell r="R603" t="str">
            <v>G215</v>
          </cell>
          <cell r="S603">
            <v>1.9E-2</v>
          </cell>
          <cell r="T603">
            <v>2.4E-2</v>
          </cell>
          <cell r="U603">
            <v>8793</v>
          </cell>
          <cell r="V603" t="str">
            <v>G216</v>
          </cell>
          <cell r="W603">
            <v>2.1999999999999999E-2</v>
          </cell>
          <cell r="X603">
            <v>2.7E-2</v>
          </cell>
          <cell r="Y603">
            <v>8785</v>
          </cell>
          <cell r="Z603" t="str">
            <v>G217</v>
          </cell>
          <cell r="AA603">
            <v>2.5999999999999999E-2</v>
          </cell>
          <cell r="AB603">
            <v>3.1E-2</v>
          </cell>
          <cell r="AC603">
            <v>8790</v>
          </cell>
          <cell r="AD603" t="str">
            <v>G218</v>
          </cell>
          <cell r="AE603">
            <v>0.03</v>
          </cell>
          <cell r="AF603">
            <v>3.5000000000000003E-2</v>
          </cell>
          <cell r="AG603">
            <v>8787</v>
          </cell>
          <cell r="AH603" t="str">
            <v>G219</v>
          </cell>
          <cell r="AI603">
            <v>3.4000000000000002E-2</v>
          </cell>
          <cell r="AJ603">
            <v>3.9E-2</v>
          </cell>
          <cell r="AK603">
            <v>8792</v>
          </cell>
          <cell r="AL603" t="str">
            <v>G223</v>
          </cell>
          <cell r="AM603">
            <v>3.9E-2</v>
          </cell>
          <cell r="AN603">
            <v>4.3999999999999997E-2</v>
          </cell>
          <cell r="AO603" t="e">
            <v>#N/A</v>
          </cell>
          <cell r="AP603">
            <v>0</v>
          </cell>
          <cell r="AQ603" t="e">
            <v>#N/A</v>
          </cell>
          <cell r="AR603" t="e">
            <v>#N/A</v>
          </cell>
          <cell r="AS603" t="e">
            <v>#N/A</v>
          </cell>
          <cell r="AT603">
            <v>0</v>
          </cell>
          <cell r="AU603" t="e">
            <v>#N/A</v>
          </cell>
          <cell r="AV603" t="e">
            <v>#N/A</v>
          </cell>
          <cell r="AW603" t="e">
            <v>#N/A</v>
          </cell>
          <cell r="AX603">
            <v>0</v>
          </cell>
          <cell r="AY603" t="e">
            <v>#N/A</v>
          </cell>
          <cell r="AZ603" t="e">
            <v>#N/A</v>
          </cell>
          <cell r="BA603" t="e">
            <v>#N/A</v>
          </cell>
          <cell r="BB603">
            <v>0</v>
          </cell>
          <cell r="BC603" t="e">
            <v>#N/A</v>
          </cell>
          <cell r="BD603" t="e">
            <v>#N/A</v>
          </cell>
        </row>
        <row r="604">
          <cell r="A604" t="str">
            <v>SM4A08293</v>
          </cell>
          <cell r="B604" t="str">
            <v>AD-1377</v>
          </cell>
          <cell r="C604" t="str">
            <v>RAYCHEM</v>
          </cell>
          <cell r="D604" t="str">
            <v>AIRBUS DEFENCE &amp; SPACE</v>
          </cell>
          <cell r="E604">
            <v>10762</v>
          </cell>
          <cell r="F604" t="str">
            <v>M22520/37-01</v>
          </cell>
          <cell r="G604" t="str">
            <v>C-AD-1377-6</v>
          </cell>
          <cell r="H604" t="str">
            <v>K2</v>
          </cell>
          <cell r="I604">
            <v>8781</v>
          </cell>
          <cell r="J604" t="str">
            <v>G411-1</v>
          </cell>
          <cell r="K604">
            <v>2.5000000000000001E-2</v>
          </cell>
          <cell r="L604">
            <v>3.5000000000000003E-2</v>
          </cell>
          <cell r="M604">
            <v>8781</v>
          </cell>
          <cell r="N604" t="str">
            <v>G411-2</v>
          </cell>
          <cell r="O604">
            <v>4.2000000000000003E-2</v>
          </cell>
          <cell r="P604">
            <v>5.1999999999999998E-2</v>
          </cell>
          <cell r="Q604">
            <v>8781</v>
          </cell>
          <cell r="R604" t="str">
            <v>G411-3</v>
          </cell>
          <cell r="S604">
            <v>6.2E-2</v>
          </cell>
          <cell r="T604">
            <v>7.1999999999999995E-2</v>
          </cell>
          <cell r="U604" t="e">
            <v>#N/A</v>
          </cell>
          <cell r="V604">
            <v>0</v>
          </cell>
          <cell r="W604" t="e">
            <v>#N/A</v>
          </cell>
          <cell r="X604" t="e">
            <v>#N/A</v>
          </cell>
          <cell r="Y604" t="e">
            <v>#N/A</v>
          </cell>
          <cell r="Z604">
            <v>0</v>
          </cell>
          <cell r="AA604" t="e">
            <v>#N/A</v>
          </cell>
          <cell r="AB604" t="e">
            <v>#N/A</v>
          </cell>
          <cell r="AC604" t="e">
            <v>#N/A</v>
          </cell>
          <cell r="AD604">
            <v>0</v>
          </cell>
          <cell r="AE604" t="e">
            <v>#N/A</v>
          </cell>
          <cell r="AF604" t="e">
            <v>#N/A</v>
          </cell>
          <cell r="AG604" t="e">
            <v>#N/A</v>
          </cell>
          <cell r="AH604">
            <v>0</v>
          </cell>
          <cell r="AI604" t="e">
            <v>#N/A</v>
          </cell>
          <cell r="AJ604" t="e">
            <v>#N/A</v>
          </cell>
          <cell r="AK604" t="e">
            <v>#N/A</v>
          </cell>
          <cell r="AL604">
            <v>0</v>
          </cell>
          <cell r="AM604" t="e">
            <v>#N/A</v>
          </cell>
          <cell r="AN604" t="e">
            <v>#N/A</v>
          </cell>
          <cell r="AO604" t="e">
            <v>#N/A</v>
          </cell>
          <cell r="AP604">
            <v>0</v>
          </cell>
          <cell r="AQ604" t="e">
            <v>#N/A</v>
          </cell>
          <cell r="AR604" t="e">
            <v>#N/A</v>
          </cell>
          <cell r="AS604" t="e">
            <v>#N/A</v>
          </cell>
          <cell r="AT604">
            <v>0</v>
          </cell>
          <cell r="AU604" t="e">
            <v>#N/A</v>
          </cell>
          <cell r="AV604" t="e">
            <v>#N/A</v>
          </cell>
          <cell r="AW604" t="e">
            <v>#N/A</v>
          </cell>
          <cell r="AX604">
            <v>0</v>
          </cell>
          <cell r="AY604" t="e">
            <v>#N/A</v>
          </cell>
          <cell r="AZ604" t="e">
            <v>#N/A</v>
          </cell>
          <cell r="BA604" t="e">
            <v>#N/A</v>
          </cell>
          <cell r="BB604">
            <v>0</v>
          </cell>
          <cell r="BC604" t="e">
            <v>#N/A</v>
          </cell>
          <cell r="BD604" t="e">
            <v>#N/A</v>
          </cell>
        </row>
        <row r="605">
          <cell r="A605" t="str">
            <v>SM4A08292</v>
          </cell>
          <cell r="B605" t="str">
            <v>AD-1377</v>
          </cell>
          <cell r="C605" t="str">
            <v>RAYCHEM</v>
          </cell>
          <cell r="D605" t="str">
            <v>AIRBUS DEFENCE &amp; SPACE</v>
          </cell>
          <cell r="E605">
            <v>10761</v>
          </cell>
          <cell r="F605" t="str">
            <v>M22520/37-01</v>
          </cell>
          <cell r="G605" t="str">
            <v>C-AD-1377-6</v>
          </cell>
          <cell r="H605" t="str">
            <v>K2</v>
          </cell>
          <cell r="I605">
            <v>8781</v>
          </cell>
          <cell r="J605" t="str">
            <v>G411-1</v>
          </cell>
          <cell r="K605">
            <v>2.5000000000000001E-2</v>
          </cell>
          <cell r="L605">
            <v>3.5000000000000003E-2</v>
          </cell>
          <cell r="M605">
            <v>8781</v>
          </cell>
          <cell r="N605" t="str">
            <v>G411-2</v>
          </cell>
          <cell r="O605">
            <v>4.2000000000000003E-2</v>
          </cell>
          <cell r="P605">
            <v>5.1999999999999998E-2</v>
          </cell>
          <cell r="Q605">
            <v>8781</v>
          </cell>
          <cell r="R605" t="str">
            <v>G411-3</v>
          </cell>
          <cell r="S605">
            <v>6.2E-2</v>
          </cell>
          <cell r="T605">
            <v>7.1999999999999995E-2</v>
          </cell>
          <cell r="U605" t="e">
            <v>#N/A</v>
          </cell>
          <cell r="V605">
            <v>0</v>
          </cell>
          <cell r="W605" t="e">
            <v>#N/A</v>
          </cell>
          <cell r="X605" t="e">
            <v>#N/A</v>
          </cell>
          <cell r="Y605" t="e">
            <v>#N/A</v>
          </cell>
          <cell r="Z605">
            <v>0</v>
          </cell>
          <cell r="AA605" t="e">
            <v>#N/A</v>
          </cell>
          <cell r="AB605" t="e">
            <v>#N/A</v>
          </cell>
          <cell r="AC605" t="e">
            <v>#N/A</v>
          </cell>
          <cell r="AD605">
            <v>0</v>
          </cell>
          <cell r="AE605" t="e">
            <v>#N/A</v>
          </cell>
          <cell r="AF605" t="e">
            <v>#N/A</v>
          </cell>
          <cell r="AG605" t="e">
            <v>#N/A</v>
          </cell>
          <cell r="AH605">
            <v>0</v>
          </cell>
          <cell r="AI605" t="e">
            <v>#N/A</v>
          </cell>
          <cell r="AJ605" t="e">
            <v>#N/A</v>
          </cell>
          <cell r="AK605" t="e">
            <v>#N/A</v>
          </cell>
          <cell r="AL605">
            <v>0</v>
          </cell>
          <cell r="AM605" t="e">
            <v>#N/A</v>
          </cell>
          <cell r="AN605" t="e">
            <v>#N/A</v>
          </cell>
          <cell r="AO605" t="e">
            <v>#N/A</v>
          </cell>
          <cell r="AP605">
            <v>0</v>
          </cell>
          <cell r="AQ605" t="e">
            <v>#N/A</v>
          </cell>
          <cell r="AR605" t="e">
            <v>#N/A</v>
          </cell>
          <cell r="AS605" t="e">
            <v>#N/A</v>
          </cell>
          <cell r="AT605">
            <v>0</v>
          </cell>
          <cell r="AU605" t="e">
            <v>#N/A</v>
          </cell>
          <cell r="AV605" t="e">
            <v>#N/A</v>
          </cell>
          <cell r="AW605" t="e">
            <v>#N/A</v>
          </cell>
          <cell r="AX605">
            <v>0</v>
          </cell>
          <cell r="AY605" t="e">
            <v>#N/A</v>
          </cell>
          <cell r="AZ605" t="e">
            <v>#N/A</v>
          </cell>
          <cell r="BA605" t="e">
            <v>#N/A</v>
          </cell>
          <cell r="BB605">
            <v>0</v>
          </cell>
          <cell r="BC605" t="e">
            <v>#N/A</v>
          </cell>
          <cell r="BD605" t="e">
            <v>#N/A</v>
          </cell>
        </row>
        <row r="606">
          <cell r="A606" t="str">
            <v>PM4A10896</v>
          </cell>
          <cell r="B606" t="str">
            <v>V22074</v>
          </cell>
          <cell r="C606" t="str">
            <v>AMP</v>
          </cell>
          <cell r="D606" t="str">
            <v>AIRBUS DEFENCE &amp; SPACE</v>
          </cell>
          <cell r="E606">
            <v>10758</v>
          </cell>
          <cell r="F606">
            <v>47386</v>
          </cell>
          <cell r="G606" t="str">
            <v>408-1559</v>
          </cell>
          <cell r="H606" t="str">
            <v>V</v>
          </cell>
          <cell r="I606">
            <v>8779</v>
          </cell>
          <cell r="J606" t="str">
            <v>G767</v>
          </cell>
          <cell r="K606">
            <v>0.109</v>
          </cell>
          <cell r="L606">
            <v>0.115</v>
          </cell>
          <cell r="M606">
            <v>8790</v>
          </cell>
          <cell r="N606" t="str">
            <v>G218</v>
          </cell>
          <cell r="O606">
            <v>0.03</v>
          </cell>
          <cell r="P606">
            <v>3.5000000000000003E-2</v>
          </cell>
          <cell r="Q606">
            <v>8786</v>
          </cell>
          <cell r="R606" t="str">
            <v>G224</v>
          </cell>
          <cell r="S606">
            <v>4.4999999999999998E-2</v>
          </cell>
          <cell r="T606">
            <v>0.05</v>
          </cell>
          <cell r="U606" t="e">
            <v>#N/A</v>
          </cell>
          <cell r="V606">
            <v>0</v>
          </cell>
          <cell r="W606" t="e">
            <v>#N/A</v>
          </cell>
          <cell r="X606" t="e">
            <v>#N/A</v>
          </cell>
          <cell r="Y606" t="e">
            <v>#N/A</v>
          </cell>
          <cell r="Z606">
            <v>0</v>
          </cell>
          <cell r="AA606" t="e">
            <v>#N/A</v>
          </cell>
          <cell r="AB606" t="e">
            <v>#N/A</v>
          </cell>
          <cell r="AC606" t="e">
            <v>#N/A</v>
          </cell>
          <cell r="AD606">
            <v>0</v>
          </cell>
          <cell r="AE606" t="e">
            <v>#N/A</v>
          </cell>
          <cell r="AF606" t="e">
            <v>#N/A</v>
          </cell>
          <cell r="AG606" t="e">
            <v>#N/A</v>
          </cell>
          <cell r="AH606">
            <v>0</v>
          </cell>
          <cell r="AI606" t="e">
            <v>#N/A</v>
          </cell>
          <cell r="AJ606" t="e">
            <v>#N/A</v>
          </cell>
          <cell r="AK606" t="e">
            <v>#N/A</v>
          </cell>
          <cell r="AL606">
            <v>0</v>
          </cell>
          <cell r="AM606" t="e">
            <v>#N/A</v>
          </cell>
          <cell r="AN606" t="e">
            <v>#N/A</v>
          </cell>
          <cell r="AO606" t="e">
            <v>#N/A</v>
          </cell>
          <cell r="AP606">
            <v>0</v>
          </cell>
          <cell r="AQ606" t="e">
            <v>#N/A</v>
          </cell>
          <cell r="AR606" t="e">
            <v>#N/A</v>
          </cell>
          <cell r="AS606" t="e">
            <v>#N/A</v>
          </cell>
          <cell r="AT606">
            <v>0</v>
          </cell>
          <cell r="AU606" t="e">
            <v>#N/A</v>
          </cell>
          <cell r="AV606" t="e">
            <v>#N/A</v>
          </cell>
          <cell r="AW606" t="e">
            <v>#N/A</v>
          </cell>
          <cell r="AX606">
            <v>0</v>
          </cell>
          <cell r="AY606" t="e">
            <v>#N/A</v>
          </cell>
          <cell r="AZ606" t="e">
            <v>#N/A</v>
          </cell>
          <cell r="BA606" t="e">
            <v>#N/A</v>
          </cell>
          <cell r="BB606">
            <v>0</v>
          </cell>
          <cell r="BC606" t="e">
            <v>#N/A</v>
          </cell>
          <cell r="BD606" t="e">
            <v>#N/A</v>
          </cell>
        </row>
        <row r="607">
          <cell r="A607" t="str">
            <v>PM4A8977</v>
          </cell>
          <cell r="B607" t="str">
            <v>NO CONSTA</v>
          </cell>
          <cell r="C607" t="str">
            <v>DMC</v>
          </cell>
          <cell r="D607" t="str">
            <v>AIRBUS DEFENCE &amp; SPACE</v>
          </cell>
          <cell r="E607">
            <v>10785</v>
          </cell>
          <cell r="F607" t="str">
            <v>M22520/2-01</v>
          </cell>
          <cell r="G607" t="str">
            <v>AFM8-DS</v>
          </cell>
          <cell r="H607" t="str">
            <v>C</v>
          </cell>
          <cell r="I607">
            <v>8789</v>
          </cell>
          <cell r="J607" t="str">
            <v>G213</v>
          </cell>
          <cell r="K607">
            <v>1.2999999999999999E-2</v>
          </cell>
          <cell r="L607">
            <v>1.7999999999999999E-2</v>
          </cell>
          <cell r="M607">
            <v>8791</v>
          </cell>
          <cell r="N607" t="str">
            <v>G214</v>
          </cell>
          <cell r="O607">
            <v>1.6E-2</v>
          </cell>
          <cell r="P607">
            <v>2.1000000000000001E-2</v>
          </cell>
          <cell r="Q607">
            <v>8775</v>
          </cell>
          <cell r="R607" t="str">
            <v>G215</v>
          </cell>
          <cell r="S607">
            <v>1.9E-2</v>
          </cell>
          <cell r="T607">
            <v>2.4E-2</v>
          </cell>
          <cell r="U607">
            <v>8793</v>
          </cell>
          <cell r="V607" t="str">
            <v>G216</v>
          </cell>
          <cell r="W607">
            <v>2.1999999999999999E-2</v>
          </cell>
          <cell r="X607">
            <v>2.7E-2</v>
          </cell>
          <cell r="Y607">
            <v>8785</v>
          </cell>
          <cell r="Z607" t="str">
            <v>G217</v>
          </cell>
          <cell r="AA607">
            <v>2.5999999999999999E-2</v>
          </cell>
          <cell r="AB607">
            <v>3.1E-2</v>
          </cell>
          <cell r="AC607">
            <v>8790</v>
          </cell>
          <cell r="AD607" t="str">
            <v>G218</v>
          </cell>
          <cell r="AE607">
            <v>0.03</v>
          </cell>
          <cell r="AF607">
            <v>3.5000000000000003E-2</v>
          </cell>
          <cell r="AG607">
            <v>8787</v>
          </cell>
          <cell r="AH607" t="str">
            <v>G219</v>
          </cell>
          <cell r="AI607">
            <v>3.4000000000000002E-2</v>
          </cell>
          <cell r="AJ607">
            <v>3.9E-2</v>
          </cell>
          <cell r="AK607">
            <v>8792</v>
          </cell>
          <cell r="AL607" t="str">
            <v>G223</v>
          </cell>
          <cell r="AM607">
            <v>3.9E-2</v>
          </cell>
          <cell r="AN607">
            <v>4.3999999999999997E-2</v>
          </cell>
          <cell r="AO607" t="e">
            <v>#N/A</v>
          </cell>
          <cell r="AP607">
            <v>0</v>
          </cell>
          <cell r="AQ607" t="e">
            <v>#N/A</v>
          </cell>
          <cell r="AR607" t="e">
            <v>#N/A</v>
          </cell>
          <cell r="AS607" t="e">
            <v>#N/A</v>
          </cell>
          <cell r="AT607">
            <v>0</v>
          </cell>
          <cell r="AU607" t="e">
            <v>#N/A</v>
          </cell>
          <cell r="AV607" t="e">
            <v>#N/A</v>
          </cell>
          <cell r="AW607" t="e">
            <v>#N/A</v>
          </cell>
          <cell r="AX607">
            <v>0</v>
          </cell>
          <cell r="AY607" t="e">
            <v>#N/A</v>
          </cell>
          <cell r="AZ607" t="e">
            <v>#N/A</v>
          </cell>
          <cell r="BA607" t="e">
            <v>#N/A</v>
          </cell>
          <cell r="BB607">
            <v>0</v>
          </cell>
          <cell r="BC607" t="e">
            <v>#N/A</v>
          </cell>
          <cell r="BD607" t="e">
            <v>#N/A</v>
          </cell>
        </row>
        <row r="608">
          <cell r="A608" t="str">
            <v>PM4A8978</v>
          </cell>
          <cell r="B608" t="str">
            <v>NO CONSTA</v>
          </cell>
          <cell r="C608" t="str">
            <v>DMC</v>
          </cell>
          <cell r="D608" t="str">
            <v>AIRBUS DEFENCE &amp; SPACE</v>
          </cell>
          <cell r="E608">
            <v>10786</v>
          </cell>
          <cell r="F608" t="str">
            <v>M22520/2-01</v>
          </cell>
          <cell r="G608" t="str">
            <v>AFM8-DS</v>
          </cell>
          <cell r="H608" t="str">
            <v>C</v>
          </cell>
          <cell r="I608">
            <v>8789</v>
          </cell>
          <cell r="J608" t="str">
            <v>G213</v>
          </cell>
          <cell r="K608">
            <v>1.2999999999999999E-2</v>
          </cell>
          <cell r="L608">
            <v>1.7999999999999999E-2</v>
          </cell>
          <cell r="M608">
            <v>8791</v>
          </cell>
          <cell r="N608" t="str">
            <v>G214</v>
          </cell>
          <cell r="O608">
            <v>1.6E-2</v>
          </cell>
          <cell r="P608">
            <v>2.1000000000000001E-2</v>
          </cell>
          <cell r="Q608">
            <v>8775</v>
          </cell>
          <cell r="R608" t="str">
            <v>G215</v>
          </cell>
          <cell r="S608">
            <v>1.9E-2</v>
          </cell>
          <cell r="T608">
            <v>2.4E-2</v>
          </cell>
          <cell r="U608">
            <v>8793</v>
          </cell>
          <cell r="V608" t="str">
            <v>G216</v>
          </cell>
          <cell r="W608">
            <v>2.1999999999999999E-2</v>
          </cell>
          <cell r="X608">
            <v>2.7E-2</v>
          </cell>
          <cell r="Y608">
            <v>8785</v>
          </cell>
          <cell r="Z608" t="str">
            <v>G217</v>
          </cell>
          <cell r="AA608">
            <v>2.5999999999999999E-2</v>
          </cell>
          <cell r="AB608">
            <v>3.1E-2</v>
          </cell>
          <cell r="AC608">
            <v>8790</v>
          </cell>
          <cell r="AD608" t="str">
            <v>G218</v>
          </cell>
          <cell r="AE608">
            <v>0.03</v>
          </cell>
          <cell r="AF608">
            <v>3.5000000000000003E-2</v>
          </cell>
          <cell r="AG608">
            <v>8787</v>
          </cell>
          <cell r="AH608" t="str">
            <v>G219</v>
          </cell>
          <cell r="AI608">
            <v>3.4000000000000002E-2</v>
          </cell>
          <cell r="AJ608">
            <v>3.9E-2</v>
          </cell>
          <cell r="AK608">
            <v>8792</v>
          </cell>
          <cell r="AL608" t="str">
            <v>G223</v>
          </cell>
          <cell r="AM608">
            <v>3.9E-2</v>
          </cell>
          <cell r="AN608">
            <v>4.3999999999999997E-2</v>
          </cell>
          <cell r="AO608" t="e">
            <v>#N/A</v>
          </cell>
          <cell r="AP608">
            <v>0</v>
          </cell>
          <cell r="AQ608" t="e">
            <v>#N/A</v>
          </cell>
          <cell r="AR608" t="e">
            <v>#N/A</v>
          </cell>
          <cell r="AS608" t="e">
            <v>#N/A</v>
          </cell>
          <cell r="AT608">
            <v>0</v>
          </cell>
          <cell r="AU608" t="e">
            <v>#N/A</v>
          </cell>
          <cell r="AV608" t="e">
            <v>#N/A</v>
          </cell>
          <cell r="AW608" t="e">
            <v>#N/A</v>
          </cell>
          <cell r="AX608">
            <v>0</v>
          </cell>
          <cell r="AY608" t="e">
            <v>#N/A</v>
          </cell>
          <cell r="AZ608" t="e">
            <v>#N/A</v>
          </cell>
          <cell r="BA608" t="e">
            <v>#N/A</v>
          </cell>
          <cell r="BB608">
            <v>0</v>
          </cell>
          <cell r="BC608" t="e">
            <v>#N/A</v>
          </cell>
          <cell r="BD608" t="e">
            <v>#N/A</v>
          </cell>
        </row>
        <row r="609">
          <cell r="A609" t="str">
            <v>PM4A8948</v>
          </cell>
          <cell r="B609" t="str">
            <v>NO CONSTA</v>
          </cell>
          <cell r="C609" t="str">
            <v>DMC</v>
          </cell>
          <cell r="D609" t="str">
            <v>AIRBUS DEFENCE &amp; SPACE</v>
          </cell>
          <cell r="E609">
            <v>10781</v>
          </cell>
          <cell r="F609" t="str">
            <v>M22520/2-01</v>
          </cell>
          <cell r="G609" t="str">
            <v>AFM8-DS</v>
          </cell>
          <cell r="H609" t="str">
            <v>C</v>
          </cell>
          <cell r="I609">
            <v>8789</v>
          </cell>
          <cell r="J609" t="str">
            <v>G213</v>
          </cell>
          <cell r="K609">
            <v>1.2999999999999999E-2</v>
          </cell>
          <cell r="L609">
            <v>1.7999999999999999E-2</v>
          </cell>
          <cell r="M609">
            <v>8791</v>
          </cell>
          <cell r="N609" t="str">
            <v>G214</v>
          </cell>
          <cell r="O609">
            <v>1.6E-2</v>
          </cell>
          <cell r="P609">
            <v>2.1000000000000001E-2</v>
          </cell>
          <cell r="Q609">
            <v>8775</v>
          </cell>
          <cell r="R609" t="str">
            <v>G215</v>
          </cell>
          <cell r="S609">
            <v>1.9E-2</v>
          </cell>
          <cell r="T609">
            <v>2.4E-2</v>
          </cell>
          <cell r="U609">
            <v>8793</v>
          </cell>
          <cell r="V609" t="str">
            <v>G216</v>
          </cell>
          <cell r="W609">
            <v>2.1999999999999999E-2</v>
          </cell>
          <cell r="X609">
            <v>2.7E-2</v>
          </cell>
          <cell r="Y609">
            <v>8785</v>
          </cell>
          <cell r="Z609" t="str">
            <v>G217</v>
          </cell>
          <cell r="AA609">
            <v>2.5999999999999999E-2</v>
          </cell>
          <cell r="AB609">
            <v>3.1E-2</v>
          </cell>
          <cell r="AC609">
            <v>8790</v>
          </cell>
          <cell r="AD609" t="str">
            <v>G218</v>
          </cell>
          <cell r="AE609">
            <v>0.03</v>
          </cell>
          <cell r="AF609">
            <v>3.5000000000000003E-2</v>
          </cell>
          <cell r="AG609">
            <v>8787</v>
          </cell>
          <cell r="AH609" t="str">
            <v>G219</v>
          </cell>
          <cell r="AI609">
            <v>3.4000000000000002E-2</v>
          </cell>
          <cell r="AJ609">
            <v>3.9E-2</v>
          </cell>
          <cell r="AK609">
            <v>8792</v>
          </cell>
          <cell r="AL609" t="str">
            <v>G223</v>
          </cell>
          <cell r="AM609">
            <v>3.9E-2</v>
          </cell>
          <cell r="AN609">
            <v>4.3999999999999997E-2</v>
          </cell>
          <cell r="AO609" t="e">
            <v>#N/A</v>
          </cell>
          <cell r="AP609">
            <v>0</v>
          </cell>
          <cell r="AQ609" t="e">
            <v>#N/A</v>
          </cell>
          <cell r="AR609" t="e">
            <v>#N/A</v>
          </cell>
          <cell r="AS609" t="e">
            <v>#N/A</v>
          </cell>
          <cell r="AT609">
            <v>0</v>
          </cell>
          <cell r="AU609" t="e">
            <v>#N/A</v>
          </cell>
          <cell r="AV609" t="e">
            <v>#N/A</v>
          </cell>
          <cell r="AW609" t="e">
            <v>#N/A</v>
          </cell>
          <cell r="AX609">
            <v>0</v>
          </cell>
          <cell r="AY609" t="e">
            <v>#N/A</v>
          </cell>
          <cell r="AZ609" t="e">
            <v>#N/A</v>
          </cell>
          <cell r="BA609" t="e">
            <v>#N/A</v>
          </cell>
          <cell r="BB609">
            <v>0</v>
          </cell>
          <cell r="BC609" t="e">
            <v>#N/A</v>
          </cell>
          <cell r="BD609" t="e">
            <v>#N/A</v>
          </cell>
        </row>
        <row r="610">
          <cell r="A610" t="str">
            <v>PM469764</v>
          </cell>
          <cell r="B610" t="str">
            <v>NO CONSTA</v>
          </cell>
          <cell r="C610" t="str">
            <v>BALMAR</v>
          </cell>
          <cell r="D610" t="str">
            <v>AIRBUS DEFENCE &amp; SPACE</v>
          </cell>
          <cell r="E610">
            <v>10782</v>
          </cell>
          <cell r="F610" t="str">
            <v>M22520/2-01</v>
          </cell>
          <cell r="G610" t="str">
            <v>AFM8-DS</v>
          </cell>
          <cell r="H610" t="str">
            <v>C</v>
          </cell>
          <cell r="I610">
            <v>8789</v>
          </cell>
          <cell r="J610" t="str">
            <v>G213</v>
          </cell>
          <cell r="K610">
            <v>1.2999999999999999E-2</v>
          </cell>
          <cell r="L610">
            <v>1.7999999999999999E-2</v>
          </cell>
          <cell r="M610">
            <v>8791</v>
          </cell>
          <cell r="N610" t="str">
            <v>G214</v>
          </cell>
          <cell r="O610">
            <v>1.6E-2</v>
          </cell>
          <cell r="P610">
            <v>2.1000000000000001E-2</v>
          </cell>
          <cell r="Q610">
            <v>8775</v>
          </cell>
          <cell r="R610" t="str">
            <v>G215</v>
          </cell>
          <cell r="S610">
            <v>1.9E-2</v>
          </cell>
          <cell r="T610">
            <v>2.4E-2</v>
          </cell>
          <cell r="U610">
            <v>8793</v>
          </cell>
          <cell r="V610" t="str">
            <v>G216</v>
          </cell>
          <cell r="W610">
            <v>2.1999999999999999E-2</v>
          </cell>
          <cell r="X610">
            <v>2.7E-2</v>
          </cell>
          <cell r="Y610">
            <v>8785</v>
          </cell>
          <cell r="Z610" t="str">
            <v>G217</v>
          </cell>
          <cell r="AA610">
            <v>2.5999999999999999E-2</v>
          </cell>
          <cell r="AB610">
            <v>3.1E-2</v>
          </cell>
          <cell r="AC610">
            <v>8790</v>
          </cell>
          <cell r="AD610" t="str">
            <v>G218</v>
          </cell>
          <cell r="AE610">
            <v>0.03</v>
          </cell>
          <cell r="AF610">
            <v>3.5000000000000003E-2</v>
          </cell>
          <cell r="AG610">
            <v>8787</v>
          </cell>
          <cell r="AH610" t="str">
            <v>G219</v>
          </cell>
          <cell r="AI610">
            <v>3.4000000000000002E-2</v>
          </cell>
          <cell r="AJ610">
            <v>3.9E-2</v>
          </cell>
          <cell r="AK610">
            <v>8792</v>
          </cell>
          <cell r="AL610" t="str">
            <v>G223</v>
          </cell>
          <cell r="AM610">
            <v>3.9E-2</v>
          </cell>
          <cell r="AN610">
            <v>4.3999999999999997E-2</v>
          </cell>
          <cell r="AO610" t="e">
            <v>#N/A</v>
          </cell>
          <cell r="AP610">
            <v>0</v>
          </cell>
          <cell r="AQ610" t="e">
            <v>#N/A</v>
          </cell>
          <cell r="AR610" t="e">
            <v>#N/A</v>
          </cell>
          <cell r="AS610" t="e">
            <v>#N/A</v>
          </cell>
          <cell r="AT610">
            <v>0</v>
          </cell>
          <cell r="AU610" t="e">
            <v>#N/A</v>
          </cell>
          <cell r="AV610" t="e">
            <v>#N/A</v>
          </cell>
          <cell r="AW610" t="e">
            <v>#N/A</v>
          </cell>
          <cell r="AX610">
            <v>0</v>
          </cell>
          <cell r="AY610" t="e">
            <v>#N/A</v>
          </cell>
          <cell r="AZ610" t="e">
            <v>#N/A</v>
          </cell>
          <cell r="BA610" t="e">
            <v>#N/A</v>
          </cell>
          <cell r="BB610">
            <v>0</v>
          </cell>
          <cell r="BC610" t="e">
            <v>#N/A</v>
          </cell>
          <cell r="BD610" t="e">
            <v>#N/A</v>
          </cell>
        </row>
        <row r="611">
          <cell r="A611" t="str">
            <v>PM4A3770</v>
          </cell>
          <cell r="B611" t="str">
            <v>NO CONSTA</v>
          </cell>
          <cell r="C611" t="str">
            <v>DMC</v>
          </cell>
          <cell r="D611" t="str">
            <v>AIRBUS DEFENCE &amp; SPACE</v>
          </cell>
          <cell r="E611">
            <v>10779</v>
          </cell>
          <cell r="F611" t="str">
            <v>M22520/2-01</v>
          </cell>
          <cell r="G611" t="str">
            <v>AFM8-DS</v>
          </cell>
          <cell r="H611" t="str">
            <v>C</v>
          </cell>
          <cell r="I611">
            <v>8789</v>
          </cell>
          <cell r="J611" t="str">
            <v>G213</v>
          </cell>
          <cell r="K611">
            <v>1.2999999999999999E-2</v>
          </cell>
          <cell r="L611">
            <v>1.7999999999999999E-2</v>
          </cell>
          <cell r="M611">
            <v>8791</v>
          </cell>
          <cell r="N611" t="str">
            <v>G214</v>
          </cell>
          <cell r="O611">
            <v>1.6E-2</v>
          </cell>
          <cell r="P611">
            <v>2.1000000000000001E-2</v>
          </cell>
          <cell r="Q611">
            <v>8775</v>
          </cell>
          <cell r="R611" t="str">
            <v>G215</v>
          </cell>
          <cell r="S611">
            <v>1.9E-2</v>
          </cell>
          <cell r="T611">
            <v>2.4E-2</v>
          </cell>
          <cell r="U611">
            <v>8793</v>
          </cell>
          <cell r="V611" t="str">
            <v>G216</v>
          </cell>
          <cell r="W611">
            <v>2.1999999999999999E-2</v>
          </cell>
          <cell r="X611">
            <v>2.7E-2</v>
          </cell>
          <cell r="Y611">
            <v>8785</v>
          </cell>
          <cell r="Z611" t="str">
            <v>G217</v>
          </cell>
          <cell r="AA611">
            <v>2.5999999999999999E-2</v>
          </cell>
          <cell r="AB611">
            <v>3.1E-2</v>
          </cell>
          <cell r="AC611">
            <v>8790</v>
          </cell>
          <cell r="AD611" t="str">
            <v>G218</v>
          </cell>
          <cell r="AE611">
            <v>0.03</v>
          </cell>
          <cell r="AF611">
            <v>3.5000000000000003E-2</v>
          </cell>
          <cell r="AG611">
            <v>8787</v>
          </cell>
          <cell r="AH611" t="str">
            <v>G219</v>
          </cell>
          <cell r="AI611">
            <v>3.4000000000000002E-2</v>
          </cell>
          <cell r="AJ611">
            <v>3.9E-2</v>
          </cell>
          <cell r="AK611">
            <v>8792</v>
          </cell>
          <cell r="AL611" t="str">
            <v>G223</v>
          </cell>
          <cell r="AM611">
            <v>3.9E-2</v>
          </cell>
          <cell r="AN611">
            <v>4.3999999999999997E-2</v>
          </cell>
          <cell r="AO611" t="e">
            <v>#N/A</v>
          </cell>
          <cell r="AP611">
            <v>0</v>
          </cell>
          <cell r="AQ611" t="e">
            <v>#N/A</v>
          </cell>
          <cell r="AR611" t="e">
            <v>#N/A</v>
          </cell>
          <cell r="AS611" t="e">
            <v>#N/A</v>
          </cell>
          <cell r="AT611">
            <v>0</v>
          </cell>
          <cell r="AU611" t="e">
            <v>#N/A</v>
          </cell>
          <cell r="AV611" t="e">
            <v>#N/A</v>
          </cell>
          <cell r="AW611" t="e">
            <v>#N/A</v>
          </cell>
          <cell r="AX611">
            <v>0</v>
          </cell>
          <cell r="AY611" t="e">
            <v>#N/A</v>
          </cell>
          <cell r="AZ611" t="e">
            <v>#N/A</v>
          </cell>
          <cell r="BA611" t="e">
            <v>#N/A</v>
          </cell>
          <cell r="BB611">
            <v>0</v>
          </cell>
          <cell r="BC611" t="e">
            <v>#N/A</v>
          </cell>
          <cell r="BD611" t="e">
            <v>#N/A</v>
          </cell>
        </row>
        <row r="612">
          <cell r="A612" t="str">
            <v>PM4A8941</v>
          </cell>
          <cell r="B612" t="str">
            <v>NO CONSTA</v>
          </cell>
          <cell r="C612" t="str">
            <v>DMC</v>
          </cell>
          <cell r="D612" t="str">
            <v>AIRBUS DEFENCE &amp; SPACE</v>
          </cell>
          <cell r="E612">
            <v>10780</v>
          </cell>
          <cell r="F612" t="str">
            <v>M22520/2-01</v>
          </cell>
          <cell r="G612" t="str">
            <v>AFM8-DS</v>
          </cell>
          <cell r="H612" t="str">
            <v>C</v>
          </cell>
          <cell r="I612">
            <v>8789</v>
          </cell>
          <cell r="J612" t="str">
            <v>G213</v>
          </cell>
          <cell r="K612">
            <v>1.2999999999999999E-2</v>
          </cell>
          <cell r="L612">
            <v>1.7999999999999999E-2</v>
          </cell>
          <cell r="M612">
            <v>8791</v>
          </cell>
          <cell r="N612" t="str">
            <v>G214</v>
          </cell>
          <cell r="O612">
            <v>1.6E-2</v>
          </cell>
          <cell r="P612">
            <v>2.1000000000000001E-2</v>
          </cell>
          <cell r="Q612">
            <v>8775</v>
          </cell>
          <cell r="R612" t="str">
            <v>G215</v>
          </cell>
          <cell r="S612">
            <v>1.9E-2</v>
          </cell>
          <cell r="T612">
            <v>2.4E-2</v>
          </cell>
          <cell r="U612">
            <v>8793</v>
          </cell>
          <cell r="V612" t="str">
            <v>G216</v>
          </cell>
          <cell r="W612">
            <v>2.1999999999999999E-2</v>
          </cell>
          <cell r="X612">
            <v>2.7E-2</v>
          </cell>
          <cell r="Y612">
            <v>8785</v>
          </cell>
          <cell r="Z612" t="str">
            <v>G217</v>
          </cell>
          <cell r="AA612">
            <v>2.5999999999999999E-2</v>
          </cell>
          <cell r="AB612">
            <v>3.1E-2</v>
          </cell>
          <cell r="AC612">
            <v>8790</v>
          </cell>
          <cell r="AD612" t="str">
            <v>G218</v>
          </cell>
          <cell r="AE612">
            <v>0.03</v>
          </cell>
          <cell r="AF612">
            <v>3.5000000000000003E-2</v>
          </cell>
          <cell r="AG612">
            <v>8787</v>
          </cell>
          <cell r="AH612" t="str">
            <v>G219</v>
          </cell>
          <cell r="AI612">
            <v>3.4000000000000002E-2</v>
          </cell>
          <cell r="AJ612">
            <v>3.9E-2</v>
          </cell>
          <cell r="AK612">
            <v>8792</v>
          </cell>
          <cell r="AL612" t="str">
            <v>G223</v>
          </cell>
          <cell r="AM612">
            <v>3.9E-2</v>
          </cell>
          <cell r="AN612">
            <v>4.3999999999999997E-2</v>
          </cell>
          <cell r="AO612" t="e">
            <v>#N/A</v>
          </cell>
          <cell r="AP612">
            <v>0</v>
          </cell>
          <cell r="AQ612" t="e">
            <v>#N/A</v>
          </cell>
          <cell r="AR612" t="e">
            <v>#N/A</v>
          </cell>
          <cell r="AS612" t="e">
            <v>#N/A</v>
          </cell>
          <cell r="AT612">
            <v>0</v>
          </cell>
          <cell r="AU612" t="e">
            <v>#N/A</v>
          </cell>
          <cell r="AV612" t="e">
            <v>#N/A</v>
          </cell>
          <cell r="AW612" t="e">
            <v>#N/A</v>
          </cell>
          <cell r="AX612">
            <v>0</v>
          </cell>
          <cell r="AY612" t="e">
            <v>#N/A</v>
          </cell>
          <cell r="AZ612" t="e">
            <v>#N/A</v>
          </cell>
          <cell r="BA612" t="e">
            <v>#N/A</v>
          </cell>
          <cell r="BB612">
            <v>0</v>
          </cell>
          <cell r="BC612" t="e">
            <v>#N/A</v>
          </cell>
          <cell r="BD612" t="e">
            <v>#N/A</v>
          </cell>
        </row>
        <row r="613">
          <cell r="A613" t="str">
            <v>PM4A9339</v>
          </cell>
          <cell r="B613" t="str">
            <v>V1102005</v>
          </cell>
          <cell r="C613" t="str">
            <v>AMP</v>
          </cell>
          <cell r="D613" t="str">
            <v>AIRBUS DEFENCE &amp; SPACE</v>
          </cell>
          <cell r="E613">
            <v>10778</v>
          </cell>
          <cell r="F613">
            <v>47386</v>
          </cell>
          <cell r="G613" t="str">
            <v>408-1559</v>
          </cell>
          <cell r="H613" t="str">
            <v>V</v>
          </cell>
          <cell r="I613">
            <v>8779</v>
          </cell>
          <cell r="J613" t="str">
            <v>G767</v>
          </cell>
          <cell r="K613">
            <v>0.109</v>
          </cell>
          <cell r="L613">
            <v>0.115</v>
          </cell>
          <cell r="M613">
            <v>8790</v>
          </cell>
          <cell r="N613" t="str">
            <v>G218</v>
          </cell>
          <cell r="O613">
            <v>0.03</v>
          </cell>
          <cell r="P613">
            <v>3.5000000000000003E-2</v>
          </cell>
          <cell r="Q613">
            <v>8786</v>
          </cell>
          <cell r="R613" t="str">
            <v>G224</v>
          </cell>
          <cell r="S613">
            <v>4.4999999999999998E-2</v>
          </cell>
          <cell r="T613">
            <v>0.05</v>
          </cell>
          <cell r="U613" t="e">
            <v>#N/A</v>
          </cell>
          <cell r="V613">
            <v>0</v>
          </cell>
          <cell r="W613" t="e">
            <v>#N/A</v>
          </cell>
          <cell r="X613" t="e">
            <v>#N/A</v>
          </cell>
          <cell r="Y613" t="e">
            <v>#N/A</v>
          </cell>
          <cell r="Z613">
            <v>0</v>
          </cell>
          <cell r="AA613" t="e">
            <v>#N/A</v>
          </cell>
          <cell r="AB613" t="e">
            <v>#N/A</v>
          </cell>
          <cell r="AC613" t="e">
            <v>#N/A</v>
          </cell>
          <cell r="AD613">
            <v>0</v>
          </cell>
          <cell r="AE613" t="e">
            <v>#N/A</v>
          </cell>
          <cell r="AF613" t="e">
            <v>#N/A</v>
          </cell>
          <cell r="AG613" t="e">
            <v>#N/A</v>
          </cell>
          <cell r="AH613">
            <v>0</v>
          </cell>
          <cell r="AI613" t="e">
            <v>#N/A</v>
          </cell>
          <cell r="AJ613" t="e">
            <v>#N/A</v>
          </cell>
          <cell r="AK613" t="e">
            <v>#N/A</v>
          </cell>
          <cell r="AL613">
            <v>0</v>
          </cell>
          <cell r="AM613" t="e">
            <v>#N/A</v>
          </cell>
          <cell r="AN613" t="e">
            <v>#N/A</v>
          </cell>
          <cell r="AO613" t="e">
            <v>#N/A</v>
          </cell>
          <cell r="AP613">
            <v>0</v>
          </cell>
          <cell r="AQ613" t="e">
            <v>#N/A</v>
          </cell>
          <cell r="AR613" t="e">
            <v>#N/A</v>
          </cell>
          <cell r="AS613" t="e">
            <v>#N/A</v>
          </cell>
          <cell r="AT613">
            <v>0</v>
          </cell>
          <cell r="AU613" t="e">
            <v>#N/A</v>
          </cell>
          <cell r="AV613" t="e">
            <v>#N/A</v>
          </cell>
          <cell r="AW613" t="e">
            <v>#N/A</v>
          </cell>
          <cell r="AX613">
            <v>0</v>
          </cell>
          <cell r="AY613" t="e">
            <v>#N/A</v>
          </cell>
          <cell r="AZ613" t="e">
            <v>#N/A</v>
          </cell>
          <cell r="BA613" t="e">
            <v>#N/A</v>
          </cell>
          <cell r="BB613">
            <v>0</v>
          </cell>
          <cell r="BC613" t="e">
            <v>#N/A</v>
          </cell>
          <cell r="BD613" t="e">
            <v>#N/A</v>
          </cell>
        </row>
        <row r="614">
          <cell r="A614" t="str">
            <v>PM4A10895</v>
          </cell>
          <cell r="B614" t="str">
            <v>S1216021</v>
          </cell>
          <cell r="C614" t="str">
            <v>AMP</v>
          </cell>
          <cell r="D614" t="str">
            <v>AIRBUS DEFENCE &amp; SPACE</v>
          </cell>
          <cell r="E614">
            <v>10783</v>
          </cell>
          <cell r="F614">
            <v>47387</v>
          </cell>
          <cell r="G614" t="str">
            <v>408-1559</v>
          </cell>
          <cell r="H614" t="str">
            <v>V</v>
          </cell>
          <cell r="I614">
            <v>8778</v>
          </cell>
          <cell r="J614" t="str">
            <v>G768</v>
          </cell>
          <cell r="K614">
            <v>0.11899999999999999</v>
          </cell>
          <cell r="L614">
            <v>0.125</v>
          </cell>
          <cell r="M614">
            <v>9532</v>
          </cell>
          <cell r="N614" t="str">
            <v>G950</v>
          </cell>
          <cell r="O614">
            <v>0.04</v>
          </cell>
          <cell r="P614">
            <v>0.06</v>
          </cell>
          <cell r="Q614" t="e">
            <v>#N/A</v>
          </cell>
          <cell r="R614">
            <v>0</v>
          </cell>
          <cell r="S614" t="e">
            <v>#N/A</v>
          </cell>
          <cell r="T614" t="e">
            <v>#N/A</v>
          </cell>
          <cell r="U614" t="e">
            <v>#N/A</v>
          </cell>
          <cell r="V614">
            <v>0</v>
          </cell>
          <cell r="W614" t="e">
            <v>#N/A</v>
          </cell>
          <cell r="X614" t="e">
            <v>#N/A</v>
          </cell>
          <cell r="Y614" t="e">
            <v>#N/A</v>
          </cell>
          <cell r="Z614">
            <v>0</v>
          </cell>
          <cell r="AA614" t="e">
            <v>#N/A</v>
          </cell>
          <cell r="AB614" t="e">
            <v>#N/A</v>
          </cell>
          <cell r="AC614" t="e">
            <v>#N/A</v>
          </cell>
          <cell r="AD614">
            <v>0</v>
          </cell>
          <cell r="AE614" t="e">
            <v>#N/A</v>
          </cell>
          <cell r="AF614" t="e">
            <v>#N/A</v>
          </cell>
          <cell r="AG614" t="e">
            <v>#N/A</v>
          </cell>
          <cell r="AH614">
            <v>0</v>
          </cell>
          <cell r="AI614" t="e">
            <v>#N/A</v>
          </cell>
          <cell r="AJ614" t="e">
            <v>#N/A</v>
          </cell>
          <cell r="AK614" t="e">
            <v>#N/A</v>
          </cell>
          <cell r="AL614">
            <v>0</v>
          </cell>
          <cell r="AM614" t="e">
            <v>#N/A</v>
          </cell>
          <cell r="AN614" t="e">
            <v>#N/A</v>
          </cell>
          <cell r="AO614" t="e">
            <v>#N/A</v>
          </cell>
          <cell r="AP614">
            <v>0</v>
          </cell>
          <cell r="AQ614" t="e">
            <v>#N/A</v>
          </cell>
          <cell r="AR614" t="e">
            <v>#N/A</v>
          </cell>
          <cell r="AS614" t="e">
            <v>#N/A</v>
          </cell>
          <cell r="AT614">
            <v>0</v>
          </cell>
          <cell r="AU614" t="e">
            <v>#N/A</v>
          </cell>
          <cell r="AV614" t="e">
            <v>#N/A</v>
          </cell>
          <cell r="AW614" t="e">
            <v>#N/A</v>
          </cell>
          <cell r="AX614">
            <v>0</v>
          </cell>
          <cell r="AY614" t="e">
            <v>#N/A</v>
          </cell>
          <cell r="AZ614" t="e">
            <v>#N/A</v>
          </cell>
          <cell r="BA614" t="e">
            <v>#N/A</v>
          </cell>
          <cell r="BB614">
            <v>0</v>
          </cell>
          <cell r="BC614" t="e">
            <v>#N/A</v>
          </cell>
          <cell r="BD614" t="e">
            <v>#N/A</v>
          </cell>
        </row>
        <row r="615">
          <cell r="A615" t="str">
            <v>PM4A5760</v>
          </cell>
          <cell r="B615" t="str">
            <v>S0746011</v>
          </cell>
          <cell r="C615" t="str">
            <v>AMP</v>
          </cell>
          <cell r="D615" t="str">
            <v>AIRBUS DEFENCE &amp; SPACE</v>
          </cell>
          <cell r="E615">
            <v>10784</v>
          </cell>
          <cell r="F615">
            <v>47387</v>
          </cell>
          <cell r="G615" t="str">
            <v>408-1559</v>
          </cell>
          <cell r="H615" t="str">
            <v>V</v>
          </cell>
          <cell r="I615">
            <v>8778</v>
          </cell>
          <cell r="J615" t="str">
            <v>G768</v>
          </cell>
          <cell r="K615">
            <v>0.11899999999999999</v>
          </cell>
          <cell r="L615">
            <v>0.125</v>
          </cell>
          <cell r="M615">
            <v>9532</v>
          </cell>
          <cell r="N615" t="str">
            <v>G950</v>
          </cell>
          <cell r="O615">
            <v>0.04</v>
          </cell>
          <cell r="P615">
            <v>0.06</v>
          </cell>
          <cell r="Q615" t="e">
            <v>#N/A</v>
          </cell>
          <cell r="R615">
            <v>0</v>
          </cell>
          <cell r="S615" t="e">
            <v>#N/A</v>
          </cell>
          <cell r="T615" t="e">
            <v>#N/A</v>
          </cell>
          <cell r="U615" t="e">
            <v>#N/A</v>
          </cell>
          <cell r="V615">
            <v>0</v>
          </cell>
          <cell r="W615" t="e">
            <v>#N/A</v>
          </cell>
          <cell r="X615" t="e">
            <v>#N/A</v>
          </cell>
          <cell r="Y615" t="e">
            <v>#N/A</v>
          </cell>
          <cell r="Z615">
            <v>0</v>
          </cell>
          <cell r="AA615" t="e">
            <v>#N/A</v>
          </cell>
          <cell r="AB615" t="e">
            <v>#N/A</v>
          </cell>
          <cell r="AC615" t="e">
            <v>#N/A</v>
          </cell>
          <cell r="AD615">
            <v>0</v>
          </cell>
          <cell r="AE615" t="e">
            <v>#N/A</v>
          </cell>
          <cell r="AF615" t="e">
            <v>#N/A</v>
          </cell>
          <cell r="AG615" t="e">
            <v>#N/A</v>
          </cell>
          <cell r="AH615">
            <v>0</v>
          </cell>
          <cell r="AI615" t="e">
            <v>#N/A</v>
          </cell>
          <cell r="AJ615" t="e">
            <v>#N/A</v>
          </cell>
          <cell r="AK615" t="e">
            <v>#N/A</v>
          </cell>
          <cell r="AL615">
            <v>0</v>
          </cell>
          <cell r="AM615" t="e">
            <v>#N/A</v>
          </cell>
          <cell r="AN615" t="e">
            <v>#N/A</v>
          </cell>
          <cell r="AO615" t="e">
            <v>#N/A</v>
          </cell>
          <cell r="AP615">
            <v>0</v>
          </cell>
          <cell r="AQ615" t="e">
            <v>#N/A</v>
          </cell>
          <cell r="AR615" t="e">
            <v>#N/A</v>
          </cell>
          <cell r="AS615" t="e">
            <v>#N/A</v>
          </cell>
          <cell r="AT615">
            <v>0</v>
          </cell>
          <cell r="AU615" t="e">
            <v>#N/A</v>
          </cell>
          <cell r="AV615" t="e">
            <v>#N/A</v>
          </cell>
          <cell r="AW615" t="e">
            <v>#N/A</v>
          </cell>
          <cell r="AX615">
            <v>0</v>
          </cell>
          <cell r="AY615" t="e">
            <v>#N/A</v>
          </cell>
          <cell r="AZ615" t="e">
            <v>#N/A</v>
          </cell>
          <cell r="BA615" t="e">
            <v>#N/A</v>
          </cell>
          <cell r="BB615">
            <v>0</v>
          </cell>
          <cell r="BC615" t="e">
            <v>#N/A</v>
          </cell>
          <cell r="BD615" t="e">
            <v>#N/A</v>
          </cell>
        </row>
        <row r="616">
          <cell r="A616" t="str">
            <v>PM4A3564</v>
          </cell>
          <cell r="B616" t="str">
            <v>R0610035</v>
          </cell>
          <cell r="C616" t="str">
            <v>AMP</v>
          </cell>
          <cell r="D616" t="str">
            <v>AIRBUS DEFENCE &amp; SPACE</v>
          </cell>
          <cell r="E616">
            <v>10777</v>
          </cell>
          <cell r="F616" t="str">
            <v>59239-4</v>
          </cell>
          <cell r="G616" t="str">
            <v>408-1261</v>
          </cell>
          <cell r="H616" t="str">
            <v>K</v>
          </cell>
          <cell r="I616">
            <v>8782</v>
          </cell>
          <cell r="J616" t="str">
            <v>G654</v>
          </cell>
          <cell r="K616">
            <v>0.16900000000000001</v>
          </cell>
          <cell r="L616">
            <v>0.17499999999999999</v>
          </cell>
          <cell r="M616">
            <v>9534</v>
          </cell>
          <cell r="N616" t="str">
            <v>G968</v>
          </cell>
          <cell r="O616">
            <v>6.4000000000000001E-2</v>
          </cell>
          <cell r="P616">
            <v>8.4000000000000005E-2</v>
          </cell>
          <cell r="Q616" t="e">
            <v>#N/A</v>
          </cell>
          <cell r="R616">
            <v>0</v>
          </cell>
          <cell r="S616" t="e">
            <v>#N/A</v>
          </cell>
          <cell r="T616" t="e">
            <v>#N/A</v>
          </cell>
          <cell r="U616" t="e">
            <v>#N/A</v>
          </cell>
          <cell r="V616">
            <v>0</v>
          </cell>
          <cell r="W616" t="e">
            <v>#N/A</v>
          </cell>
          <cell r="X616" t="e">
            <v>#N/A</v>
          </cell>
          <cell r="Y616" t="e">
            <v>#N/A</v>
          </cell>
          <cell r="Z616">
            <v>0</v>
          </cell>
          <cell r="AA616" t="e">
            <v>#N/A</v>
          </cell>
          <cell r="AB616" t="e">
            <v>#N/A</v>
          </cell>
          <cell r="AC616" t="e">
            <v>#N/A</v>
          </cell>
          <cell r="AD616">
            <v>0</v>
          </cell>
          <cell r="AE616" t="e">
            <v>#N/A</v>
          </cell>
          <cell r="AF616" t="e">
            <v>#N/A</v>
          </cell>
          <cell r="AG616" t="e">
            <v>#N/A</v>
          </cell>
          <cell r="AH616">
            <v>0</v>
          </cell>
          <cell r="AI616" t="e">
            <v>#N/A</v>
          </cell>
          <cell r="AJ616" t="e">
            <v>#N/A</v>
          </cell>
          <cell r="AK616" t="e">
            <v>#N/A</v>
          </cell>
          <cell r="AL616">
            <v>0</v>
          </cell>
          <cell r="AM616" t="e">
            <v>#N/A</v>
          </cell>
          <cell r="AN616" t="e">
            <v>#N/A</v>
          </cell>
          <cell r="AO616" t="e">
            <v>#N/A</v>
          </cell>
          <cell r="AP616">
            <v>0</v>
          </cell>
          <cell r="AQ616" t="e">
            <v>#N/A</v>
          </cell>
          <cell r="AR616" t="e">
            <v>#N/A</v>
          </cell>
          <cell r="AS616" t="e">
            <v>#N/A</v>
          </cell>
          <cell r="AT616">
            <v>0</v>
          </cell>
          <cell r="AU616" t="e">
            <v>#N/A</v>
          </cell>
          <cell r="AV616" t="e">
            <v>#N/A</v>
          </cell>
          <cell r="AW616" t="e">
            <v>#N/A</v>
          </cell>
          <cell r="AX616">
            <v>0</v>
          </cell>
          <cell r="AY616" t="e">
            <v>#N/A</v>
          </cell>
          <cell r="AZ616" t="e">
            <v>#N/A</v>
          </cell>
          <cell r="BA616" t="e">
            <v>#N/A</v>
          </cell>
          <cell r="BB616">
            <v>0</v>
          </cell>
          <cell r="BC616" t="e">
            <v>#N/A</v>
          </cell>
          <cell r="BD616" t="e">
            <v>#N/A</v>
          </cell>
        </row>
        <row r="617">
          <cell r="A617" t="str">
            <v>PM4A09755</v>
          </cell>
          <cell r="B617" t="str">
            <v>V1134034</v>
          </cell>
          <cell r="C617" t="str">
            <v>AMP</v>
          </cell>
          <cell r="D617" t="str">
            <v>AIRBUS DEFENCE &amp; SPACE</v>
          </cell>
          <cell r="E617">
            <v>10778</v>
          </cell>
          <cell r="F617">
            <v>47386</v>
          </cell>
          <cell r="G617" t="str">
            <v>408-1559</v>
          </cell>
          <cell r="H617" t="str">
            <v>V</v>
          </cell>
          <cell r="I617">
            <v>8779</v>
          </cell>
          <cell r="J617" t="str">
            <v>G767</v>
          </cell>
          <cell r="K617">
            <v>0.109</v>
          </cell>
          <cell r="L617">
            <v>0.115</v>
          </cell>
          <cell r="M617">
            <v>8790</v>
          </cell>
          <cell r="N617" t="str">
            <v>G218</v>
          </cell>
          <cell r="O617">
            <v>0.03</v>
          </cell>
          <cell r="P617">
            <v>3.5000000000000003E-2</v>
          </cell>
          <cell r="Q617">
            <v>8786</v>
          </cell>
          <cell r="R617" t="str">
            <v>G224</v>
          </cell>
          <cell r="S617">
            <v>4.4999999999999998E-2</v>
          </cell>
          <cell r="T617">
            <v>0.05</v>
          </cell>
          <cell r="U617" t="e">
            <v>#N/A</v>
          </cell>
          <cell r="V617">
            <v>0</v>
          </cell>
          <cell r="W617" t="e">
            <v>#N/A</v>
          </cell>
          <cell r="X617" t="e">
            <v>#N/A</v>
          </cell>
          <cell r="Y617" t="e">
            <v>#N/A</v>
          </cell>
          <cell r="Z617">
            <v>0</v>
          </cell>
          <cell r="AA617" t="e">
            <v>#N/A</v>
          </cell>
          <cell r="AB617" t="e">
            <v>#N/A</v>
          </cell>
          <cell r="AC617" t="e">
            <v>#N/A</v>
          </cell>
          <cell r="AD617">
            <v>0</v>
          </cell>
          <cell r="AE617" t="e">
            <v>#N/A</v>
          </cell>
          <cell r="AF617" t="e">
            <v>#N/A</v>
          </cell>
          <cell r="AG617" t="e">
            <v>#N/A</v>
          </cell>
          <cell r="AH617">
            <v>0</v>
          </cell>
          <cell r="AI617" t="e">
            <v>#N/A</v>
          </cell>
          <cell r="AJ617" t="e">
            <v>#N/A</v>
          </cell>
          <cell r="AK617" t="e">
            <v>#N/A</v>
          </cell>
          <cell r="AL617">
            <v>0</v>
          </cell>
          <cell r="AM617" t="e">
            <v>#N/A</v>
          </cell>
          <cell r="AN617" t="e">
            <v>#N/A</v>
          </cell>
          <cell r="AO617" t="e">
            <v>#N/A</v>
          </cell>
          <cell r="AP617">
            <v>0</v>
          </cell>
          <cell r="AQ617" t="e">
            <v>#N/A</v>
          </cell>
          <cell r="AR617" t="e">
            <v>#N/A</v>
          </cell>
          <cell r="AS617" t="e">
            <v>#N/A</v>
          </cell>
          <cell r="AT617">
            <v>0</v>
          </cell>
          <cell r="AU617" t="e">
            <v>#N/A</v>
          </cell>
          <cell r="AV617" t="e">
            <v>#N/A</v>
          </cell>
          <cell r="AW617" t="e">
            <v>#N/A</v>
          </cell>
          <cell r="AX617">
            <v>0</v>
          </cell>
          <cell r="AY617" t="e">
            <v>#N/A</v>
          </cell>
          <cell r="AZ617" t="e">
            <v>#N/A</v>
          </cell>
          <cell r="BA617" t="e">
            <v>#N/A</v>
          </cell>
          <cell r="BB617">
            <v>0</v>
          </cell>
          <cell r="BC617" t="e">
            <v>#N/A</v>
          </cell>
          <cell r="BD617" t="e">
            <v>#N/A</v>
          </cell>
        </row>
        <row r="618">
          <cell r="A618" t="str">
            <v>KM469173</v>
          </cell>
          <cell r="B618" t="str">
            <v>NO CONSTA</v>
          </cell>
          <cell r="C618" t="str">
            <v>RAYCHEM</v>
          </cell>
          <cell r="D618" t="str">
            <v>AIRBUS DEFENCE &amp; SPACE</v>
          </cell>
          <cell r="E618">
            <v>10803</v>
          </cell>
          <cell r="F618" t="str">
            <v>M22520/37-01</v>
          </cell>
          <cell r="G618" t="str">
            <v>C-AD-1377-6</v>
          </cell>
          <cell r="H618" t="str">
            <v>K2</v>
          </cell>
          <cell r="I618">
            <v>8781</v>
          </cell>
          <cell r="J618" t="str">
            <v>G411-1</v>
          </cell>
          <cell r="K618">
            <v>2.5000000000000001E-2</v>
          </cell>
          <cell r="L618">
            <v>3.5000000000000003E-2</v>
          </cell>
          <cell r="M618">
            <v>8781</v>
          </cell>
          <cell r="N618" t="str">
            <v>G411-2</v>
          </cell>
          <cell r="O618">
            <v>4.2000000000000003E-2</v>
          </cell>
          <cell r="P618">
            <v>5.1999999999999998E-2</v>
          </cell>
          <cell r="Q618">
            <v>8781</v>
          </cell>
          <cell r="R618" t="str">
            <v>G411-3</v>
          </cell>
          <cell r="S618">
            <v>6.2E-2</v>
          </cell>
          <cell r="T618">
            <v>7.1999999999999995E-2</v>
          </cell>
          <cell r="U618" t="e">
            <v>#N/A</v>
          </cell>
          <cell r="V618">
            <v>0</v>
          </cell>
          <cell r="W618" t="e">
            <v>#N/A</v>
          </cell>
          <cell r="X618" t="e">
            <v>#N/A</v>
          </cell>
          <cell r="Y618" t="e">
            <v>#N/A</v>
          </cell>
          <cell r="Z618">
            <v>0</v>
          </cell>
          <cell r="AA618" t="e">
            <v>#N/A</v>
          </cell>
          <cell r="AB618" t="e">
            <v>#N/A</v>
          </cell>
          <cell r="AC618" t="e">
            <v>#N/A</v>
          </cell>
          <cell r="AD618">
            <v>0</v>
          </cell>
          <cell r="AE618" t="e">
            <v>#N/A</v>
          </cell>
          <cell r="AF618" t="e">
            <v>#N/A</v>
          </cell>
          <cell r="AG618" t="e">
            <v>#N/A</v>
          </cell>
          <cell r="AH618">
            <v>0</v>
          </cell>
          <cell r="AI618" t="e">
            <v>#N/A</v>
          </cell>
          <cell r="AJ618" t="e">
            <v>#N/A</v>
          </cell>
          <cell r="AK618" t="e">
            <v>#N/A</v>
          </cell>
          <cell r="AL618">
            <v>0</v>
          </cell>
          <cell r="AM618" t="e">
            <v>#N/A</v>
          </cell>
          <cell r="AN618" t="e">
            <v>#N/A</v>
          </cell>
          <cell r="AO618" t="e">
            <v>#N/A</v>
          </cell>
          <cell r="AP618">
            <v>0</v>
          </cell>
          <cell r="AQ618" t="e">
            <v>#N/A</v>
          </cell>
          <cell r="AR618" t="e">
            <v>#N/A</v>
          </cell>
          <cell r="AS618" t="e">
            <v>#N/A</v>
          </cell>
          <cell r="AT618">
            <v>0</v>
          </cell>
          <cell r="AU618" t="e">
            <v>#N/A</v>
          </cell>
          <cell r="AV618" t="e">
            <v>#N/A</v>
          </cell>
          <cell r="AW618" t="e">
            <v>#N/A</v>
          </cell>
          <cell r="AX618">
            <v>0</v>
          </cell>
          <cell r="AY618" t="e">
            <v>#N/A</v>
          </cell>
          <cell r="AZ618" t="e">
            <v>#N/A</v>
          </cell>
          <cell r="BA618" t="e">
            <v>#N/A</v>
          </cell>
          <cell r="BB618">
            <v>0</v>
          </cell>
          <cell r="BC618" t="e">
            <v>#N/A</v>
          </cell>
          <cell r="BD618" t="e">
            <v>#N/A</v>
          </cell>
        </row>
        <row r="619">
          <cell r="A619" t="str">
            <v>KM469165</v>
          </cell>
          <cell r="B619" t="str">
            <v>NO CONSTA</v>
          </cell>
          <cell r="C619" t="str">
            <v>RAYCHEM</v>
          </cell>
          <cell r="D619" t="str">
            <v>AIRBUS DEFENCE &amp; SPACE</v>
          </cell>
          <cell r="E619">
            <v>10802</v>
          </cell>
          <cell r="F619" t="str">
            <v>M22520/37-01</v>
          </cell>
          <cell r="G619" t="str">
            <v>C-AD-1377-6</v>
          </cell>
          <cell r="H619" t="str">
            <v>K2</v>
          </cell>
          <cell r="I619">
            <v>8781</v>
          </cell>
          <cell r="J619" t="str">
            <v>G411-1</v>
          </cell>
          <cell r="K619">
            <v>2.5000000000000001E-2</v>
          </cell>
          <cell r="L619">
            <v>3.5000000000000003E-2</v>
          </cell>
          <cell r="M619">
            <v>8781</v>
          </cell>
          <cell r="N619" t="str">
            <v>G411-2</v>
          </cell>
          <cell r="O619">
            <v>4.2000000000000003E-2</v>
          </cell>
          <cell r="P619">
            <v>5.1999999999999998E-2</v>
          </cell>
          <cell r="Q619">
            <v>8781</v>
          </cell>
          <cell r="R619" t="str">
            <v>G411-3</v>
          </cell>
          <cell r="S619">
            <v>6.2E-2</v>
          </cell>
          <cell r="T619">
            <v>7.1999999999999995E-2</v>
          </cell>
          <cell r="U619" t="e">
            <v>#N/A</v>
          </cell>
          <cell r="V619">
            <v>0</v>
          </cell>
          <cell r="W619" t="e">
            <v>#N/A</v>
          </cell>
          <cell r="X619" t="e">
            <v>#N/A</v>
          </cell>
          <cell r="Y619" t="e">
            <v>#N/A</v>
          </cell>
          <cell r="Z619">
            <v>0</v>
          </cell>
          <cell r="AA619" t="e">
            <v>#N/A</v>
          </cell>
          <cell r="AB619" t="e">
            <v>#N/A</v>
          </cell>
          <cell r="AC619" t="e">
            <v>#N/A</v>
          </cell>
          <cell r="AD619">
            <v>0</v>
          </cell>
          <cell r="AE619" t="e">
            <v>#N/A</v>
          </cell>
          <cell r="AF619" t="e">
            <v>#N/A</v>
          </cell>
          <cell r="AG619" t="e">
            <v>#N/A</v>
          </cell>
          <cell r="AH619">
            <v>0</v>
          </cell>
          <cell r="AI619" t="e">
            <v>#N/A</v>
          </cell>
          <cell r="AJ619" t="e">
            <v>#N/A</v>
          </cell>
          <cell r="AK619" t="e">
            <v>#N/A</v>
          </cell>
          <cell r="AL619">
            <v>0</v>
          </cell>
          <cell r="AM619" t="e">
            <v>#N/A</v>
          </cell>
          <cell r="AN619" t="e">
            <v>#N/A</v>
          </cell>
          <cell r="AO619" t="e">
            <v>#N/A</v>
          </cell>
          <cell r="AP619">
            <v>0</v>
          </cell>
          <cell r="AQ619" t="e">
            <v>#N/A</v>
          </cell>
          <cell r="AR619" t="e">
            <v>#N/A</v>
          </cell>
          <cell r="AS619" t="e">
            <v>#N/A</v>
          </cell>
          <cell r="AT619">
            <v>0</v>
          </cell>
          <cell r="AU619" t="e">
            <v>#N/A</v>
          </cell>
          <cell r="AV619" t="e">
            <v>#N/A</v>
          </cell>
          <cell r="AW619" t="e">
            <v>#N/A</v>
          </cell>
          <cell r="AX619">
            <v>0</v>
          </cell>
          <cell r="AY619" t="e">
            <v>#N/A</v>
          </cell>
          <cell r="AZ619" t="e">
            <v>#N/A</v>
          </cell>
          <cell r="BA619" t="e">
            <v>#N/A</v>
          </cell>
          <cell r="BB619">
            <v>0</v>
          </cell>
          <cell r="BC619" t="e">
            <v>#N/A</v>
          </cell>
          <cell r="BD619" t="e">
            <v>#N/A</v>
          </cell>
        </row>
        <row r="620">
          <cell r="A620" t="str">
            <v>PM4A7299</v>
          </cell>
          <cell r="B620" t="str">
            <v>NO CONSTA</v>
          </cell>
          <cell r="C620" t="str">
            <v>DMC</v>
          </cell>
          <cell r="D620" t="str">
            <v>AIRBUS DEFENCE &amp; SPACE</v>
          </cell>
          <cell r="E620">
            <v>0</v>
          </cell>
          <cell r="F620" t="str">
            <v>M22520/1-01</v>
          </cell>
          <cell r="G620" t="str">
            <v>AF8-DS</v>
          </cell>
          <cell r="H620" t="str">
            <v>B</v>
          </cell>
          <cell r="I620">
            <v>8777</v>
          </cell>
          <cell r="J620" t="str">
            <v>G220</v>
          </cell>
          <cell r="K620">
            <v>2.8000000000000001E-2</v>
          </cell>
          <cell r="L620">
            <v>3.3000000000000002E-2</v>
          </cell>
          <cell r="M620">
            <v>8780</v>
          </cell>
          <cell r="N620" t="str">
            <v>G221</v>
          </cell>
          <cell r="O620">
            <v>3.2000000000000001E-2</v>
          </cell>
          <cell r="P620">
            <v>3.6999999999999998E-2</v>
          </cell>
          <cell r="Q620">
            <v>8788</v>
          </cell>
          <cell r="R620" t="str">
            <v>G222</v>
          </cell>
          <cell r="S620">
            <v>3.5999999999999997E-2</v>
          </cell>
          <cell r="T620">
            <v>4.1000000000000002E-2</v>
          </cell>
          <cell r="U620">
            <v>8792</v>
          </cell>
          <cell r="V620" t="str">
            <v>G223</v>
          </cell>
          <cell r="W620">
            <v>3.9E-2</v>
          </cell>
          <cell r="X620">
            <v>4.3999999999999997E-2</v>
          </cell>
          <cell r="Y620">
            <v>8786</v>
          </cell>
          <cell r="Z620" t="str">
            <v>G224</v>
          </cell>
          <cell r="AA620">
            <v>4.4999999999999998E-2</v>
          </cell>
          <cell r="AB620">
            <v>0.05</v>
          </cell>
          <cell r="AC620">
            <v>8784</v>
          </cell>
          <cell r="AD620" t="str">
            <v>G225</v>
          </cell>
          <cell r="AE620">
            <v>5.1999999999999998E-2</v>
          </cell>
          <cell r="AF620">
            <v>5.7000000000000002E-2</v>
          </cell>
          <cell r="AG620">
            <v>8783</v>
          </cell>
          <cell r="AH620" t="str">
            <v>G226</v>
          </cell>
          <cell r="AI620">
            <v>5.8999999999999997E-2</v>
          </cell>
          <cell r="AJ620">
            <v>6.4000000000000001E-2</v>
          </cell>
          <cell r="AK620">
            <v>8776</v>
          </cell>
          <cell r="AL620" t="str">
            <v>G227</v>
          </cell>
          <cell r="AM620">
            <v>6.8000000000000005E-2</v>
          </cell>
          <cell r="AN620">
            <v>7.2999999999999995E-2</v>
          </cell>
          <cell r="AO620" t="e">
            <v>#N/A</v>
          </cell>
          <cell r="AP620">
            <v>0</v>
          </cell>
          <cell r="AQ620" t="e">
            <v>#N/A</v>
          </cell>
          <cell r="AR620" t="e">
            <v>#N/A</v>
          </cell>
          <cell r="AS620" t="e">
            <v>#N/A</v>
          </cell>
          <cell r="AT620">
            <v>0</v>
          </cell>
          <cell r="AU620" t="e">
            <v>#N/A</v>
          </cell>
          <cell r="AV620" t="e">
            <v>#N/A</v>
          </cell>
          <cell r="AW620" t="e">
            <v>#N/A</v>
          </cell>
          <cell r="AX620">
            <v>0</v>
          </cell>
          <cell r="AY620" t="e">
            <v>#N/A</v>
          </cell>
          <cell r="AZ620" t="e">
            <v>#N/A</v>
          </cell>
          <cell r="BA620" t="e">
            <v>#N/A</v>
          </cell>
          <cell r="BB620">
            <v>0</v>
          </cell>
          <cell r="BC620" t="e">
            <v>#N/A</v>
          </cell>
          <cell r="BD620" t="e">
            <v>#N/A</v>
          </cell>
        </row>
        <row r="621">
          <cell r="A621" t="str">
            <v>PM4A8980</v>
          </cell>
          <cell r="B621" t="str">
            <v>NO CONSTA</v>
          </cell>
          <cell r="C621" t="str">
            <v>DMC</v>
          </cell>
          <cell r="D621" t="str">
            <v>AIRBUS DEFENCE &amp; SPACE</v>
          </cell>
          <cell r="E621">
            <v>10835</v>
          </cell>
          <cell r="F621" t="str">
            <v>M22520/2-01</v>
          </cell>
          <cell r="G621" t="str">
            <v>AFM8-DS</v>
          </cell>
          <cell r="H621" t="str">
            <v>C</v>
          </cell>
          <cell r="I621">
            <v>8789</v>
          </cell>
          <cell r="J621" t="str">
            <v>G213</v>
          </cell>
          <cell r="K621">
            <v>1.2999999999999999E-2</v>
          </cell>
          <cell r="L621">
            <v>1.7999999999999999E-2</v>
          </cell>
          <cell r="M621">
            <v>8791</v>
          </cell>
          <cell r="N621" t="str">
            <v>G214</v>
          </cell>
          <cell r="O621">
            <v>1.6E-2</v>
          </cell>
          <cell r="P621">
            <v>2.1000000000000001E-2</v>
          </cell>
          <cell r="Q621">
            <v>8775</v>
          </cell>
          <cell r="R621" t="str">
            <v>G215</v>
          </cell>
          <cell r="S621">
            <v>1.9E-2</v>
          </cell>
          <cell r="T621">
            <v>2.4E-2</v>
          </cell>
          <cell r="U621">
            <v>8793</v>
          </cell>
          <cell r="V621" t="str">
            <v>G216</v>
          </cell>
          <cell r="W621">
            <v>2.1999999999999999E-2</v>
          </cell>
          <cell r="X621">
            <v>2.7E-2</v>
          </cell>
          <cell r="Y621">
            <v>8785</v>
          </cell>
          <cell r="Z621" t="str">
            <v>G217</v>
          </cell>
          <cell r="AA621">
            <v>2.5999999999999999E-2</v>
          </cell>
          <cell r="AB621">
            <v>3.1E-2</v>
          </cell>
          <cell r="AC621">
            <v>8790</v>
          </cell>
          <cell r="AD621" t="str">
            <v>G218</v>
          </cell>
          <cell r="AE621">
            <v>0.03</v>
          </cell>
          <cell r="AF621">
            <v>3.5000000000000003E-2</v>
          </cell>
          <cell r="AG621">
            <v>8787</v>
          </cell>
          <cell r="AH621" t="str">
            <v>G219</v>
          </cell>
          <cell r="AI621">
            <v>3.4000000000000002E-2</v>
          </cell>
          <cell r="AJ621">
            <v>3.9E-2</v>
          </cell>
          <cell r="AK621">
            <v>8792</v>
          </cell>
          <cell r="AL621" t="str">
            <v>G223</v>
          </cell>
          <cell r="AM621">
            <v>3.9E-2</v>
          </cell>
          <cell r="AN621">
            <v>4.3999999999999997E-2</v>
          </cell>
          <cell r="AO621" t="e">
            <v>#N/A</v>
          </cell>
          <cell r="AP621">
            <v>0</v>
          </cell>
          <cell r="AQ621" t="e">
            <v>#N/A</v>
          </cell>
          <cell r="AR621" t="e">
            <v>#N/A</v>
          </cell>
          <cell r="AS621" t="e">
            <v>#N/A</v>
          </cell>
          <cell r="AT621">
            <v>0</v>
          </cell>
          <cell r="AU621" t="e">
            <v>#N/A</v>
          </cell>
          <cell r="AV621" t="e">
            <v>#N/A</v>
          </cell>
          <cell r="AW621" t="e">
            <v>#N/A</v>
          </cell>
          <cell r="AX621">
            <v>0</v>
          </cell>
          <cell r="AY621" t="e">
            <v>#N/A</v>
          </cell>
          <cell r="AZ621" t="e">
            <v>#N/A</v>
          </cell>
          <cell r="BA621" t="e">
            <v>#N/A</v>
          </cell>
          <cell r="BB621">
            <v>0</v>
          </cell>
          <cell r="BC621" t="e">
            <v>#N/A</v>
          </cell>
          <cell r="BD621" t="e">
            <v>#N/A</v>
          </cell>
        </row>
        <row r="622">
          <cell r="A622" t="str">
            <v>PM4A8995</v>
          </cell>
          <cell r="B622" t="str">
            <v>NO CONSTA</v>
          </cell>
          <cell r="C622" t="str">
            <v>DMC</v>
          </cell>
          <cell r="D622" t="str">
            <v>AIRBUS DEFENCE &amp; SPACE</v>
          </cell>
          <cell r="E622">
            <v>10840</v>
          </cell>
          <cell r="F622" t="str">
            <v>M22520/1-01</v>
          </cell>
          <cell r="G622" t="str">
            <v>AF8-DS</v>
          </cell>
          <cell r="H622" t="str">
            <v>B</v>
          </cell>
          <cell r="I622">
            <v>8777</v>
          </cell>
          <cell r="J622" t="str">
            <v>G220</v>
          </cell>
          <cell r="K622">
            <v>2.8000000000000001E-2</v>
          </cell>
          <cell r="L622">
            <v>3.3000000000000002E-2</v>
          </cell>
          <cell r="M622">
            <v>8780</v>
          </cell>
          <cell r="N622" t="str">
            <v>G221</v>
          </cell>
          <cell r="O622">
            <v>3.2000000000000001E-2</v>
          </cell>
          <cell r="P622">
            <v>3.6999999999999998E-2</v>
          </cell>
          <cell r="Q622">
            <v>8788</v>
          </cell>
          <cell r="R622" t="str">
            <v>G222</v>
          </cell>
          <cell r="S622">
            <v>3.5999999999999997E-2</v>
          </cell>
          <cell r="T622">
            <v>4.1000000000000002E-2</v>
          </cell>
          <cell r="U622">
            <v>8792</v>
          </cell>
          <cell r="V622" t="str">
            <v>G223</v>
          </cell>
          <cell r="W622">
            <v>3.9E-2</v>
          </cell>
          <cell r="X622">
            <v>4.3999999999999997E-2</v>
          </cell>
          <cell r="Y622">
            <v>8786</v>
          </cell>
          <cell r="Z622" t="str">
            <v>G224</v>
          </cell>
          <cell r="AA622">
            <v>4.4999999999999998E-2</v>
          </cell>
          <cell r="AB622">
            <v>0.05</v>
          </cell>
          <cell r="AC622">
            <v>8784</v>
          </cell>
          <cell r="AD622" t="str">
            <v>G225</v>
          </cell>
          <cell r="AE622">
            <v>5.1999999999999998E-2</v>
          </cell>
          <cell r="AF622">
            <v>5.7000000000000002E-2</v>
          </cell>
          <cell r="AG622">
            <v>8783</v>
          </cell>
          <cell r="AH622" t="str">
            <v>G226</v>
          </cell>
          <cell r="AI622">
            <v>5.8999999999999997E-2</v>
          </cell>
          <cell r="AJ622">
            <v>6.4000000000000001E-2</v>
          </cell>
          <cell r="AK622">
            <v>8776</v>
          </cell>
          <cell r="AL622" t="str">
            <v>G227</v>
          </cell>
          <cell r="AM622">
            <v>6.8000000000000005E-2</v>
          </cell>
          <cell r="AN622">
            <v>7.2999999999999995E-2</v>
          </cell>
          <cell r="AO622" t="e">
            <v>#N/A</v>
          </cell>
          <cell r="AP622">
            <v>0</v>
          </cell>
          <cell r="AQ622" t="e">
            <v>#N/A</v>
          </cell>
          <cell r="AR622" t="e">
            <v>#N/A</v>
          </cell>
          <cell r="AS622" t="e">
            <v>#N/A</v>
          </cell>
          <cell r="AT622">
            <v>0</v>
          </cell>
          <cell r="AU622" t="e">
            <v>#N/A</v>
          </cell>
          <cell r="AV622" t="e">
            <v>#N/A</v>
          </cell>
          <cell r="AW622" t="e">
            <v>#N/A</v>
          </cell>
          <cell r="AX622">
            <v>0</v>
          </cell>
          <cell r="AY622" t="e">
            <v>#N/A</v>
          </cell>
          <cell r="AZ622" t="e">
            <v>#N/A</v>
          </cell>
          <cell r="BA622" t="e">
            <v>#N/A</v>
          </cell>
          <cell r="BB622">
            <v>0</v>
          </cell>
          <cell r="BC622" t="e">
            <v>#N/A</v>
          </cell>
          <cell r="BD622" t="e">
            <v>#N/A</v>
          </cell>
        </row>
        <row r="623">
          <cell r="A623" t="str">
            <v>PM4A8982</v>
          </cell>
          <cell r="B623" t="str">
            <v>NO CONSTA</v>
          </cell>
          <cell r="C623" t="str">
            <v>DMC</v>
          </cell>
          <cell r="D623" t="str">
            <v>AIRBUS DEFENCE &amp; SPACE</v>
          </cell>
          <cell r="E623">
            <v>10844</v>
          </cell>
          <cell r="F623" t="str">
            <v>M22520/1-01</v>
          </cell>
          <cell r="G623" t="str">
            <v>AF8-DS</v>
          </cell>
          <cell r="H623" t="str">
            <v>B</v>
          </cell>
          <cell r="I623">
            <v>8777</v>
          </cell>
          <cell r="J623" t="str">
            <v>G220</v>
          </cell>
          <cell r="K623">
            <v>2.8000000000000001E-2</v>
          </cell>
          <cell r="L623">
            <v>3.3000000000000002E-2</v>
          </cell>
          <cell r="M623">
            <v>8780</v>
          </cell>
          <cell r="N623" t="str">
            <v>G221</v>
          </cell>
          <cell r="O623">
            <v>3.2000000000000001E-2</v>
          </cell>
          <cell r="P623">
            <v>3.6999999999999998E-2</v>
          </cell>
          <cell r="Q623">
            <v>8788</v>
          </cell>
          <cell r="R623" t="str">
            <v>G222</v>
          </cell>
          <cell r="S623">
            <v>3.5999999999999997E-2</v>
          </cell>
          <cell r="T623">
            <v>4.1000000000000002E-2</v>
          </cell>
          <cell r="U623">
            <v>8792</v>
          </cell>
          <cell r="V623" t="str">
            <v>G223</v>
          </cell>
          <cell r="W623">
            <v>3.9E-2</v>
          </cell>
          <cell r="X623">
            <v>4.3999999999999997E-2</v>
          </cell>
          <cell r="Y623">
            <v>8786</v>
          </cell>
          <cell r="Z623" t="str">
            <v>G224</v>
          </cell>
          <cell r="AA623">
            <v>4.4999999999999998E-2</v>
          </cell>
          <cell r="AB623">
            <v>0.05</v>
          </cell>
          <cell r="AC623">
            <v>8784</v>
          </cell>
          <cell r="AD623" t="str">
            <v>G225</v>
          </cell>
          <cell r="AE623">
            <v>5.1999999999999998E-2</v>
          </cell>
          <cell r="AF623">
            <v>5.7000000000000002E-2</v>
          </cell>
          <cell r="AG623">
            <v>8783</v>
          </cell>
          <cell r="AH623" t="str">
            <v>G226</v>
          </cell>
          <cell r="AI623">
            <v>5.8999999999999997E-2</v>
          </cell>
          <cell r="AJ623">
            <v>6.4000000000000001E-2</v>
          </cell>
          <cell r="AK623">
            <v>8776</v>
          </cell>
          <cell r="AL623" t="str">
            <v>G227</v>
          </cell>
          <cell r="AM623">
            <v>6.8000000000000005E-2</v>
          </cell>
          <cell r="AN623">
            <v>7.2999999999999995E-2</v>
          </cell>
          <cell r="AO623" t="e">
            <v>#N/A</v>
          </cell>
          <cell r="AP623">
            <v>0</v>
          </cell>
          <cell r="AQ623" t="e">
            <v>#N/A</v>
          </cell>
          <cell r="AR623" t="e">
            <v>#N/A</v>
          </cell>
          <cell r="AS623" t="e">
            <v>#N/A</v>
          </cell>
          <cell r="AT623">
            <v>0</v>
          </cell>
          <cell r="AU623" t="e">
            <v>#N/A</v>
          </cell>
          <cell r="AV623" t="e">
            <v>#N/A</v>
          </cell>
          <cell r="AW623" t="e">
            <v>#N/A</v>
          </cell>
          <cell r="AX623">
            <v>0</v>
          </cell>
          <cell r="AY623" t="e">
            <v>#N/A</v>
          </cell>
          <cell r="AZ623" t="e">
            <v>#N/A</v>
          </cell>
          <cell r="BA623" t="e">
            <v>#N/A</v>
          </cell>
          <cell r="BB623">
            <v>0</v>
          </cell>
          <cell r="BC623" t="e">
            <v>#N/A</v>
          </cell>
          <cell r="BD623" t="e">
            <v>#N/A</v>
          </cell>
        </row>
        <row r="624">
          <cell r="A624" t="str">
            <v>PM4A8997</v>
          </cell>
          <cell r="B624" t="str">
            <v>NO CONSTA</v>
          </cell>
          <cell r="C624" t="str">
            <v>DMC</v>
          </cell>
          <cell r="D624" t="str">
            <v>AIRBUS DEFENCE &amp; SPACE</v>
          </cell>
          <cell r="E624">
            <v>10836</v>
          </cell>
          <cell r="F624" t="str">
            <v>M22520/1-01</v>
          </cell>
          <cell r="G624" t="str">
            <v>AF8-DS</v>
          </cell>
          <cell r="H624" t="str">
            <v>B</v>
          </cell>
          <cell r="I624">
            <v>8777</v>
          </cell>
          <cell r="J624" t="str">
            <v>G220</v>
          </cell>
          <cell r="K624">
            <v>2.8000000000000001E-2</v>
          </cell>
          <cell r="L624">
            <v>3.3000000000000002E-2</v>
          </cell>
          <cell r="M624">
            <v>8780</v>
          </cell>
          <cell r="N624" t="str">
            <v>G221</v>
          </cell>
          <cell r="O624">
            <v>3.2000000000000001E-2</v>
          </cell>
          <cell r="P624">
            <v>3.6999999999999998E-2</v>
          </cell>
          <cell r="Q624">
            <v>8788</v>
          </cell>
          <cell r="R624" t="str">
            <v>G222</v>
          </cell>
          <cell r="S624">
            <v>3.5999999999999997E-2</v>
          </cell>
          <cell r="T624">
            <v>4.1000000000000002E-2</v>
          </cell>
          <cell r="U624">
            <v>8792</v>
          </cell>
          <cell r="V624" t="str">
            <v>G223</v>
          </cell>
          <cell r="W624">
            <v>3.9E-2</v>
          </cell>
          <cell r="X624">
            <v>4.3999999999999997E-2</v>
          </cell>
          <cell r="Y624">
            <v>8786</v>
          </cell>
          <cell r="Z624" t="str">
            <v>G224</v>
          </cell>
          <cell r="AA624">
            <v>4.4999999999999998E-2</v>
          </cell>
          <cell r="AB624">
            <v>0.05</v>
          </cell>
          <cell r="AC624">
            <v>8784</v>
          </cell>
          <cell r="AD624" t="str">
            <v>G225</v>
          </cell>
          <cell r="AE624">
            <v>5.1999999999999998E-2</v>
          </cell>
          <cell r="AF624">
            <v>5.7000000000000002E-2</v>
          </cell>
          <cell r="AG624">
            <v>8783</v>
          </cell>
          <cell r="AH624" t="str">
            <v>G226</v>
          </cell>
          <cell r="AI624">
            <v>5.8999999999999997E-2</v>
          </cell>
          <cell r="AJ624">
            <v>6.4000000000000001E-2</v>
          </cell>
          <cell r="AK624">
            <v>8776</v>
          </cell>
          <cell r="AL624" t="str">
            <v>G227</v>
          </cell>
          <cell r="AM624">
            <v>6.8000000000000005E-2</v>
          </cell>
          <cell r="AN624">
            <v>7.2999999999999995E-2</v>
          </cell>
          <cell r="AO624" t="e">
            <v>#N/A</v>
          </cell>
          <cell r="AP624">
            <v>0</v>
          </cell>
          <cell r="AQ624" t="e">
            <v>#N/A</v>
          </cell>
          <cell r="AR624" t="e">
            <v>#N/A</v>
          </cell>
          <cell r="AS624" t="e">
            <v>#N/A</v>
          </cell>
          <cell r="AT624">
            <v>0</v>
          </cell>
          <cell r="AU624" t="e">
            <v>#N/A</v>
          </cell>
          <cell r="AV624" t="e">
            <v>#N/A</v>
          </cell>
          <cell r="AW624" t="e">
            <v>#N/A</v>
          </cell>
          <cell r="AX624">
            <v>0</v>
          </cell>
          <cell r="AY624" t="e">
            <v>#N/A</v>
          </cell>
          <cell r="AZ624" t="e">
            <v>#N/A</v>
          </cell>
          <cell r="BA624" t="e">
            <v>#N/A</v>
          </cell>
          <cell r="BB624">
            <v>0</v>
          </cell>
          <cell r="BC624" t="e">
            <v>#N/A</v>
          </cell>
          <cell r="BD624" t="e">
            <v>#N/A</v>
          </cell>
        </row>
        <row r="625">
          <cell r="A625" t="str">
            <v>PM4A9009</v>
          </cell>
          <cell r="B625" t="str">
            <v>NO CONSTA</v>
          </cell>
          <cell r="C625" t="str">
            <v>DMC</v>
          </cell>
          <cell r="D625" t="str">
            <v>AIRBUS DEFENCE &amp; SPACE</v>
          </cell>
          <cell r="E625">
            <v>10838</v>
          </cell>
          <cell r="F625" t="str">
            <v>M22520/1-01</v>
          </cell>
          <cell r="G625" t="str">
            <v>AF8-DS</v>
          </cell>
          <cell r="H625" t="str">
            <v>B</v>
          </cell>
          <cell r="I625">
            <v>8777</v>
          </cell>
          <cell r="J625" t="str">
            <v>G220</v>
          </cell>
          <cell r="K625">
            <v>2.8000000000000001E-2</v>
          </cell>
          <cell r="L625">
            <v>3.3000000000000002E-2</v>
          </cell>
          <cell r="M625">
            <v>8780</v>
          </cell>
          <cell r="N625" t="str">
            <v>G221</v>
          </cell>
          <cell r="O625">
            <v>3.2000000000000001E-2</v>
          </cell>
          <cell r="P625">
            <v>3.6999999999999998E-2</v>
          </cell>
          <cell r="Q625">
            <v>8788</v>
          </cell>
          <cell r="R625" t="str">
            <v>G222</v>
          </cell>
          <cell r="S625">
            <v>3.5999999999999997E-2</v>
          </cell>
          <cell r="T625">
            <v>4.1000000000000002E-2</v>
          </cell>
          <cell r="U625">
            <v>8792</v>
          </cell>
          <cell r="V625" t="str">
            <v>G223</v>
          </cell>
          <cell r="W625">
            <v>3.9E-2</v>
          </cell>
          <cell r="X625">
            <v>4.3999999999999997E-2</v>
          </cell>
          <cell r="Y625">
            <v>8786</v>
          </cell>
          <cell r="Z625" t="str">
            <v>G224</v>
          </cell>
          <cell r="AA625">
            <v>4.4999999999999998E-2</v>
          </cell>
          <cell r="AB625">
            <v>0.05</v>
          </cell>
          <cell r="AC625">
            <v>8784</v>
          </cell>
          <cell r="AD625" t="str">
            <v>G225</v>
          </cell>
          <cell r="AE625">
            <v>5.1999999999999998E-2</v>
          </cell>
          <cell r="AF625">
            <v>5.7000000000000002E-2</v>
          </cell>
          <cell r="AG625">
            <v>8783</v>
          </cell>
          <cell r="AH625" t="str">
            <v>G226</v>
          </cell>
          <cell r="AI625">
            <v>5.8999999999999997E-2</v>
          </cell>
          <cell r="AJ625">
            <v>6.4000000000000001E-2</v>
          </cell>
          <cell r="AK625">
            <v>8776</v>
          </cell>
          <cell r="AL625" t="str">
            <v>G227</v>
          </cell>
          <cell r="AM625">
            <v>6.8000000000000005E-2</v>
          </cell>
          <cell r="AN625">
            <v>7.2999999999999995E-2</v>
          </cell>
          <cell r="AO625" t="e">
            <v>#N/A</v>
          </cell>
          <cell r="AP625">
            <v>0</v>
          </cell>
          <cell r="AQ625" t="e">
            <v>#N/A</v>
          </cell>
          <cell r="AR625" t="e">
            <v>#N/A</v>
          </cell>
          <cell r="AS625" t="e">
            <v>#N/A</v>
          </cell>
          <cell r="AT625">
            <v>0</v>
          </cell>
          <cell r="AU625" t="e">
            <v>#N/A</v>
          </cell>
          <cell r="AV625" t="e">
            <v>#N/A</v>
          </cell>
          <cell r="AW625" t="e">
            <v>#N/A</v>
          </cell>
          <cell r="AX625">
            <v>0</v>
          </cell>
          <cell r="AY625" t="e">
            <v>#N/A</v>
          </cell>
          <cell r="AZ625" t="e">
            <v>#N/A</v>
          </cell>
          <cell r="BA625" t="e">
            <v>#N/A</v>
          </cell>
          <cell r="BB625">
            <v>0</v>
          </cell>
          <cell r="BC625" t="e">
            <v>#N/A</v>
          </cell>
          <cell r="BD625" t="e">
            <v>#N/A</v>
          </cell>
        </row>
        <row r="626">
          <cell r="A626" t="str">
            <v>PM4A8994</v>
          </cell>
          <cell r="B626" t="str">
            <v>NO CONSTA</v>
          </cell>
          <cell r="C626" t="str">
            <v>DMC</v>
          </cell>
          <cell r="D626" t="str">
            <v>AIRBUS DEFENCE &amp; SPACE</v>
          </cell>
          <cell r="E626">
            <v>10839</v>
          </cell>
          <cell r="F626" t="str">
            <v>M22520/1-01</v>
          </cell>
          <cell r="G626" t="str">
            <v>AF8-DS</v>
          </cell>
          <cell r="H626" t="str">
            <v>B</v>
          </cell>
          <cell r="I626">
            <v>8777</v>
          </cell>
          <cell r="J626" t="str">
            <v>G220</v>
          </cell>
          <cell r="K626">
            <v>2.8000000000000001E-2</v>
          </cell>
          <cell r="L626">
            <v>3.3000000000000002E-2</v>
          </cell>
          <cell r="M626">
            <v>8780</v>
          </cell>
          <cell r="N626" t="str">
            <v>G221</v>
          </cell>
          <cell r="O626">
            <v>3.2000000000000001E-2</v>
          </cell>
          <cell r="P626">
            <v>3.6999999999999998E-2</v>
          </cell>
          <cell r="Q626">
            <v>8788</v>
          </cell>
          <cell r="R626" t="str">
            <v>G222</v>
          </cell>
          <cell r="S626">
            <v>3.5999999999999997E-2</v>
          </cell>
          <cell r="T626">
            <v>4.1000000000000002E-2</v>
          </cell>
          <cell r="U626">
            <v>8792</v>
          </cell>
          <cell r="V626" t="str">
            <v>G223</v>
          </cell>
          <cell r="W626">
            <v>3.9E-2</v>
          </cell>
          <cell r="X626">
            <v>4.3999999999999997E-2</v>
          </cell>
          <cell r="Y626">
            <v>8786</v>
          </cell>
          <cell r="Z626" t="str">
            <v>G224</v>
          </cell>
          <cell r="AA626">
            <v>4.4999999999999998E-2</v>
          </cell>
          <cell r="AB626">
            <v>0.05</v>
          </cell>
          <cell r="AC626">
            <v>8784</v>
          </cell>
          <cell r="AD626" t="str">
            <v>G225</v>
          </cell>
          <cell r="AE626">
            <v>5.1999999999999998E-2</v>
          </cell>
          <cell r="AF626">
            <v>5.7000000000000002E-2</v>
          </cell>
          <cell r="AG626">
            <v>8783</v>
          </cell>
          <cell r="AH626" t="str">
            <v>G226</v>
          </cell>
          <cell r="AI626">
            <v>5.8999999999999997E-2</v>
          </cell>
          <cell r="AJ626">
            <v>6.4000000000000001E-2</v>
          </cell>
          <cell r="AK626">
            <v>8776</v>
          </cell>
          <cell r="AL626" t="str">
            <v>G227</v>
          </cell>
          <cell r="AM626">
            <v>6.8000000000000005E-2</v>
          </cell>
          <cell r="AN626">
            <v>7.2999999999999995E-2</v>
          </cell>
          <cell r="AO626" t="e">
            <v>#N/A</v>
          </cell>
          <cell r="AP626">
            <v>0</v>
          </cell>
          <cell r="AQ626" t="e">
            <v>#N/A</v>
          </cell>
          <cell r="AR626" t="e">
            <v>#N/A</v>
          </cell>
          <cell r="AS626" t="e">
            <v>#N/A</v>
          </cell>
          <cell r="AT626">
            <v>0</v>
          </cell>
          <cell r="AU626" t="e">
            <v>#N/A</v>
          </cell>
          <cell r="AV626" t="e">
            <v>#N/A</v>
          </cell>
          <cell r="AW626" t="e">
            <v>#N/A</v>
          </cell>
          <cell r="AX626">
            <v>0</v>
          </cell>
          <cell r="AY626" t="e">
            <v>#N/A</v>
          </cell>
          <cell r="AZ626" t="e">
            <v>#N/A</v>
          </cell>
          <cell r="BA626" t="e">
            <v>#N/A</v>
          </cell>
          <cell r="BB626">
            <v>0</v>
          </cell>
          <cell r="BC626" t="e">
            <v>#N/A</v>
          </cell>
          <cell r="BD626" t="e">
            <v>#N/A</v>
          </cell>
        </row>
        <row r="627">
          <cell r="A627" t="str">
            <v>PM4A3217</v>
          </cell>
          <cell r="B627" t="str">
            <v>NO CONSTA</v>
          </cell>
          <cell r="C627" t="str">
            <v>DMC</v>
          </cell>
          <cell r="D627" t="str">
            <v>AIRBUS DEFENCE &amp; SPACE</v>
          </cell>
          <cell r="E627">
            <v>10841</v>
          </cell>
          <cell r="F627" t="str">
            <v>M22520/1-01</v>
          </cell>
          <cell r="G627" t="str">
            <v>AF8-DS</v>
          </cell>
          <cell r="H627" t="str">
            <v>B</v>
          </cell>
          <cell r="I627">
            <v>8777</v>
          </cell>
          <cell r="J627" t="str">
            <v>G220</v>
          </cell>
          <cell r="K627">
            <v>2.8000000000000001E-2</v>
          </cell>
          <cell r="L627">
            <v>3.3000000000000002E-2</v>
          </cell>
          <cell r="M627">
            <v>8780</v>
          </cell>
          <cell r="N627" t="str">
            <v>G221</v>
          </cell>
          <cell r="O627">
            <v>3.2000000000000001E-2</v>
          </cell>
          <cell r="P627">
            <v>3.6999999999999998E-2</v>
          </cell>
          <cell r="Q627">
            <v>8788</v>
          </cell>
          <cell r="R627" t="str">
            <v>G222</v>
          </cell>
          <cell r="S627">
            <v>3.5999999999999997E-2</v>
          </cell>
          <cell r="T627">
            <v>4.1000000000000002E-2</v>
          </cell>
          <cell r="U627">
            <v>8792</v>
          </cell>
          <cell r="V627" t="str">
            <v>G223</v>
          </cell>
          <cell r="W627">
            <v>3.9E-2</v>
          </cell>
          <cell r="X627">
            <v>4.3999999999999997E-2</v>
          </cell>
          <cell r="Y627">
            <v>8786</v>
          </cell>
          <cell r="Z627" t="str">
            <v>G224</v>
          </cell>
          <cell r="AA627">
            <v>4.4999999999999998E-2</v>
          </cell>
          <cell r="AB627">
            <v>0.05</v>
          </cell>
          <cell r="AC627">
            <v>8784</v>
          </cell>
          <cell r="AD627" t="str">
            <v>G225</v>
          </cell>
          <cell r="AE627">
            <v>5.1999999999999998E-2</v>
          </cell>
          <cell r="AF627">
            <v>5.7000000000000002E-2</v>
          </cell>
          <cell r="AG627">
            <v>8783</v>
          </cell>
          <cell r="AH627" t="str">
            <v>G226</v>
          </cell>
          <cell r="AI627">
            <v>5.8999999999999997E-2</v>
          </cell>
          <cell r="AJ627">
            <v>6.4000000000000001E-2</v>
          </cell>
          <cell r="AK627">
            <v>8776</v>
          </cell>
          <cell r="AL627" t="str">
            <v>G227</v>
          </cell>
          <cell r="AM627">
            <v>6.8000000000000005E-2</v>
          </cell>
          <cell r="AN627">
            <v>7.2999999999999995E-2</v>
          </cell>
          <cell r="AO627" t="e">
            <v>#N/A</v>
          </cell>
          <cell r="AP627">
            <v>0</v>
          </cell>
          <cell r="AQ627" t="e">
            <v>#N/A</v>
          </cell>
          <cell r="AR627" t="e">
            <v>#N/A</v>
          </cell>
          <cell r="AS627" t="e">
            <v>#N/A</v>
          </cell>
          <cell r="AT627">
            <v>0</v>
          </cell>
          <cell r="AU627" t="e">
            <v>#N/A</v>
          </cell>
          <cell r="AV627" t="e">
            <v>#N/A</v>
          </cell>
          <cell r="AW627" t="e">
            <v>#N/A</v>
          </cell>
          <cell r="AX627">
            <v>0</v>
          </cell>
          <cell r="AY627" t="e">
            <v>#N/A</v>
          </cell>
          <cell r="AZ627" t="e">
            <v>#N/A</v>
          </cell>
          <cell r="BA627" t="e">
            <v>#N/A</v>
          </cell>
          <cell r="BB627">
            <v>0</v>
          </cell>
          <cell r="BC627" t="e">
            <v>#N/A</v>
          </cell>
          <cell r="BD627" t="e">
            <v>#N/A</v>
          </cell>
        </row>
        <row r="628">
          <cell r="A628" t="str">
            <v>PM4A9010</v>
          </cell>
          <cell r="B628" t="str">
            <v>NO CONSTA</v>
          </cell>
          <cell r="C628" t="str">
            <v>DMC</v>
          </cell>
          <cell r="D628" t="str">
            <v>AIRBUS DEFENCE &amp; SPACE</v>
          </cell>
          <cell r="E628">
            <v>10837</v>
          </cell>
          <cell r="F628" t="str">
            <v>M22520/1-01</v>
          </cell>
          <cell r="G628" t="str">
            <v>AF8-DS</v>
          </cell>
          <cell r="H628" t="str">
            <v>B</v>
          </cell>
          <cell r="I628">
            <v>8777</v>
          </cell>
          <cell r="J628" t="str">
            <v>G220</v>
          </cell>
          <cell r="K628">
            <v>2.8000000000000001E-2</v>
          </cell>
          <cell r="L628">
            <v>3.3000000000000002E-2</v>
          </cell>
          <cell r="M628">
            <v>8780</v>
          </cell>
          <cell r="N628" t="str">
            <v>G221</v>
          </cell>
          <cell r="O628">
            <v>3.2000000000000001E-2</v>
          </cell>
          <cell r="P628">
            <v>3.6999999999999998E-2</v>
          </cell>
          <cell r="Q628">
            <v>8788</v>
          </cell>
          <cell r="R628" t="str">
            <v>G222</v>
          </cell>
          <cell r="S628">
            <v>3.5999999999999997E-2</v>
          </cell>
          <cell r="T628">
            <v>4.1000000000000002E-2</v>
          </cell>
          <cell r="U628">
            <v>8792</v>
          </cell>
          <cell r="V628" t="str">
            <v>G223</v>
          </cell>
          <cell r="W628">
            <v>3.9E-2</v>
          </cell>
          <cell r="X628">
            <v>4.3999999999999997E-2</v>
          </cell>
          <cell r="Y628">
            <v>8786</v>
          </cell>
          <cell r="Z628" t="str">
            <v>G224</v>
          </cell>
          <cell r="AA628">
            <v>4.4999999999999998E-2</v>
          </cell>
          <cell r="AB628">
            <v>0.05</v>
          </cell>
          <cell r="AC628">
            <v>8784</v>
          </cell>
          <cell r="AD628" t="str">
            <v>G225</v>
          </cell>
          <cell r="AE628">
            <v>5.1999999999999998E-2</v>
          </cell>
          <cell r="AF628">
            <v>5.7000000000000002E-2</v>
          </cell>
          <cell r="AG628">
            <v>8783</v>
          </cell>
          <cell r="AH628" t="str">
            <v>G226</v>
          </cell>
          <cell r="AI628">
            <v>5.8999999999999997E-2</v>
          </cell>
          <cell r="AJ628">
            <v>6.4000000000000001E-2</v>
          </cell>
          <cell r="AK628">
            <v>8776</v>
          </cell>
          <cell r="AL628" t="str">
            <v>G227</v>
          </cell>
          <cell r="AM628">
            <v>6.8000000000000005E-2</v>
          </cell>
          <cell r="AN628">
            <v>7.2999999999999995E-2</v>
          </cell>
          <cell r="AO628" t="e">
            <v>#N/A</v>
          </cell>
          <cell r="AP628">
            <v>0</v>
          </cell>
          <cell r="AQ628" t="e">
            <v>#N/A</v>
          </cell>
          <cell r="AR628" t="e">
            <v>#N/A</v>
          </cell>
          <cell r="AS628" t="e">
            <v>#N/A</v>
          </cell>
          <cell r="AT628">
            <v>0</v>
          </cell>
          <cell r="AU628" t="e">
            <v>#N/A</v>
          </cell>
          <cell r="AV628" t="e">
            <v>#N/A</v>
          </cell>
          <cell r="AW628" t="e">
            <v>#N/A</v>
          </cell>
          <cell r="AX628">
            <v>0</v>
          </cell>
          <cell r="AY628" t="e">
            <v>#N/A</v>
          </cell>
          <cell r="AZ628" t="e">
            <v>#N/A</v>
          </cell>
          <cell r="BA628" t="e">
            <v>#N/A</v>
          </cell>
          <cell r="BB628">
            <v>0</v>
          </cell>
          <cell r="BC628" t="e">
            <v>#N/A</v>
          </cell>
          <cell r="BD628" t="e">
            <v>#N/A</v>
          </cell>
        </row>
        <row r="629">
          <cell r="A629" t="str">
            <v>PM4A8957</v>
          </cell>
          <cell r="B629" t="str">
            <v>NO CONSTA</v>
          </cell>
          <cell r="C629" t="str">
            <v>DMC</v>
          </cell>
          <cell r="D629" t="str">
            <v>AIRBUS DEFENCE &amp; SPACE</v>
          </cell>
          <cell r="E629">
            <v>10842</v>
          </cell>
          <cell r="F629" t="str">
            <v>M22520/1-01</v>
          </cell>
          <cell r="G629" t="str">
            <v>AF8-DS</v>
          </cell>
          <cell r="H629" t="str">
            <v>B</v>
          </cell>
          <cell r="I629">
            <v>8777</v>
          </cell>
          <cell r="J629" t="str">
            <v>G220</v>
          </cell>
          <cell r="K629">
            <v>2.8000000000000001E-2</v>
          </cell>
          <cell r="L629">
            <v>3.3000000000000002E-2</v>
          </cell>
          <cell r="M629">
            <v>8780</v>
          </cell>
          <cell r="N629" t="str">
            <v>G221</v>
          </cell>
          <cell r="O629">
            <v>3.2000000000000001E-2</v>
          </cell>
          <cell r="P629">
            <v>3.6999999999999998E-2</v>
          </cell>
          <cell r="Q629">
            <v>8788</v>
          </cell>
          <cell r="R629" t="str">
            <v>G222</v>
          </cell>
          <cell r="S629">
            <v>3.5999999999999997E-2</v>
          </cell>
          <cell r="T629">
            <v>4.1000000000000002E-2</v>
          </cell>
          <cell r="U629">
            <v>8792</v>
          </cell>
          <cell r="V629" t="str">
            <v>G223</v>
          </cell>
          <cell r="W629">
            <v>3.9E-2</v>
          </cell>
          <cell r="X629">
            <v>4.3999999999999997E-2</v>
          </cell>
          <cell r="Y629">
            <v>8786</v>
          </cell>
          <cell r="Z629" t="str">
            <v>G224</v>
          </cell>
          <cell r="AA629">
            <v>4.4999999999999998E-2</v>
          </cell>
          <cell r="AB629">
            <v>0.05</v>
          </cell>
          <cell r="AC629">
            <v>8784</v>
          </cell>
          <cell r="AD629" t="str">
            <v>G225</v>
          </cell>
          <cell r="AE629">
            <v>5.1999999999999998E-2</v>
          </cell>
          <cell r="AF629">
            <v>5.7000000000000002E-2</v>
          </cell>
          <cell r="AG629">
            <v>8783</v>
          </cell>
          <cell r="AH629" t="str">
            <v>G226</v>
          </cell>
          <cell r="AI629">
            <v>5.8999999999999997E-2</v>
          </cell>
          <cell r="AJ629">
            <v>6.4000000000000001E-2</v>
          </cell>
          <cell r="AK629">
            <v>8776</v>
          </cell>
          <cell r="AL629" t="str">
            <v>G227</v>
          </cell>
          <cell r="AM629">
            <v>6.8000000000000005E-2</v>
          </cell>
          <cell r="AN629">
            <v>7.2999999999999995E-2</v>
          </cell>
          <cell r="AO629" t="e">
            <v>#N/A</v>
          </cell>
          <cell r="AP629">
            <v>0</v>
          </cell>
          <cell r="AQ629" t="e">
            <v>#N/A</v>
          </cell>
          <cell r="AR629" t="e">
            <v>#N/A</v>
          </cell>
          <cell r="AS629" t="e">
            <v>#N/A</v>
          </cell>
          <cell r="AT629">
            <v>0</v>
          </cell>
          <cell r="AU629" t="e">
            <v>#N/A</v>
          </cell>
          <cell r="AV629" t="e">
            <v>#N/A</v>
          </cell>
          <cell r="AW629" t="e">
            <v>#N/A</v>
          </cell>
          <cell r="AX629">
            <v>0</v>
          </cell>
          <cell r="AY629" t="e">
            <v>#N/A</v>
          </cell>
          <cell r="AZ629" t="e">
            <v>#N/A</v>
          </cell>
          <cell r="BA629" t="e">
            <v>#N/A</v>
          </cell>
          <cell r="BB629">
            <v>0</v>
          </cell>
          <cell r="BC629" t="e">
            <v>#N/A</v>
          </cell>
          <cell r="BD629" t="e">
            <v>#N/A</v>
          </cell>
        </row>
        <row r="630">
          <cell r="A630" t="str">
            <v>PM4A8983</v>
          </cell>
          <cell r="B630" t="str">
            <v>NO CONSTA</v>
          </cell>
          <cell r="C630" t="str">
            <v>DMC</v>
          </cell>
          <cell r="D630" t="str">
            <v>AIRBUS DEFENCE &amp; SPACE</v>
          </cell>
          <cell r="E630">
            <v>10845</v>
          </cell>
          <cell r="F630" t="str">
            <v>M22520/1-01</v>
          </cell>
          <cell r="G630" t="str">
            <v>AF8-DS</v>
          </cell>
          <cell r="H630" t="str">
            <v>B</v>
          </cell>
          <cell r="I630">
            <v>8777</v>
          </cell>
          <cell r="J630" t="str">
            <v>G220</v>
          </cell>
          <cell r="K630">
            <v>2.8000000000000001E-2</v>
          </cell>
          <cell r="L630">
            <v>3.3000000000000002E-2</v>
          </cell>
          <cell r="M630">
            <v>8780</v>
          </cell>
          <cell r="N630" t="str">
            <v>G221</v>
          </cell>
          <cell r="O630">
            <v>3.2000000000000001E-2</v>
          </cell>
          <cell r="P630">
            <v>3.6999999999999998E-2</v>
          </cell>
          <cell r="Q630">
            <v>8788</v>
          </cell>
          <cell r="R630" t="str">
            <v>G222</v>
          </cell>
          <cell r="S630">
            <v>3.5999999999999997E-2</v>
          </cell>
          <cell r="T630">
            <v>4.1000000000000002E-2</v>
          </cell>
          <cell r="U630">
            <v>8792</v>
          </cell>
          <cell r="V630" t="str">
            <v>G223</v>
          </cell>
          <cell r="W630">
            <v>3.9E-2</v>
          </cell>
          <cell r="X630">
            <v>4.3999999999999997E-2</v>
          </cell>
          <cell r="Y630">
            <v>8786</v>
          </cell>
          <cell r="Z630" t="str">
            <v>G224</v>
          </cell>
          <cell r="AA630">
            <v>4.4999999999999998E-2</v>
          </cell>
          <cell r="AB630">
            <v>0.05</v>
          </cell>
          <cell r="AC630">
            <v>8784</v>
          </cell>
          <cell r="AD630" t="str">
            <v>G225</v>
          </cell>
          <cell r="AE630">
            <v>5.1999999999999998E-2</v>
          </cell>
          <cell r="AF630">
            <v>5.7000000000000002E-2</v>
          </cell>
          <cell r="AG630">
            <v>8783</v>
          </cell>
          <cell r="AH630" t="str">
            <v>G226</v>
          </cell>
          <cell r="AI630">
            <v>5.8999999999999997E-2</v>
          </cell>
          <cell r="AJ630">
            <v>6.4000000000000001E-2</v>
          </cell>
          <cell r="AK630">
            <v>8776</v>
          </cell>
          <cell r="AL630" t="str">
            <v>G227</v>
          </cell>
          <cell r="AM630">
            <v>6.8000000000000005E-2</v>
          </cell>
          <cell r="AN630">
            <v>7.2999999999999995E-2</v>
          </cell>
          <cell r="AO630" t="e">
            <v>#N/A</v>
          </cell>
          <cell r="AP630">
            <v>0</v>
          </cell>
          <cell r="AQ630" t="e">
            <v>#N/A</v>
          </cell>
          <cell r="AR630" t="e">
            <v>#N/A</v>
          </cell>
          <cell r="AS630" t="e">
            <v>#N/A</v>
          </cell>
          <cell r="AT630">
            <v>0</v>
          </cell>
          <cell r="AU630" t="e">
            <v>#N/A</v>
          </cell>
          <cell r="AV630" t="e">
            <v>#N/A</v>
          </cell>
          <cell r="AW630" t="e">
            <v>#N/A</v>
          </cell>
          <cell r="AX630">
            <v>0</v>
          </cell>
          <cell r="AY630" t="e">
            <v>#N/A</v>
          </cell>
          <cell r="AZ630" t="e">
            <v>#N/A</v>
          </cell>
          <cell r="BA630" t="e">
            <v>#N/A</v>
          </cell>
          <cell r="BB630">
            <v>0</v>
          </cell>
          <cell r="BC630" t="e">
            <v>#N/A</v>
          </cell>
          <cell r="BD630" t="e">
            <v>#N/A</v>
          </cell>
        </row>
        <row r="631">
          <cell r="A631" t="str">
            <v>PM4A8985</v>
          </cell>
          <cell r="B631" t="str">
            <v>NO CONSTA</v>
          </cell>
          <cell r="C631" t="str">
            <v>DMC</v>
          </cell>
          <cell r="D631" t="str">
            <v>AIRBUS DEFENCE &amp; SPACE</v>
          </cell>
          <cell r="E631">
            <v>10846</v>
          </cell>
          <cell r="F631" t="str">
            <v>M22520/1-01</v>
          </cell>
          <cell r="G631" t="str">
            <v>AF8-DS</v>
          </cell>
          <cell r="H631" t="str">
            <v>B</v>
          </cell>
          <cell r="I631">
            <v>8777</v>
          </cell>
          <cell r="J631" t="str">
            <v>G220</v>
          </cell>
          <cell r="K631">
            <v>2.8000000000000001E-2</v>
          </cell>
          <cell r="L631">
            <v>3.3000000000000002E-2</v>
          </cell>
          <cell r="M631">
            <v>8780</v>
          </cell>
          <cell r="N631" t="str">
            <v>G221</v>
          </cell>
          <cell r="O631">
            <v>3.2000000000000001E-2</v>
          </cell>
          <cell r="P631">
            <v>3.6999999999999998E-2</v>
          </cell>
          <cell r="Q631">
            <v>8788</v>
          </cell>
          <cell r="R631" t="str">
            <v>G222</v>
          </cell>
          <cell r="S631">
            <v>3.5999999999999997E-2</v>
          </cell>
          <cell r="T631">
            <v>4.1000000000000002E-2</v>
          </cell>
          <cell r="U631">
            <v>8792</v>
          </cell>
          <cell r="V631" t="str">
            <v>G223</v>
          </cell>
          <cell r="W631">
            <v>3.9E-2</v>
          </cell>
          <cell r="X631">
            <v>4.3999999999999997E-2</v>
          </cell>
          <cell r="Y631">
            <v>8786</v>
          </cell>
          <cell r="Z631" t="str">
            <v>G224</v>
          </cell>
          <cell r="AA631">
            <v>4.4999999999999998E-2</v>
          </cell>
          <cell r="AB631">
            <v>0.05</v>
          </cell>
          <cell r="AC631">
            <v>8784</v>
          </cell>
          <cell r="AD631" t="str">
            <v>G225</v>
          </cell>
          <cell r="AE631">
            <v>5.1999999999999998E-2</v>
          </cell>
          <cell r="AF631">
            <v>5.7000000000000002E-2</v>
          </cell>
          <cell r="AG631">
            <v>8783</v>
          </cell>
          <cell r="AH631" t="str">
            <v>G226</v>
          </cell>
          <cell r="AI631">
            <v>5.8999999999999997E-2</v>
          </cell>
          <cell r="AJ631">
            <v>6.4000000000000001E-2</v>
          </cell>
          <cell r="AK631">
            <v>8776</v>
          </cell>
          <cell r="AL631" t="str">
            <v>G227</v>
          </cell>
          <cell r="AM631">
            <v>6.8000000000000005E-2</v>
          </cell>
          <cell r="AN631">
            <v>7.2999999999999995E-2</v>
          </cell>
          <cell r="AO631" t="e">
            <v>#N/A</v>
          </cell>
          <cell r="AP631">
            <v>0</v>
          </cell>
          <cell r="AQ631" t="e">
            <v>#N/A</v>
          </cell>
          <cell r="AR631" t="e">
            <v>#N/A</v>
          </cell>
          <cell r="AS631" t="e">
            <v>#N/A</v>
          </cell>
          <cell r="AT631">
            <v>0</v>
          </cell>
          <cell r="AU631" t="e">
            <v>#N/A</v>
          </cell>
          <cell r="AV631" t="e">
            <v>#N/A</v>
          </cell>
          <cell r="AW631" t="e">
            <v>#N/A</v>
          </cell>
          <cell r="AX631">
            <v>0</v>
          </cell>
          <cell r="AY631" t="e">
            <v>#N/A</v>
          </cell>
          <cell r="AZ631" t="e">
            <v>#N/A</v>
          </cell>
          <cell r="BA631" t="e">
            <v>#N/A</v>
          </cell>
          <cell r="BB631">
            <v>0</v>
          </cell>
          <cell r="BC631" t="e">
            <v>#N/A</v>
          </cell>
          <cell r="BD631" t="e">
            <v>#N/A</v>
          </cell>
        </row>
        <row r="632">
          <cell r="A632" t="str">
            <v>PM4A8405</v>
          </cell>
          <cell r="B632" t="str">
            <v>NO CONSTA</v>
          </cell>
          <cell r="C632" t="str">
            <v>DMC</v>
          </cell>
          <cell r="D632" t="str">
            <v>AIRBUS DEFENCE &amp; SPACE</v>
          </cell>
          <cell r="E632">
            <v>10847</v>
          </cell>
          <cell r="F632" t="str">
            <v>M22520/1-01</v>
          </cell>
          <cell r="G632" t="str">
            <v>AF8-DS</v>
          </cell>
          <cell r="H632" t="str">
            <v>B</v>
          </cell>
          <cell r="I632">
            <v>8777</v>
          </cell>
          <cell r="J632" t="str">
            <v>G220</v>
          </cell>
          <cell r="K632">
            <v>2.8000000000000001E-2</v>
          </cell>
          <cell r="L632">
            <v>3.3000000000000002E-2</v>
          </cell>
          <cell r="M632">
            <v>8780</v>
          </cell>
          <cell r="N632" t="str">
            <v>G221</v>
          </cell>
          <cell r="O632">
            <v>3.2000000000000001E-2</v>
          </cell>
          <cell r="P632">
            <v>3.6999999999999998E-2</v>
          </cell>
          <cell r="Q632">
            <v>8788</v>
          </cell>
          <cell r="R632" t="str">
            <v>G222</v>
          </cell>
          <cell r="S632">
            <v>3.5999999999999997E-2</v>
          </cell>
          <cell r="T632">
            <v>4.1000000000000002E-2</v>
          </cell>
          <cell r="U632">
            <v>8792</v>
          </cell>
          <cell r="V632" t="str">
            <v>G223</v>
          </cell>
          <cell r="W632">
            <v>3.9E-2</v>
          </cell>
          <cell r="X632">
            <v>4.3999999999999997E-2</v>
          </cell>
          <cell r="Y632">
            <v>8786</v>
          </cell>
          <cell r="Z632" t="str">
            <v>G224</v>
          </cell>
          <cell r="AA632">
            <v>4.4999999999999998E-2</v>
          </cell>
          <cell r="AB632">
            <v>0.05</v>
          </cell>
          <cell r="AC632">
            <v>8784</v>
          </cell>
          <cell r="AD632" t="str">
            <v>G225</v>
          </cell>
          <cell r="AE632">
            <v>5.1999999999999998E-2</v>
          </cell>
          <cell r="AF632">
            <v>5.7000000000000002E-2</v>
          </cell>
          <cell r="AG632">
            <v>8783</v>
          </cell>
          <cell r="AH632" t="str">
            <v>G226</v>
          </cell>
          <cell r="AI632">
            <v>5.8999999999999997E-2</v>
          </cell>
          <cell r="AJ632">
            <v>6.4000000000000001E-2</v>
          </cell>
          <cell r="AK632">
            <v>8776</v>
          </cell>
          <cell r="AL632" t="str">
            <v>G227</v>
          </cell>
          <cell r="AM632">
            <v>6.8000000000000005E-2</v>
          </cell>
          <cell r="AN632">
            <v>7.2999999999999995E-2</v>
          </cell>
          <cell r="AO632" t="e">
            <v>#N/A</v>
          </cell>
          <cell r="AP632">
            <v>0</v>
          </cell>
          <cell r="AQ632" t="e">
            <v>#N/A</v>
          </cell>
          <cell r="AR632" t="e">
            <v>#N/A</v>
          </cell>
          <cell r="AS632" t="e">
            <v>#N/A</v>
          </cell>
          <cell r="AT632">
            <v>0</v>
          </cell>
          <cell r="AU632" t="e">
            <v>#N/A</v>
          </cell>
          <cell r="AV632" t="e">
            <v>#N/A</v>
          </cell>
          <cell r="AW632" t="e">
            <v>#N/A</v>
          </cell>
          <cell r="AX632">
            <v>0</v>
          </cell>
          <cell r="AY632" t="e">
            <v>#N/A</v>
          </cell>
          <cell r="AZ632" t="e">
            <v>#N/A</v>
          </cell>
          <cell r="BA632" t="e">
            <v>#N/A</v>
          </cell>
          <cell r="BB632">
            <v>0</v>
          </cell>
          <cell r="BC632" t="e">
            <v>#N/A</v>
          </cell>
          <cell r="BD632" t="e">
            <v>#N/A</v>
          </cell>
        </row>
        <row r="633">
          <cell r="A633" t="str">
            <v>PM4A8981</v>
          </cell>
          <cell r="B633" t="str">
            <v>NO CONSTA</v>
          </cell>
          <cell r="C633" t="str">
            <v>DMC</v>
          </cell>
          <cell r="D633" t="str">
            <v>AIRBUS DEFENCE &amp; SPACE</v>
          </cell>
          <cell r="E633">
            <v>10843</v>
          </cell>
          <cell r="F633" t="str">
            <v>M22520/1-01</v>
          </cell>
          <cell r="G633" t="str">
            <v>AF8-DS</v>
          </cell>
          <cell r="H633" t="str">
            <v>B</v>
          </cell>
          <cell r="I633">
            <v>8777</v>
          </cell>
          <cell r="J633" t="str">
            <v>G220</v>
          </cell>
          <cell r="K633">
            <v>2.8000000000000001E-2</v>
          </cell>
          <cell r="L633">
            <v>3.3000000000000002E-2</v>
          </cell>
          <cell r="M633">
            <v>8780</v>
          </cell>
          <cell r="N633" t="str">
            <v>G221</v>
          </cell>
          <cell r="O633">
            <v>3.2000000000000001E-2</v>
          </cell>
          <cell r="P633">
            <v>3.6999999999999998E-2</v>
          </cell>
          <cell r="Q633">
            <v>8788</v>
          </cell>
          <cell r="R633" t="str">
            <v>G222</v>
          </cell>
          <cell r="S633">
            <v>3.5999999999999997E-2</v>
          </cell>
          <cell r="T633">
            <v>4.1000000000000002E-2</v>
          </cell>
          <cell r="U633">
            <v>8792</v>
          </cell>
          <cell r="V633" t="str">
            <v>G223</v>
          </cell>
          <cell r="W633">
            <v>3.9E-2</v>
          </cell>
          <cell r="X633">
            <v>4.3999999999999997E-2</v>
          </cell>
          <cell r="Y633">
            <v>8786</v>
          </cell>
          <cell r="Z633" t="str">
            <v>G224</v>
          </cell>
          <cell r="AA633">
            <v>4.4999999999999998E-2</v>
          </cell>
          <cell r="AB633">
            <v>0.05</v>
          </cell>
          <cell r="AC633">
            <v>8784</v>
          </cell>
          <cell r="AD633" t="str">
            <v>G225</v>
          </cell>
          <cell r="AE633">
            <v>5.1999999999999998E-2</v>
          </cell>
          <cell r="AF633">
            <v>5.7000000000000002E-2</v>
          </cell>
          <cell r="AG633">
            <v>8783</v>
          </cell>
          <cell r="AH633" t="str">
            <v>G226</v>
          </cell>
          <cell r="AI633">
            <v>5.8999999999999997E-2</v>
          </cell>
          <cell r="AJ633">
            <v>6.4000000000000001E-2</v>
          </cell>
          <cell r="AK633">
            <v>8776</v>
          </cell>
          <cell r="AL633" t="str">
            <v>G227</v>
          </cell>
          <cell r="AM633">
            <v>6.8000000000000005E-2</v>
          </cell>
          <cell r="AN633">
            <v>7.2999999999999995E-2</v>
          </cell>
          <cell r="AO633" t="e">
            <v>#N/A</v>
          </cell>
          <cell r="AP633">
            <v>0</v>
          </cell>
          <cell r="AQ633" t="e">
            <v>#N/A</v>
          </cell>
          <cell r="AR633" t="e">
            <v>#N/A</v>
          </cell>
          <cell r="AS633" t="e">
            <v>#N/A</v>
          </cell>
          <cell r="AT633">
            <v>0</v>
          </cell>
          <cell r="AU633" t="e">
            <v>#N/A</v>
          </cell>
          <cell r="AV633" t="e">
            <v>#N/A</v>
          </cell>
          <cell r="AW633" t="e">
            <v>#N/A</v>
          </cell>
          <cell r="AX633">
            <v>0</v>
          </cell>
          <cell r="AY633" t="e">
            <v>#N/A</v>
          </cell>
          <cell r="AZ633" t="e">
            <v>#N/A</v>
          </cell>
          <cell r="BA633" t="e">
            <v>#N/A</v>
          </cell>
          <cell r="BB633">
            <v>0</v>
          </cell>
          <cell r="BC633" t="e">
            <v>#N/A</v>
          </cell>
          <cell r="BD633" t="e">
            <v>#N/A</v>
          </cell>
        </row>
        <row r="634">
          <cell r="A634" t="str">
            <v>PM4A8986</v>
          </cell>
          <cell r="B634" t="str">
            <v>NO CONSTA</v>
          </cell>
          <cell r="C634" t="str">
            <v>DMC</v>
          </cell>
          <cell r="D634" t="str">
            <v>AIRBUS DEFENCE &amp; SPACE</v>
          </cell>
          <cell r="E634">
            <v>10848</v>
          </cell>
          <cell r="F634" t="str">
            <v>M22520/1-01</v>
          </cell>
          <cell r="G634" t="str">
            <v>AF8-DS</v>
          </cell>
          <cell r="H634" t="str">
            <v>B</v>
          </cell>
          <cell r="I634">
            <v>8777</v>
          </cell>
          <cell r="J634" t="str">
            <v>G220</v>
          </cell>
          <cell r="K634">
            <v>2.8000000000000001E-2</v>
          </cell>
          <cell r="L634">
            <v>3.3000000000000002E-2</v>
          </cell>
          <cell r="M634">
            <v>8780</v>
          </cell>
          <cell r="N634" t="str">
            <v>G221</v>
          </cell>
          <cell r="O634">
            <v>3.2000000000000001E-2</v>
          </cell>
          <cell r="P634">
            <v>3.6999999999999998E-2</v>
          </cell>
          <cell r="Q634">
            <v>8788</v>
          </cell>
          <cell r="R634" t="str">
            <v>G222</v>
          </cell>
          <cell r="S634">
            <v>3.5999999999999997E-2</v>
          </cell>
          <cell r="T634">
            <v>4.1000000000000002E-2</v>
          </cell>
          <cell r="U634">
            <v>8792</v>
          </cell>
          <cell r="V634" t="str">
            <v>G223</v>
          </cell>
          <cell r="W634">
            <v>3.9E-2</v>
          </cell>
          <cell r="X634">
            <v>4.3999999999999997E-2</v>
          </cell>
          <cell r="Y634">
            <v>8786</v>
          </cell>
          <cell r="Z634" t="str">
            <v>G224</v>
          </cell>
          <cell r="AA634">
            <v>4.4999999999999998E-2</v>
          </cell>
          <cell r="AB634">
            <v>0.05</v>
          </cell>
          <cell r="AC634">
            <v>8784</v>
          </cell>
          <cell r="AD634" t="str">
            <v>G225</v>
          </cell>
          <cell r="AE634">
            <v>5.1999999999999998E-2</v>
          </cell>
          <cell r="AF634">
            <v>5.7000000000000002E-2</v>
          </cell>
          <cell r="AG634">
            <v>8783</v>
          </cell>
          <cell r="AH634" t="str">
            <v>G226</v>
          </cell>
          <cell r="AI634">
            <v>5.8999999999999997E-2</v>
          </cell>
          <cell r="AJ634">
            <v>6.4000000000000001E-2</v>
          </cell>
          <cell r="AK634">
            <v>8776</v>
          </cell>
          <cell r="AL634" t="str">
            <v>G227</v>
          </cell>
          <cell r="AM634">
            <v>6.8000000000000005E-2</v>
          </cell>
          <cell r="AN634">
            <v>7.2999999999999995E-2</v>
          </cell>
          <cell r="AO634" t="e">
            <v>#N/A</v>
          </cell>
          <cell r="AP634">
            <v>0</v>
          </cell>
          <cell r="AQ634" t="e">
            <v>#N/A</v>
          </cell>
          <cell r="AR634" t="e">
            <v>#N/A</v>
          </cell>
          <cell r="AS634" t="e">
            <v>#N/A</v>
          </cell>
          <cell r="AT634">
            <v>0</v>
          </cell>
          <cell r="AU634" t="e">
            <v>#N/A</v>
          </cell>
          <cell r="AV634" t="e">
            <v>#N/A</v>
          </cell>
          <cell r="AW634" t="e">
            <v>#N/A</v>
          </cell>
          <cell r="AX634">
            <v>0</v>
          </cell>
          <cell r="AY634" t="e">
            <v>#N/A</v>
          </cell>
          <cell r="AZ634" t="e">
            <v>#N/A</v>
          </cell>
          <cell r="BA634" t="e">
            <v>#N/A</v>
          </cell>
          <cell r="BB634">
            <v>0</v>
          </cell>
          <cell r="BC634" t="e">
            <v>#N/A</v>
          </cell>
          <cell r="BD634" t="e">
            <v>#N/A</v>
          </cell>
        </row>
        <row r="635">
          <cell r="A635" t="str">
            <v>SM4A08331</v>
          </cell>
          <cell r="B635" t="str">
            <v>NO CONSTA</v>
          </cell>
          <cell r="C635" t="str">
            <v>DMC</v>
          </cell>
          <cell r="D635" t="str">
            <v>AIRBUS DEFENCE &amp; SPACE</v>
          </cell>
          <cell r="E635">
            <v>10856</v>
          </cell>
          <cell r="F635" t="str">
            <v>M22520/2-01</v>
          </cell>
          <cell r="G635" t="str">
            <v>AFM8-DS</v>
          </cell>
          <cell r="H635" t="str">
            <v>C</v>
          </cell>
          <cell r="I635">
            <v>8789</v>
          </cell>
          <cell r="J635" t="str">
            <v>G213</v>
          </cell>
          <cell r="K635">
            <v>1.2999999999999999E-2</v>
          </cell>
          <cell r="L635">
            <v>1.7999999999999999E-2</v>
          </cell>
          <cell r="M635">
            <v>8791</v>
          </cell>
          <cell r="N635" t="str">
            <v>G214</v>
          </cell>
          <cell r="O635">
            <v>1.6E-2</v>
          </cell>
          <cell r="P635">
            <v>2.1000000000000001E-2</v>
          </cell>
          <cell r="Q635">
            <v>8775</v>
          </cell>
          <cell r="R635" t="str">
            <v>G215</v>
          </cell>
          <cell r="S635">
            <v>1.9E-2</v>
          </cell>
          <cell r="T635">
            <v>2.4E-2</v>
          </cell>
          <cell r="U635">
            <v>8793</v>
          </cell>
          <cell r="V635" t="str">
            <v>G216</v>
          </cell>
          <cell r="W635">
            <v>2.1999999999999999E-2</v>
          </cell>
          <cell r="X635">
            <v>2.7E-2</v>
          </cell>
          <cell r="Y635">
            <v>8785</v>
          </cell>
          <cell r="Z635" t="str">
            <v>G217</v>
          </cell>
          <cell r="AA635">
            <v>2.5999999999999999E-2</v>
          </cell>
          <cell r="AB635">
            <v>3.1E-2</v>
          </cell>
          <cell r="AC635">
            <v>8790</v>
          </cell>
          <cell r="AD635" t="str">
            <v>G218</v>
          </cell>
          <cell r="AE635">
            <v>0.03</v>
          </cell>
          <cell r="AF635">
            <v>3.5000000000000003E-2</v>
          </cell>
          <cell r="AG635">
            <v>8787</v>
          </cell>
          <cell r="AH635" t="str">
            <v>G219</v>
          </cell>
          <cell r="AI635">
            <v>3.4000000000000002E-2</v>
          </cell>
          <cell r="AJ635">
            <v>3.9E-2</v>
          </cell>
          <cell r="AK635">
            <v>8792</v>
          </cell>
          <cell r="AL635" t="str">
            <v>G223</v>
          </cell>
          <cell r="AM635">
            <v>3.9E-2</v>
          </cell>
          <cell r="AN635">
            <v>4.3999999999999997E-2</v>
          </cell>
          <cell r="AO635" t="e">
            <v>#N/A</v>
          </cell>
          <cell r="AP635">
            <v>0</v>
          </cell>
          <cell r="AQ635" t="e">
            <v>#N/A</v>
          </cell>
          <cell r="AR635" t="e">
            <v>#N/A</v>
          </cell>
          <cell r="AS635" t="e">
            <v>#N/A</v>
          </cell>
          <cell r="AT635">
            <v>0</v>
          </cell>
          <cell r="AU635" t="e">
            <v>#N/A</v>
          </cell>
          <cell r="AV635" t="e">
            <v>#N/A</v>
          </cell>
          <cell r="AW635" t="e">
            <v>#N/A</v>
          </cell>
          <cell r="AX635">
            <v>0</v>
          </cell>
          <cell r="AY635" t="e">
            <v>#N/A</v>
          </cell>
          <cell r="AZ635" t="e">
            <v>#N/A</v>
          </cell>
          <cell r="BA635" t="e">
            <v>#N/A</v>
          </cell>
          <cell r="BB635">
            <v>0</v>
          </cell>
          <cell r="BC635" t="e">
            <v>#N/A</v>
          </cell>
          <cell r="BD635" t="e">
            <v>#N/A</v>
          </cell>
        </row>
        <row r="636">
          <cell r="A636" t="str">
            <v>SM4A08329</v>
          </cell>
          <cell r="B636" t="str">
            <v>NO CONSTA</v>
          </cell>
          <cell r="C636" t="str">
            <v>DMC</v>
          </cell>
          <cell r="D636" t="str">
            <v>AIRBUS DEFENCE &amp; SPACE</v>
          </cell>
          <cell r="E636">
            <v>10855</v>
          </cell>
          <cell r="F636" t="str">
            <v>M22520/2-01</v>
          </cell>
          <cell r="G636" t="str">
            <v>AFM8-DS</v>
          </cell>
          <cell r="H636" t="str">
            <v>C</v>
          </cell>
          <cell r="I636">
            <v>8789</v>
          </cell>
          <cell r="J636" t="str">
            <v>G213</v>
          </cell>
          <cell r="K636">
            <v>1.2999999999999999E-2</v>
          </cell>
          <cell r="L636">
            <v>1.7999999999999999E-2</v>
          </cell>
          <cell r="M636">
            <v>8791</v>
          </cell>
          <cell r="N636" t="str">
            <v>G214</v>
          </cell>
          <cell r="O636">
            <v>1.6E-2</v>
          </cell>
          <cell r="P636">
            <v>2.1000000000000001E-2</v>
          </cell>
          <cell r="Q636">
            <v>8775</v>
          </cell>
          <cell r="R636" t="str">
            <v>G215</v>
          </cell>
          <cell r="S636">
            <v>1.9E-2</v>
          </cell>
          <cell r="T636">
            <v>2.4E-2</v>
          </cell>
          <cell r="U636">
            <v>8793</v>
          </cell>
          <cell r="V636" t="str">
            <v>G216</v>
          </cell>
          <cell r="W636">
            <v>2.1999999999999999E-2</v>
          </cell>
          <cell r="X636">
            <v>2.7E-2</v>
          </cell>
          <cell r="Y636">
            <v>8785</v>
          </cell>
          <cell r="Z636" t="str">
            <v>G217</v>
          </cell>
          <cell r="AA636">
            <v>2.5999999999999999E-2</v>
          </cell>
          <cell r="AB636">
            <v>3.1E-2</v>
          </cell>
          <cell r="AC636">
            <v>8790</v>
          </cell>
          <cell r="AD636" t="str">
            <v>G218</v>
          </cell>
          <cell r="AE636">
            <v>0.03</v>
          </cell>
          <cell r="AF636">
            <v>3.5000000000000003E-2</v>
          </cell>
          <cell r="AG636">
            <v>8787</v>
          </cell>
          <cell r="AH636" t="str">
            <v>G219</v>
          </cell>
          <cell r="AI636">
            <v>3.4000000000000002E-2</v>
          </cell>
          <cell r="AJ636">
            <v>3.9E-2</v>
          </cell>
          <cell r="AK636">
            <v>8792</v>
          </cell>
          <cell r="AL636" t="str">
            <v>G223</v>
          </cell>
          <cell r="AM636">
            <v>3.9E-2</v>
          </cell>
          <cell r="AN636">
            <v>4.3999999999999997E-2</v>
          </cell>
          <cell r="AO636" t="e">
            <v>#N/A</v>
          </cell>
          <cell r="AP636">
            <v>0</v>
          </cell>
          <cell r="AQ636" t="e">
            <v>#N/A</v>
          </cell>
          <cell r="AR636" t="e">
            <v>#N/A</v>
          </cell>
          <cell r="AS636" t="e">
            <v>#N/A</v>
          </cell>
          <cell r="AT636">
            <v>0</v>
          </cell>
          <cell r="AU636" t="e">
            <v>#N/A</v>
          </cell>
          <cell r="AV636" t="e">
            <v>#N/A</v>
          </cell>
          <cell r="AW636" t="e">
            <v>#N/A</v>
          </cell>
          <cell r="AX636">
            <v>0</v>
          </cell>
          <cell r="AY636" t="e">
            <v>#N/A</v>
          </cell>
          <cell r="AZ636" t="e">
            <v>#N/A</v>
          </cell>
          <cell r="BA636" t="e">
            <v>#N/A</v>
          </cell>
          <cell r="BB636">
            <v>0</v>
          </cell>
          <cell r="BC636" t="e">
            <v>#N/A</v>
          </cell>
          <cell r="BD636" t="e">
            <v>#N/A</v>
          </cell>
        </row>
        <row r="637">
          <cell r="A637" t="str">
            <v>SM4A6358</v>
          </cell>
          <cell r="B637" t="str">
            <v>NO CONSTA</v>
          </cell>
          <cell r="C637" t="str">
            <v>DMC</v>
          </cell>
          <cell r="D637" t="str">
            <v>AIRBUS DEFENCE &amp; SPACE</v>
          </cell>
          <cell r="E637">
            <v>10854</v>
          </cell>
          <cell r="F637" t="str">
            <v>M22520/1-01</v>
          </cell>
          <cell r="G637" t="str">
            <v>AF8-DS</v>
          </cell>
          <cell r="H637" t="str">
            <v>B</v>
          </cell>
          <cell r="I637">
            <v>8777</v>
          </cell>
          <cell r="J637" t="str">
            <v>G220</v>
          </cell>
          <cell r="K637">
            <v>2.8000000000000001E-2</v>
          </cell>
          <cell r="L637">
            <v>3.3000000000000002E-2</v>
          </cell>
          <cell r="M637">
            <v>8780</v>
          </cell>
          <cell r="N637" t="str">
            <v>G221</v>
          </cell>
          <cell r="O637">
            <v>3.2000000000000001E-2</v>
          </cell>
          <cell r="P637">
            <v>3.6999999999999998E-2</v>
          </cell>
          <cell r="Q637">
            <v>8788</v>
          </cell>
          <cell r="R637" t="str">
            <v>G222</v>
          </cell>
          <cell r="S637">
            <v>3.5999999999999997E-2</v>
          </cell>
          <cell r="T637">
            <v>4.1000000000000002E-2</v>
          </cell>
          <cell r="U637">
            <v>8792</v>
          </cell>
          <cell r="V637" t="str">
            <v>G223</v>
          </cell>
          <cell r="W637">
            <v>3.9E-2</v>
          </cell>
          <cell r="X637">
            <v>4.3999999999999997E-2</v>
          </cell>
          <cell r="Y637">
            <v>8786</v>
          </cell>
          <cell r="Z637" t="str">
            <v>G224</v>
          </cell>
          <cell r="AA637">
            <v>4.4999999999999998E-2</v>
          </cell>
          <cell r="AB637">
            <v>0.05</v>
          </cell>
          <cell r="AC637">
            <v>8784</v>
          </cell>
          <cell r="AD637" t="str">
            <v>G225</v>
          </cell>
          <cell r="AE637">
            <v>5.1999999999999998E-2</v>
          </cell>
          <cell r="AF637">
            <v>5.7000000000000002E-2</v>
          </cell>
          <cell r="AG637">
            <v>8783</v>
          </cell>
          <cell r="AH637" t="str">
            <v>G226</v>
          </cell>
          <cell r="AI637">
            <v>5.8999999999999997E-2</v>
          </cell>
          <cell r="AJ637">
            <v>6.4000000000000001E-2</v>
          </cell>
          <cell r="AK637">
            <v>8776</v>
          </cell>
          <cell r="AL637" t="str">
            <v>G227</v>
          </cell>
          <cell r="AM637">
            <v>6.8000000000000005E-2</v>
          </cell>
          <cell r="AN637">
            <v>7.2999999999999995E-2</v>
          </cell>
          <cell r="AO637" t="e">
            <v>#N/A</v>
          </cell>
          <cell r="AP637">
            <v>0</v>
          </cell>
          <cell r="AQ637" t="e">
            <v>#N/A</v>
          </cell>
          <cell r="AR637" t="e">
            <v>#N/A</v>
          </cell>
          <cell r="AS637" t="e">
            <v>#N/A</v>
          </cell>
          <cell r="AT637">
            <v>0</v>
          </cell>
          <cell r="AU637" t="e">
            <v>#N/A</v>
          </cell>
          <cell r="AV637" t="e">
            <v>#N/A</v>
          </cell>
          <cell r="AW637" t="e">
            <v>#N/A</v>
          </cell>
          <cell r="AX637">
            <v>0</v>
          </cell>
          <cell r="AY637" t="e">
            <v>#N/A</v>
          </cell>
          <cell r="AZ637" t="e">
            <v>#N/A</v>
          </cell>
          <cell r="BA637" t="e">
            <v>#N/A</v>
          </cell>
          <cell r="BB637">
            <v>0</v>
          </cell>
          <cell r="BC637" t="e">
            <v>#N/A</v>
          </cell>
          <cell r="BD637" t="e">
            <v>#N/A</v>
          </cell>
        </row>
        <row r="638">
          <cell r="A638" t="str">
            <v>SM4A07180</v>
          </cell>
          <cell r="B638" t="str">
            <v>NO CONSTA</v>
          </cell>
          <cell r="C638" t="str">
            <v>DMC</v>
          </cell>
          <cell r="D638" t="str">
            <v>AIRBUS DEFENCE &amp; SPACE</v>
          </cell>
          <cell r="E638">
            <v>10852</v>
          </cell>
          <cell r="F638" t="str">
            <v>M22520/1-01</v>
          </cell>
          <cell r="G638" t="str">
            <v>AF8-DS</v>
          </cell>
          <cell r="H638" t="str">
            <v>B</v>
          </cell>
          <cell r="I638">
            <v>8777</v>
          </cell>
          <cell r="J638" t="str">
            <v>G220</v>
          </cell>
          <cell r="K638">
            <v>2.8000000000000001E-2</v>
          </cell>
          <cell r="L638">
            <v>3.3000000000000002E-2</v>
          </cell>
          <cell r="M638">
            <v>8780</v>
          </cell>
          <cell r="N638" t="str">
            <v>G221</v>
          </cell>
          <cell r="O638">
            <v>3.2000000000000001E-2</v>
          </cell>
          <cell r="P638">
            <v>3.6999999999999998E-2</v>
          </cell>
          <cell r="Q638">
            <v>8788</v>
          </cell>
          <cell r="R638" t="str">
            <v>G222</v>
          </cell>
          <cell r="S638">
            <v>3.5999999999999997E-2</v>
          </cell>
          <cell r="T638">
            <v>4.1000000000000002E-2</v>
          </cell>
          <cell r="U638">
            <v>8792</v>
          </cell>
          <cell r="V638" t="str">
            <v>G223</v>
          </cell>
          <cell r="W638">
            <v>3.9E-2</v>
          </cell>
          <cell r="X638">
            <v>4.3999999999999997E-2</v>
          </cell>
          <cell r="Y638">
            <v>8786</v>
          </cell>
          <cell r="Z638" t="str">
            <v>G224</v>
          </cell>
          <cell r="AA638">
            <v>4.4999999999999998E-2</v>
          </cell>
          <cell r="AB638">
            <v>0.05</v>
          </cell>
          <cell r="AC638">
            <v>8784</v>
          </cell>
          <cell r="AD638" t="str">
            <v>G225</v>
          </cell>
          <cell r="AE638">
            <v>5.1999999999999998E-2</v>
          </cell>
          <cell r="AF638">
            <v>5.7000000000000002E-2</v>
          </cell>
          <cell r="AG638">
            <v>8783</v>
          </cell>
          <cell r="AH638" t="str">
            <v>G226</v>
          </cell>
          <cell r="AI638">
            <v>5.8999999999999997E-2</v>
          </cell>
          <cell r="AJ638">
            <v>6.4000000000000001E-2</v>
          </cell>
          <cell r="AK638">
            <v>8776</v>
          </cell>
          <cell r="AL638" t="str">
            <v>G227</v>
          </cell>
          <cell r="AM638">
            <v>6.8000000000000005E-2</v>
          </cell>
          <cell r="AN638">
            <v>7.2999999999999995E-2</v>
          </cell>
          <cell r="AO638" t="e">
            <v>#N/A</v>
          </cell>
          <cell r="AP638">
            <v>0</v>
          </cell>
          <cell r="AQ638" t="e">
            <v>#N/A</v>
          </cell>
          <cell r="AR638" t="e">
            <v>#N/A</v>
          </cell>
          <cell r="AS638" t="e">
            <v>#N/A</v>
          </cell>
          <cell r="AT638">
            <v>0</v>
          </cell>
          <cell r="AU638" t="e">
            <v>#N/A</v>
          </cell>
          <cell r="AV638" t="e">
            <v>#N/A</v>
          </cell>
          <cell r="AW638" t="e">
            <v>#N/A</v>
          </cell>
          <cell r="AX638">
            <v>0</v>
          </cell>
          <cell r="AY638" t="e">
            <v>#N/A</v>
          </cell>
          <cell r="AZ638" t="e">
            <v>#N/A</v>
          </cell>
          <cell r="BA638" t="e">
            <v>#N/A</v>
          </cell>
          <cell r="BB638">
            <v>0</v>
          </cell>
          <cell r="BC638" t="e">
            <v>#N/A</v>
          </cell>
          <cell r="BD638" t="e">
            <v>#N/A</v>
          </cell>
        </row>
        <row r="639">
          <cell r="A639" t="str">
            <v>SM4A09178</v>
          </cell>
          <cell r="B639" t="str">
            <v>NO CONSTA</v>
          </cell>
          <cell r="C639" t="str">
            <v>DMC</v>
          </cell>
          <cell r="D639" t="str">
            <v>AIRBUS DEFENCE &amp; SPACE</v>
          </cell>
          <cell r="E639">
            <v>10853</v>
          </cell>
          <cell r="F639" t="str">
            <v>M22520/1-01</v>
          </cell>
          <cell r="G639" t="str">
            <v>AF8-DS</v>
          </cell>
          <cell r="H639" t="str">
            <v>B</v>
          </cell>
          <cell r="I639">
            <v>8777</v>
          </cell>
          <cell r="J639" t="str">
            <v>G220</v>
          </cell>
          <cell r="K639">
            <v>2.8000000000000001E-2</v>
          </cell>
          <cell r="L639">
            <v>3.3000000000000002E-2</v>
          </cell>
          <cell r="M639">
            <v>8780</v>
          </cell>
          <cell r="N639" t="str">
            <v>G221</v>
          </cell>
          <cell r="O639">
            <v>3.2000000000000001E-2</v>
          </cell>
          <cell r="P639">
            <v>3.6999999999999998E-2</v>
          </cell>
          <cell r="Q639">
            <v>8788</v>
          </cell>
          <cell r="R639" t="str">
            <v>G222</v>
          </cell>
          <cell r="S639">
            <v>3.5999999999999997E-2</v>
          </cell>
          <cell r="T639">
            <v>4.1000000000000002E-2</v>
          </cell>
          <cell r="U639">
            <v>8792</v>
          </cell>
          <cell r="V639" t="str">
            <v>G223</v>
          </cell>
          <cell r="W639">
            <v>3.9E-2</v>
          </cell>
          <cell r="X639">
            <v>4.3999999999999997E-2</v>
          </cell>
          <cell r="Y639">
            <v>8786</v>
          </cell>
          <cell r="Z639" t="str">
            <v>G224</v>
          </cell>
          <cell r="AA639">
            <v>4.4999999999999998E-2</v>
          </cell>
          <cell r="AB639">
            <v>0.05</v>
          </cell>
          <cell r="AC639">
            <v>8784</v>
          </cell>
          <cell r="AD639" t="str">
            <v>G225</v>
          </cell>
          <cell r="AE639">
            <v>5.1999999999999998E-2</v>
          </cell>
          <cell r="AF639">
            <v>5.7000000000000002E-2</v>
          </cell>
          <cell r="AG639">
            <v>8783</v>
          </cell>
          <cell r="AH639" t="str">
            <v>G226</v>
          </cell>
          <cell r="AI639">
            <v>5.8999999999999997E-2</v>
          </cell>
          <cell r="AJ639">
            <v>6.4000000000000001E-2</v>
          </cell>
          <cell r="AK639">
            <v>8776</v>
          </cell>
          <cell r="AL639" t="str">
            <v>G227</v>
          </cell>
          <cell r="AM639">
            <v>6.8000000000000005E-2</v>
          </cell>
          <cell r="AN639">
            <v>7.2999999999999995E-2</v>
          </cell>
          <cell r="AO639" t="e">
            <v>#N/A</v>
          </cell>
          <cell r="AP639">
            <v>0</v>
          </cell>
          <cell r="AQ639" t="e">
            <v>#N/A</v>
          </cell>
          <cell r="AR639" t="e">
            <v>#N/A</v>
          </cell>
          <cell r="AS639" t="e">
            <v>#N/A</v>
          </cell>
          <cell r="AT639">
            <v>0</v>
          </cell>
          <cell r="AU639" t="e">
            <v>#N/A</v>
          </cell>
          <cell r="AV639" t="e">
            <v>#N/A</v>
          </cell>
          <cell r="AW639" t="e">
            <v>#N/A</v>
          </cell>
          <cell r="AX639">
            <v>0</v>
          </cell>
          <cell r="AY639" t="e">
            <v>#N/A</v>
          </cell>
          <cell r="AZ639" t="e">
            <v>#N/A</v>
          </cell>
          <cell r="BA639" t="e">
            <v>#N/A</v>
          </cell>
          <cell r="BB639">
            <v>0</v>
          </cell>
          <cell r="BC639" t="e">
            <v>#N/A</v>
          </cell>
          <cell r="BD639" t="e">
            <v>#N/A</v>
          </cell>
        </row>
        <row r="640">
          <cell r="A640" t="str">
            <v>SM4A6333</v>
          </cell>
          <cell r="B640" t="str">
            <v>NO CONSTA</v>
          </cell>
          <cell r="C640" t="str">
            <v>AMP</v>
          </cell>
          <cell r="D640" t="str">
            <v>AIRBUS DEFENCE &amp; SPACE</v>
          </cell>
          <cell r="E640">
            <v>10850</v>
          </cell>
          <cell r="F640">
            <v>47387</v>
          </cell>
          <cell r="G640" t="str">
            <v>408-1559</v>
          </cell>
          <cell r="H640" t="str">
            <v>V</v>
          </cell>
          <cell r="I640">
            <v>8778</v>
          </cell>
          <cell r="J640" t="str">
            <v>G768</v>
          </cell>
          <cell r="K640">
            <v>0.11899999999999999</v>
          </cell>
          <cell r="L640">
            <v>0.125</v>
          </cell>
          <cell r="M640">
            <v>9532</v>
          </cell>
          <cell r="N640" t="str">
            <v>G950</v>
          </cell>
          <cell r="O640">
            <v>0.04</v>
          </cell>
          <cell r="P640">
            <v>0.06</v>
          </cell>
          <cell r="Q640" t="e">
            <v>#N/A</v>
          </cell>
          <cell r="R640">
            <v>0</v>
          </cell>
          <cell r="S640" t="e">
            <v>#N/A</v>
          </cell>
          <cell r="T640" t="e">
            <v>#N/A</v>
          </cell>
          <cell r="U640" t="e">
            <v>#N/A</v>
          </cell>
          <cell r="V640">
            <v>0</v>
          </cell>
          <cell r="W640" t="e">
            <v>#N/A</v>
          </cell>
          <cell r="X640" t="e">
            <v>#N/A</v>
          </cell>
          <cell r="Y640" t="e">
            <v>#N/A</v>
          </cell>
          <cell r="Z640">
            <v>0</v>
          </cell>
          <cell r="AA640" t="e">
            <v>#N/A</v>
          </cell>
          <cell r="AB640" t="e">
            <v>#N/A</v>
          </cell>
          <cell r="AC640" t="e">
            <v>#N/A</v>
          </cell>
          <cell r="AD640">
            <v>0</v>
          </cell>
          <cell r="AE640" t="e">
            <v>#N/A</v>
          </cell>
          <cell r="AF640" t="e">
            <v>#N/A</v>
          </cell>
          <cell r="AG640" t="e">
            <v>#N/A</v>
          </cell>
          <cell r="AH640">
            <v>0</v>
          </cell>
          <cell r="AI640" t="e">
            <v>#N/A</v>
          </cell>
          <cell r="AJ640" t="e">
            <v>#N/A</v>
          </cell>
          <cell r="AK640" t="e">
            <v>#N/A</v>
          </cell>
          <cell r="AL640">
            <v>0</v>
          </cell>
          <cell r="AM640" t="e">
            <v>#N/A</v>
          </cell>
          <cell r="AN640" t="e">
            <v>#N/A</v>
          </cell>
          <cell r="AO640" t="e">
            <v>#N/A</v>
          </cell>
          <cell r="AP640">
            <v>0</v>
          </cell>
          <cell r="AQ640" t="e">
            <v>#N/A</v>
          </cell>
          <cell r="AR640" t="e">
            <v>#N/A</v>
          </cell>
          <cell r="AS640" t="e">
            <v>#N/A</v>
          </cell>
          <cell r="AT640">
            <v>0</v>
          </cell>
          <cell r="AU640" t="e">
            <v>#N/A</v>
          </cell>
          <cell r="AV640" t="e">
            <v>#N/A</v>
          </cell>
          <cell r="AW640" t="e">
            <v>#N/A</v>
          </cell>
          <cell r="AX640">
            <v>0</v>
          </cell>
          <cell r="AY640" t="e">
            <v>#N/A</v>
          </cell>
          <cell r="AZ640" t="e">
            <v>#N/A</v>
          </cell>
          <cell r="BA640" t="e">
            <v>#N/A</v>
          </cell>
          <cell r="BB640">
            <v>0</v>
          </cell>
          <cell r="BC640" t="e">
            <v>#N/A</v>
          </cell>
          <cell r="BD640" t="e">
            <v>#N/A</v>
          </cell>
        </row>
        <row r="641">
          <cell r="A641" t="str">
            <v>SM4A08332</v>
          </cell>
          <cell r="B641" t="str">
            <v>S1328009</v>
          </cell>
          <cell r="C641" t="str">
            <v>AMP</v>
          </cell>
          <cell r="D641" t="str">
            <v>AIRBUS DEFENCE &amp; SPACE</v>
          </cell>
          <cell r="E641">
            <v>10849</v>
          </cell>
          <cell r="F641">
            <v>47387</v>
          </cell>
          <cell r="G641" t="str">
            <v>408-1559</v>
          </cell>
          <cell r="H641" t="str">
            <v>V</v>
          </cell>
          <cell r="I641">
            <v>8778</v>
          </cell>
          <cell r="J641" t="str">
            <v>G768</v>
          </cell>
          <cell r="K641">
            <v>0.11899999999999999</v>
          </cell>
          <cell r="L641">
            <v>0.125</v>
          </cell>
          <cell r="M641">
            <v>9532</v>
          </cell>
          <cell r="N641" t="str">
            <v>G950</v>
          </cell>
          <cell r="O641">
            <v>0.04</v>
          </cell>
          <cell r="P641">
            <v>0.06</v>
          </cell>
          <cell r="Q641" t="e">
            <v>#N/A</v>
          </cell>
          <cell r="R641">
            <v>0</v>
          </cell>
          <cell r="S641" t="e">
            <v>#N/A</v>
          </cell>
          <cell r="T641" t="e">
            <v>#N/A</v>
          </cell>
          <cell r="U641" t="e">
            <v>#N/A</v>
          </cell>
          <cell r="V641">
            <v>0</v>
          </cell>
          <cell r="W641" t="e">
            <v>#N/A</v>
          </cell>
          <cell r="X641" t="e">
            <v>#N/A</v>
          </cell>
          <cell r="Y641" t="e">
            <v>#N/A</v>
          </cell>
          <cell r="Z641">
            <v>0</v>
          </cell>
          <cell r="AA641" t="e">
            <v>#N/A</v>
          </cell>
          <cell r="AB641" t="e">
            <v>#N/A</v>
          </cell>
          <cell r="AC641" t="e">
            <v>#N/A</v>
          </cell>
          <cell r="AD641">
            <v>0</v>
          </cell>
          <cell r="AE641" t="e">
            <v>#N/A</v>
          </cell>
          <cell r="AF641" t="e">
            <v>#N/A</v>
          </cell>
          <cell r="AG641" t="e">
            <v>#N/A</v>
          </cell>
          <cell r="AH641">
            <v>0</v>
          </cell>
          <cell r="AI641" t="e">
            <v>#N/A</v>
          </cell>
          <cell r="AJ641" t="e">
            <v>#N/A</v>
          </cell>
          <cell r="AK641" t="e">
            <v>#N/A</v>
          </cell>
          <cell r="AL641">
            <v>0</v>
          </cell>
          <cell r="AM641" t="e">
            <v>#N/A</v>
          </cell>
          <cell r="AN641" t="e">
            <v>#N/A</v>
          </cell>
          <cell r="AO641" t="e">
            <v>#N/A</v>
          </cell>
          <cell r="AP641">
            <v>0</v>
          </cell>
          <cell r="AQ641" t="e">
            <v>#N/A</v>
          </cell>
          <cell r="AR641" t="e">
            <v>#N/A</v>
          </cell>
          <cell r="AS641" t="e">
            <v>#N/A</v>
          </cell>
          <cell r="AT641">
            <v>0</v>
          </cell>
          <cell r="AU641" t="e">
            <v>#N/A</v>
          </cell>
          <cell r="AV641" t="e">
            <v>#N/A</v>
          </cell>
          <cell r="AW641" t="e">
            <v>#N/A</v>
          </cell>
          <cell r="AX641">
            <v>0</v>
          </cell>
          <cell r="AY641" t="e">
            <v>#N/A</v>
          </cell>
          <cell r="AZ641" t="e">
            <v>#N/A</v>
          </cell>
          <cell r="BA641" t="e">
            <v>#N/A</v>
          </cell>
          <cell r="BB641">
            <v>0</v>
          </cell>
          <cell r="BC641" t="e">
            <v>#N/A</v>
          </cell>
          <cell r="BD641" t="e">
            <v>#N/A</v>
          </cell>
        </row>
        <row r="642">
          <cell r="A642" t="str">
            <v>SM4A6394</v>
          </cell>
          <cell r="B642" t="str">
            <v>R 0942 0445</v>
          </cell>
          <cell r="C642" t="str">
            <v>AMP</v>
          </cell>
          <cell r="D642" t="str">
            <v>AIRBUS DEFENCE &amp; SPACE</v>
          </cell>
          <cell r="E642">
            <v>10851</v>
          </cell>
          <cell r="F642" t="str">
            <v>59239-4</v>
          </cell>
          <cell r="G642" t="str">
            <v>408-1261</v>
          </cell>
          <cell r="H642" t="str">
            <v>K</v>
          </cell>
          <cell r="I642">
            <v>8782</v>
          </cell>
          <cell r="J642" t="str">
            <v>G654</v>
          </cell>
          <cell r="K642">
            <v>0.16900000000000001</v>
          </cell>
          <cell r="L642">
            <v>0.17499999999999999</v>
          </cell>
          <cell r="M642">
            <v>9534</v>
          </cell>
          <cell r="N642" t="str">
            <v>G968</v>
          </cell>
          <cell r="O642">
            <v>6.4000000000000001E-2</v>
          </cell>
          <cell r="P642">
            <v>8.4000000000000005E-2</v>
          </cell>
          <cell r="Q642" t="e">
            <v>#N/A</v>
          </cell>
          <cell r="R642">
            <v>0</v>
          </cell>
          <cell r="S642" t="e">
            <v>#N/A</v>
          </cell>
          <cell r="T642" t="e">
            <v>#N/A</v>
          </cell>
          <cell r="U642" t="e">
            <v>#N/A</v>
          </cell>
          <cell r="V642">
            <v>0</v>
          </cell>
          <cell r="W642" t="e">
            <v>#N/A</v>
          </cell>
          <cell r="X642" t="e">
            <v>#N/A</v>
          </cell>
          <cell r="Y642" t="e">
            <v>#N/A</v>
          </cell>
          <cell r="Z642">
            <v>0</v>
          </cell>
          <cell r="AA642" t="e">
            <v>#N/A</v>
          </cell>
          <cell r="AB642" t="e">
            <v>#N/A</v>
          </cell>
          <cell r="AC642" t="e">
            <v>#N/A</v>
          </cell>
          <cell r="AD642">
            <v>0</v>
          </cell>
          <cell r="AE642" t="e">
            <v>#N/A</v>
          </cell>
          <cell r="AF642" t="e">
            <v>#N/A</v>
          </cell>
          <cell r="AG642" t="e">
            <v>#N/A</v>
          </cell>
          <cell r="AH642">
            <v>0</v>
          </cell>
          <cell r="AI642" t="e">
            <v>#N/A</v>
          </cell>
          <cell r="AJ642" t="e">
            <v>#N/A</v>
          </cell>
          <cell r="AK642" t="e">
            <v>#N/A</v>
          </cell>
          <cell r="AL642">
            <v>0</v>
          </cell>
          <cell r="AM642" t="e">
            <v>#N/A</v>
          </cell>
          <cell r="AN642" t="e">
            <v>#N/A</v>
          </cell>
          <cell r="AO642" t="e">
            <v>#N/A</v>
          </cell>
          <cell r="AP642">
            <v>0</v>
          </cell>
          <cell r="AQ642" t="e">
            <v>#N/A</v>
          </cell>
          <cell r="AR642" t="e">
            <v>#N/A</v>
          </cell>
          <cell r="AS642" t="e">
            <v>#N/A</v>
          </cell>
          <cell r="AT642">
            <v>0</v>
          </cell>
          <cell r="AU642" t="e">
            <v>#N/A</v>
          </cell>
          <cell r="AV642" t="e">
            <v>#N/A</v>
          </cell>
          <cell r="AW642" t="e">
            <v>#N/A</v>
          </cell>
          <cell r="AX642">
            <v>0</v>
          </cell>
          <cell r="AY642" t="e">
            <v>#N/A</v>
          </cell>
          <cell r="AZ642" t="e">
            <v>#N/A</v>
          </cell>
          <cell r="BA642" t="e">
            <v>#N/A</v>
          </cell>
          <cell r="BB642">
            <v>0</v>
          </cell>
          <cell r="BC642" t="e">
            <v>#N/A</v>
          </cell>
          <cell r="BD642" t="e">
            <v>#N/A</v>
          </cell>
        </row>
        <row r="643">
          <cell r="A643" t="str">
            <v>PM4A8939</v>
          </cell>
          <cell r="B643" t="str">
            <v>NO CONSTA</v>
          </cell>
          <cell r="C643" t="str">
            <v>DMC</v>
          </cell>
          <cell r="D643" t="str">
            <v>AIRBUS DEFENCE &amp; SPACE</v>
          </cell>
          <cell r="E643">
            <v>10868</v>
          </cell>
          <cell r="F643" t="str">
            <v>M22520/2-01</v>
          </cell>
          <cell r="G643" t="str">
            <v>AFM8-DS</v>
          </cell>
          <cell r="H643" t="str">
            <v>C</v>
          </cell>
          <cell r="I643">
            <v>8789</v>
          </cell>
          <cell r="J643" t="str">
            <v>G213</v>
          </cell>
          <cell r="K643">
            <v>1.2999999999999999E-2</v>
          </cell>
          <cell r="L643">
            <v>1.7999999999999999E-2</v>
          </cell>
          <cell r="M643">
            <v>8791</v>
          </cell>
          <cell r="N643" t="str">
            <v>G214</v>
          </cell>
          <cell r="O643">
            <v>1.6E-2</v>
          </cell>
          <cell r="P643">
            <v>2.1000000000000001E-2</v>
          </cell>
          <cell r="Q643">
            <v>8775</v>
          </cell>
          <cell r="R643" t="str">
            <v>G215</v>
          </cell>
          <cell r="S643">
            <v>1.9E-2</v>
          </cell>
          <cell r="T643">
            <v>2.4E-2</v>
          </cell>
          <cell r="U643">
            <v>8793</v>
          </cell>
          <cell r="V643" t="str">
            <v>G216</v>
          </cell>
          <cell r="W643">
            <v>2.1999999999999999E-2</v>
          </cell>
          <cell r="X643">
            <v>2.7E-2</v>
          </cell>
          <cell r="Y643">
            <v>8785</v>
          </cell>
          <cell r="Z643" t="str">
            <v>G217</v>
          </cell>
          <cell r="AA643">
            <v>2.5999999999999999E-2</v>
          </cell>
          <cell r="AB643">
            <v>3.1E-2</v>
          </cell>
          <cell r="AC643">
            <v>8790</v>
          </cell>
          <cell r="AD643" t="str">
            <v>G218</v>
          </cell>
          <cell r="AE643">
            <v>0.03</v>
          </cell>
          <cell r="AF643">
            <v>3.5000000000000003E-2</v>
          </cell>
          <cell r="AG643">
            <v>8787</v>
          </cell>
          <cell r="AH643" t="str">
            <v>G219</v>
          </cell>
          <cell r="AI643">
            <v>3.4000000000000002E-2</v>
          </cell>
          <cell r="AJ643">
            <v>3.9E-2</v>
          </cell>
          <cell r="AK643">
            <v>8792</v>
          </cell>
          <cell r="AL643" t="str">
            <v>G223</v>
          </cell>
          <cell r="AM643">
            <v>3.9E-2</v>
          </cell>
          <cell r="AN643">
            <v>4.3999999999999997E-2</v>
          </cell>
          <cell r="AO643" t="e">
            <v>#N/A</v>
          </cell>
          <cell r="AP643">
            <v>0</v>
          </cell>
          <cell r="AQ643" t="e">
            <v>#N/A</v>
          </cell>
          <cell r="AR643" t="e">
            <v>#N/A</v>
          </cell>
          <cell r="AS643" t="e">
            <v>#N/A</v>
          </cell>
          <cell r="AT643">
            <v>0</v>
          </cell>
          <cell r="AU643" t="e">
            <v>#N/A</v>
          </cell>
          <cell r="AV643" t="e">
            <v>#N/A</v>
          </cell>
          <cell r="AW643" t="e">
            <v>#N/A</v>
          </cell>
          <cell r="AX643">
            <v>0</v>
          </cell>
          <cell r="AY643" t="e">
            <v>#N/A</v>
          </cell>
          <cell r="AZ643" t="e">
            <v>#N/A</v>
          </cell>
          <cell r="BA643" t="e">
            <v>#N/A</v>
          </cell>
          <cell r="BB643">
            <v>0</v>
          </cell>
          <cell r="BC643" t="e">
            <v>#N/A</v>
          </cell>
          <cell r="BD643" t="e">
            <v>#N/A</v>
          </cell>
        </row>
        <row r="644">
          <cell r="A644" t="str">
            <v>PM4A9046</v>
          </cell>
          <cell r="B644" t="str">
            <v>NO CONSTA</v>
          </cell>
          <cell r="C644" t="str">
            <v>DMC</v>
          </cell>
          <cell r="D644" t="str">
            <v>AIRBUS DEFENCE &amp; SPACE</v>
          </cell>
          <cell r="E644">
            <v>10867</v>
          </cell>
          <cell r="F644" t="str">
            <v>M22520/2-01</v>
          </cell>
          <cell r="G644" t="str">
            <v>AFM8-DS</v>
          </cell>
          <cell r="H644" t="str">
            <v>C</v>
          </cell>
          <cell r="I644">
            <v>8789</v>
          </cell>
          <cell r="J644" t="str">
            <v>G213</v>
          </cell>
          <cell r="K644">
            <v>1.2999999999999999E-2</v>
          </cell>
          <cell r="L644">
            <v>1.7999999999999999E-2</v>
          </cell>
          <cell r="M644">
            <v>8791</v>
          </cell>
          <cell r="N644" t="str">
            <v>G214</v>
          </cell>
          <cell r="O644">
            <v>1.6E-2</v>
          </cell>
          <cell r="P644">
            <v>2.1000000000000001E-2</v>
          </cell>
          <cell r="Q644">
            <v>8775</v>
          </cell>
          <cell r="R644" t="str">
            <v>G215</v>
          </cell>
          <cell r="S644">
            <v>1.9E-2</v>
          </cell>
          <cell r="T644">
            <v>2.4E-2</v>
          </cell>
          <cell r="U644">
            <v>8793</v>
          </cell>
          <cell r="V644" t="str">
            <v>G216</v>
          </cell>
          <cell r="W644">
            <v>2.1999999999999999E-2</v>
          </cell>
          <cell r="X644">
            <v>2.7E-2</v>
          </cell>
          <cell r="Y644">
            <v>8785</v>
          </cell>
          <cell r="Z644" t="str">
            <v>G217</v>
          </cell>
          <cell r="AA644">
            <v>2.5999999999999999E-2</v>
          </cell>
          <cell r="AB644">
            <v>3.1E-2</v>
          </cell>
          <cell r="AC644">
            <v>8790</v>
          </cell>
          <cell r="AD644" t="str">
            <v>G218</v>
          </cell>
          <cell r="AE644">
            <v>0.03</v>
          </cell>
          <cell r="AF644">
            <v>3.5000000000000003E-2</v>
          </cell>
          <cell r="AG644">
            <v>8787</v>
          </cell>
          <cell r="AH644" t="str">
            <v>G219</v>
          </cell>
          <cell r="AI644">
            <v>3.4000000000000002E-2</v>
          </cell>
          <cell r="AJ644">
            <v>3.9E-2</v>
          </cell>
          <cell r="AK644">
            <v>8792</v>
          </cell>
          <cell r="AL644" t="str">
            <v>G223</v>
          </cell>
          <cell r="AM644">
            <v>3.9E-2</v>
          </cell>
          <cell r="AN644">
            <v>4.3999999999999997E-2</v>
          </cell>
          <cell r="AO644" t="e">
            <v>#N/A</v>
          </cell>
          <cell r="AP644">
            <v>0</v>
          </cell>
          <cell r="AQ644" t="e">
            <v>#N/A</v>
          </cell>
          <cell r="AR644" t="e">
            <v>#N/A</v>
          </cell>
          <cell r="AS644" t="e">
            <v>#N/A</v>
          </cell>
          <cell r="AT644">
            <v>0</v>
          </cell>
          <cell r="AU644" t="e">
            <v>#N/A</v>
          </cell>
          <cell r="AV644" t="e">
            <v>#N/A</v>
          </cell>
          <cell r="AW644" t="e">
            <v>#N/A</v>
          </cell>
          <cell r="AX644">
            <v>0</v>
          </cell>
          <cell r="AY644" t="e">
            <v>#N/A</v>
          </cell>
          <cell r="AZ644" t="e">
            <v>#N/A</v>
          </cell>
          <cell r="BA644" t="e">
            <v>#N/A</v>
          </cell>
          <cell r="BB644">
            <v>0</v>
          </cell>
          <cell r="BC644" t="e">
            <v>#N/A</v>
          </cell>
          <cell r="BD644" t="e">
            <v>#N/A</v>
          </cell>
        </row>
        <row r="645">
          <cell r="A645" t="str">
            <v>PM4A3229</v>
          </cell>
          <cell r="B645" t="str">
            <v>NO CONSTA</v>
          </cell>
          <cell r="C645" t="str">
            <v>DMC</v>
          </cell>
          <cell r="D645" t="str">
            <v>AIRBUS DEFENCE &amp; SPACE</v>
          </cell>
          <cell r="E645">
            <v>10873</v>
          </cell>
          <cell r="F645" t="str">
            <v>M22520/2-01</v>
          </cell>
          <cell r="G645" t="str">
            <v>AFM8-DS</v>
          </cell>
          <cell r="H645" t="str">
            <v>C</v>
          </cell>
          <cell r="I645">
            <v>8789</v>
          </cell>
          <cell r="J645" t="str">
            <v>G213</v>
          </cell>
          <cell r="K645">
            <v>1.2999999999999999E-2</v>
          </cell>
          <cell r="L645">
            <v>1.7999999999999999E-2</v>
          </cell>
          <cell r="M645">
            <v>8791</v>
          </cell>
          <cell r="N645" t="str">
            <v>G214</v>
          </cell>
          <cell r="O645">
            <v>1.6E-2</v>
          </cell>
          <cell r="P645">
            <v>2.1000000000000001E-2</v>
          </cell>
          <cell r="Q645">
            <v>8775</v>
          </cell>
          <cell r="R645" t="str">
            <v>G215</v>
          </cell>
          <cell r="S645">
            <v>1.9E-2</v>
          </cell>
          <cell r="T645">
            <v>2.4E-2</v>
          </cell>
          <cell r="U645">
            <v>8793</v>
          </cell>
          <cell r="V645" t="str">
            <v>G216</v>
          </cell>
          <cell r="W645">
            <v>2.1999999999999999E-2</v>
          </cell>
          <cell r="X645">
            <v>2.7E-2</v>
          </cell>
          <cell r="Y645">
            <v>8785</v>
          </cell>
          <cell r="Z645" t="str">
            <v>G217</v>
          </cell>
          <cell r="AA645">
            <v>2.5999999999999999E-2</v>
          </cell>
          <cell r="AB645">
            <v>3.1E-2</v>
          </cell>
          <cell r="AC645">
            <v>8790</v>
          </cell>
          <cell r="AD645" t="str">
            <v>G218</v>
          </cell>
          <cell r="AE645">
            <v>0.03</v>
          </cell>
          <cell r="AF645">
            <v>3.5000000000000003E-2</v>
          </cell>
          <cell r="AG645">
            <v>8787</v>
          </cell>
          <cell r="AH645" t="str">
            <v>G219</v>
          </cell>
          <cell r="AI645">
            <v>3.4000000000000002E-2</v>
          </cell>
          <cell r="AJ645">
            <v>3.9E-2</v>
          </cell>
          <cell r="AK645">
            <v>8792</v>
          </cell>
          <cell r="AL645" t="str">
            <v>G223</v>
          </cell>
          <cell r="AM645">
            <v>3.9E-2</v>
          </cell>
          <cell r="AN645">
            <v>4.3999999999999997E-2</v>
          </cell>
          <cell r="AO645" t="e">
            <v>#N/A</v>
          </cell>
          <cell r="AP645">
            <v>0</v>
          </cell>
          <cell r="AQ645" t="e">
            <v>#N/A</v>
          </cell>
          <cell r="AR645" t="e">
            <v>#N/A</v>
          </cell>
          <cell r="AS645" t="e">
            <v>#N/A</v>
          </cell>
          <cell r="AT645">
            <v>0</v>
          </cell>
          <cell r="AU645" t="e">
            <v>#N/A</v>
          </cell>
          <cell r="AV645" t="e">
            <v>#N/A</v>
          </cell>
          <cell r="AW645" t="e">
            <v>#N/A</v>
          </cell>
          <cell r="AX645">
            <v>0</v>
          </cell>
          <cell r="AY645" t="e">
            <v>#N/A</v>
          </cell>
          <cell r="AZ645" t="e">
            <v>#N/A</v>
          </cell>
          <cell r="BA645" t="e">
            <v>#N/A</v>
          </cell>
          <cell r="BB645">
            <v>0</v>
          </cell>
          <cell r="BC645" t="e">
            <v>#N/A</v>
          </cell>
          <cell r="BD645" t="e">
            <v>#N/A</v>
          </cell>
        </row>
        <row r="646">
          <cell r="A646" t="str">
            <v>PM4A5592</v>
          </cell>
          <cell r="B646" t="str">
            <v>NO CONSTA</v>
          </cell>
          <cell r="C646" t="str">
            <v>DMC</v>
          </cell>
          <cell r="D646" t="str">
            <v>AIRBUS DEFENCE &amp; SPACE</v>
          </cell>
          <cell r="E646">
            <v>10869</v>
          </cell>
          <cell r="F646" t="str">
            <v>M22520/2-01</v>
          </cell>
          <cell r="G646" t="str">
            <v>AFM8-DS</v>
          </cell>
          <cell r="H646" t="str">
            <v>C</v>
          </cell>
          <cell r="I646">
            <v>8789</v>
          </cell>
          <cell r="J646" t="str">
            <v>G213</v>
          </cell>
          <cell r="K646">
            <v>1.2999999999999999E-2</v>
          </cell>
          <cell r="L646">
            <v>1.7999999999999999E-2</v>
          </cell>
          <cell r="M646">
            <v>8791</v>
          </cell>
          <cell r="N646" t="str">
            <v>G214</v>
          </cell>
          <cell r="O646">
            <v>1.6E-2</v>
          </cell>
          <cell r="P646">
            <v>2.1000000000000001E-2</v>
          </cell>
          <cell r="Q646">
            <v>8775</v>
          </cell>
          <cell r="R646" t="str">
            <v>G215</v>
          </cell>
          <cell r="S646">
            <v>1.9E-2</v>
          </cell>
          <cell r="T646">
            <v>2.4E-2</v>
          </cell>
          <cell r="U646">
            <v>8793</v>
          </cell>
          <cell r="V646" t="str">
            <v>G216</v>
          </cell>
          <cell r="W646">
            <v>2.1999999999999999E-2</v>
          </cell>
          <cell r="X646">
            <v>2.7E-2</v>
          </cell>
          <cell r="Y646">
            <v>8785</v>
          </cell>
          <cell r="Z646" t="str">
            <v>G217</v>
          </cell>
          <cell r="AA646">
            <v>2.5999999999999999E-2</v>
          </cell>
          <cell r="AB646">
            <v>3.1E-2</v>
          </cell>
          <cell r="AC646">
            <v>8790</v>
          </cell>
          <cell r="AD646" t="str">
            <v>G218</v>
          </cell>
          <cell r="AE646">
            <v>0.03</v>
          </cell>
          <cell r="AF646">
            <v>3.5000000000000003E-2</v>
          </cell>
          <cell r="AG646">
            <v>8787</v>
          </cell>
          <cell r="AH646" t="str">
            <v>G219</v>
          </cell>
          <cell r="AI646">
            <v>3.4000000000000002E-2</v>
          </cell>
          <cell r="AJ646">
            <v>3.9E-2</v>
          </cell>
          <cell r="AK646">
            <v>8792</v>
          </cell>
          <cell r="AL646" t="str">
            <v>G223</v>
          </cell>
          <cell r="AM646">
            <v>3.9E-2</v>
          </cell>
          <cell r="AN646">
            <v>4.3999999999999997E-2</v>
          </cell>
          <cell r="AO646" t="e">
            <v>#N/A</v>
          </cell>
          <cell r="AP646">
            <v>0</v>
          </cell>
          <cell r="AQ646" t="e">
            <v>#N/A</v>
          </cell>
          <cell r="AR646" t="e">
            <v>#N/A</v>
          </cell>
          <cell r="AS646" t="e">
            <v>#N/A</v>
          </cell>
          <cell r="AT646">
            <v>0</v>
          </cell>
          <cell r="AU646" t="e">
            <v>#N/A</v>
          </cell>
          <cell r="AV646" t="e">
            <v>#N/A</v>
          </cell>
          <cell r="AW646" t="e">
            <v>#N/A</v>
          </cell>
          <cell r="AX646">
            <v>0</v>
          </cell>
          <cell r="AY646" t="e">
            <v>#N/A</v>
          </cell>
          <cell r="AZ646" t="e">
            <v>#N/A</v>
          </cell>
          <cell r="BA646" t="e">
            <v>#N/A</v>
          </cell>
          <cell r="BB646">
            <v>0</v>
          </cell>
          <cell r="BC646" t="e">
            <v>#N/A</v>
          </cell>
          <cell r="BD646" t="e">
            <v>#N/A</v>
          </cell>
        </row>
        <row r="647">
          <cell r="A647" t="str">
            <v>PM4A8996</v>
          </cell>
          <cell r="B647" t="str">
            <v>NO CONSTA</v>
          </cell>
          <cell r="C647" t="str">
            <v>DMC</v>
          </cell>
          <cell r="D647" t="str">
            <v>AIRBUS DEFENCE &amp; SPACE</v>
          </cell>
          <cell r="E647">
            <v>10872</v>
          </cell>
          <cell r="F647" t="str">
            <v>M22520/1-01</v>
          </cell>
          <cell r="G647" t="str">
            <v>AF8-DS</v>
          </cell>
          <cell r="H647" t="str">
            <v>B</v>
          </cell>
          <cell r="I647">
            <v>8777</v>
          </cell>
          <cell r="J647" t="str">
            <v>G220</v>
          </cell>
          <cell r="K647">
            <v>2.8000000000000001E-2</v>
          </cell>
          <cell r="L647">
            <v>3.3000000000000002E-2</v>
          </cell>
          <cell r="M647">
            <v>8780</v>
          </cell>
          <cell r="N647" t="str">
            <v>G221</v>
          </cell>
          <cell r="O647">
            <v>3.2000000000000001E-2</v>
          </cell>
          <cell r="P647">
            <v>3.6999999999999998E-2</v>
          </cell>
          <cell r="Q647">
            <v>8788</v>
          </cell>
          <cell r="R647" t="str">
            <v>G222</v>
          </cell>
          <cell r="S647">
            <v>3.5999999999999997E-2</v>
          </cell>
          <cell r="T647">
            <v>4.1000000000000002E-2</v>
          </cell>
          <cell r="U647">
            <v>8792</v>
          </cell>
          <cell r="V647" t="str">
            <v>G223</v>
          </cell>
          <cell r="W647">
            <v>3.9E-2</v>
          </cell>
          <cell r="X647">
            <v>4.3999999999999997E-2</v>
          </cell>
          <cell r="Y647">
            <v>8786</v>
          </cell>
          <cell r="Z647" t="str">
            <v>G224</v>
          </cell>
          <cell r="AA647">
            <v>4.4999999999999998E-2</v>
          </cell>
          <cell r="AB647">
            <v>0.05</v>
          </cell>
          <cell r="AC647">
            <v>8784</v>
          </cell>
          <cell r="AD647" t="str">
            <v>G225</v>
          </cell>
          <cell r="AE647">
            <v>5.1999999999999998E-2</v>
          </cell>
          <cell r="AF647">
            <v>5.7000000000000002E-2</v>
          </cell>
          <cell r="AG647">
            <v>8783</v>
          </cell>
          <cell r="AH647" t="str">
            <v>G226</v>
          </cell>
          <cell r="AI647">
            <v>5.8999999999999997E-2</v>
          </cell>
          <cell r="AJ647">
            <v>6.4000000000000001E-2</v>
          </cell>
          <cell r="AK647">
            <v>8776</v>
          </cell>
          <cell r="AL647" t="str">
            <v>G227</v>
          </cell>
          <cell r="AM647">
            <v>6.8000000000000005E-2</v>
          </cell>
          <cell r="AN647">
            <v>7.2999999999999995E-2</v>
          </cell>
          <cell r="AO647" t="e">
            <v>#N/A</v>
          </cell>
          <cell r="AP647">
            <v>0</v>
          </cell>
          <cell r="AQ647" t="e">
            <v>#N/A</v>
          </cell>
          <cell r="AR647" t="e">
            <v>#N/A</v>
          </cell>
          <cell r="AS647" t="e">
            <v>#N/A</v>
          </cell>
          <cell r="AT647">
            <v>0</v>
          </cell>
          <cell r="AU647" t="e">
            <v>#N/A</v>
          </cell>
          <cell r="AV647" t="e">
            <v>#N/A</v>
          </cell>
          <cell r="AW647" t="e">
            <v>#N/A</v>
          </cell>
          <cell r="AX647">
            <v>0</v>
          </cell>
          <cell r="AY647" t="e">
            <v>#N/A</v>
          </cell>
          <cell r="AZ647" t="e">
            <v>#N/A</v>
          </cell>
          <cell r="BA647" t="e">
            <v>#N/A</v>
          </cell>
          <cell r="BB647">
            <v>0</v>
          </cell>
          <cell r="BC647" t="e">
            <v>#N/A</v>
          </cell>
          <cell r="BD647" t="e">
            <v>#N/A</v>
          </cell>
        </row>
        <row r="648">
          <cell r="A648" t="str">
            <v>PM4A8999</v>
          </cell>
          <cell r="B648" t="str">
            <v>NO CONSTA</v>
          </cell>
          <cell r="C648" t="str">
            <v>DMC</v>
          </cell>
          <cell r="D648" t="str">
            <v>AIRBUS DEFENCE &amp; SPACE</v>
          </cell>
          <cell r="E648">
            <v>10871</v>
          </cell>
          <cell r="F648" t="str">
            <v>M22520/1-01</v>
          </cell>
          <cell r="G648" t="str">
            <v>AF8-DS</v>
          </cell>
          <cell r="H648" t="str">
            <v>B</v>
          </cell>
          <cell r="I648">
            <v>8777</v>
          </cell>
          <cell r="J648" t="str">
            <v>G220</v>
          </cell>
          <cell r="K648">
            <v>2.8000000000000001E-2</v>
          </cell>
          <cell r="L648">
            <v>3.3000000000000002E-2</v>
          </cell>
          <cell r="M648">
            <v>8780</v>
          </cell>
          <cell r="N648" t="str">
            <v>G221</v>
          </cell>
          <cell r="O648">
            <v>3.2000000000000001E-2</v>
          </cell>
          <cell r="P648">
            <v>3.6999999999999998E-2</v>
          </cell>
          <cell r="Q648">
            <v>8788</v>
          </cell>
          <cell r="R648" t="str">
            <v>G222</v>
          </cell>
          <cell r="S648">
            <v>3.5999999999999997E-2</v>
          </cell>
          <cell r="T648">
            <v>4.1000000000000002E-2</v>
          </cell>
          <cell r="U648">
            <v>8792</v>
          </cell>
          <cell r="V648" t="str">
            <v>G223</v>
          </cell>
          <cell r="W648">
            <v>3.9E-2</v>
          </cell>
          <cell r="X648">
            <v>4.3999999999999997E-2</v>
          </cell>
          <cell r="Y648">
            <v>8786</v>
          </cell>
          <cell r="Z648" t="str">
            <v>G224</v>
          </cell>
          <cell r="AA648">
            <v>4.4999999999999998E-2</v>
          </cell>
          <cell r="AB648">
            <v>0.05</v>
          </cell>
          <cell r="AC648">
            <v>8784</v>
          </cell>
          <cell r="AD648" t="str">
            <v>G225</v>
          </cell>
          <cell r="AE648">
            <v>5.1999999999999998E-2</v>
          </cell>
          <cell r="AF648">
            <v>5.7000000000000002E-2</v>
          </cell>
          <cell r="AG648">
            <v>8783</v>
          </cell>
          <cell r="AH648" t="str">
            <v>G226</v>
          </cell>
          <cell r="AI648">
            <v>5.8999999999999997E-2</v>
          </cell>
          <cell r="AJ648">
            <v>6.4000000000000001E-2</v>
          </cell>
          <cell r="AK648">
            <v>8776</v>
          </cell>
          <cell r="AL648" t="str">
            <v>G227</v>
          </cell>
          <cell r="AM648">
            <v>6.8000000000000005E-2</v>
          </cell>
          <cell r="AN648">
            <v>7.2999999999999995E-2</v>
          </cell>
          <cell r="AO648" t="e">
            <v>#N/A</v>
          </cell>
          <cell r="AP648">
            <v>0</v>
          </cell>
          <cell r="AQ648" t="e">
            <v>#N/A</v>
          </cell>
          <cell r="AR648" t="e">
            <v>#N/A</v>
          </cell>
          <cell r="AS648" t="e">
            <v>#N/A</v>
          </cell>
          <cell r="AT648">
            <v>0</v>
          </cell>
          <cell r="AU648" t="e">
            <v>#N/A</v>
          </cell>
          <cell r="AV648" t="e">
            <v>#N/A</v>
          </cell>
          <cell r="AW648" t="e">
            <v>#N/A</v>
          </cell>
          <cell r="AX648">
            <v>0</v>
          </cell>
          <cell r="AY648" t="e">
            <v>#N/A</v>
          </cell>
          <cell r="AZ648" t="e">
            <v>#N/A</v>
          </cell>
          <cell r="BA648" t="e">
            <v>#N/A</v>
          </cell>
          <cell r="BB648">
            <v>0</v>
          </cell>
          <cell r="BC648" t="e">
            <v>#N/A</v>
          </cell>
          <cell r="BD648" t="e">
            <v>#N/A</v>
          </cell>
        </row>
        <row r="649">
          <cell r="A649" t="str">
            <v>PM4A12237</v>
          </cell>
          <cell r="B649" t="str">
            <v>NO CONSTA</v>
          </cell>
          <cell r="C649" t="str">
            <v>RAYCHEM</v>
          </cell>
          <cell r="D649" t="str">
            <v>AIRBUS DEFENCE &amp; SPACE</v>
          </cell>
          <cell r="E649">
            <v>10870</v>
          </cell>
          <cell r="F649" t="str">
            <v>M22520/37-01</v>
          </cell>
          <cell r="G649" t="str">
            <v>C-AD-1377-6</v>
          </cell>
          <cell r="H649" t="str">
            <v>K2</v>
          </cell>
          <cell r="I649">
            <v>8781</v>
          </cell>
          <cell r="J649" t="str">
            <v>G411-1</v>
          </cell>
          <cell r="K649">
            <v>2.5000000000000001E-2</v>
          </cell>
          <cell r="L649">
            <v>3.5000000000000003E-2</v>
          </cell>
          <cell r="M649">
            <v>8781</v>
          </cell>
          <cell r="N649" t="str">
            <v>G411-2</v>
          </cell>
          <cell r="O649">
            <v>4.2000000000000003E-2</v>
          </cell>
          <cell r="P649">
            <v>5.1999999999999998E-2</v>
          </cell>
          <cell r="Q649">
            <v>8781</v>
          </cell>
          <cell r="R649" t="str">
            <v>G411-3</v>
          </cell>
          <cell r="S649">
            <v>6.2E-2</v>
          </cell>
          <cell r="T649">
            <v>7.1999999999999995E-2</v>
          </cell>
          <cell r="U649" t="e">
            <v>#N/A</v>
          </cell>
          <cell r="V649">
            <v>0</v>
          </cell>
          <cell r="W649" t="e">
            <v>#N/A</v>
          </cell>
          <cell r="X649" t="e">
            <v>#N/A</v>
          </cell>
          <cell r="Y649" t="e">
            <v>#N/A</v>
          </cell>
          <cell r="Z649">
            <v>0</v>
          </cell>
          <cell r="AA649" t="e">
            <v>#N/A</v>
          </cell>
          <cell r="AB649" t="e">
            <v>#N/A</v>
          </cell>
          <cell r="AC649" t="e">
            <v>#N/A</v>
          </cell>
          <cell r="AD649">
            <v>0</v>
          </cell>
          <cell r="AE649" t="e">
            <v>#N/A</v>
          </cell>
          <cell r="AF649" t="e">
            <v>#N/A</v>
          </cell>
          <cell r="AG649" t="e">
            <v>#N/A</v>
          </cell>
          <cell r="AH649">
            <v>0</v>
          </cell>
          <cell r="AI649" t="e">
            <v>#N/A</v>
          </cell>
          <cell r="AJ649" t="e">
            <v>#N/A</v>
          </cell>
          <cell r="AK649" t="e">
            <v>#N/A</v>
          </cell>
          <cell r="AL649">
            <v>0</v>
          </cell>
          <cell r="AM649" t="e">
            <v>#N/A</v>
          </cell>
          <cell r="AN649" t="e">
            <v>#N/A</v>
          </cell>
          <cell r="AO649" t="e">
            <v>#N/A</v>
          </cell>
          <cell r="AP649">
            <v>0</v>
          </cell>
          <cell r="AQ649" t="e">
            <v>#N/A</v>
          </cell>
          <cell r="AR649" t="e">
            <v>#N/A</v>
          </cell>
          <cell r="AS649" t="e">
            <v>#N/A</v>
          </cell>
          <cell r="AT649">
            <v>0</v>
          </cell>
          <cell r="AU649" t="e">
            <v>#N/A</v>
          </cell>
          <cell r="AV649" t="e">
            <v>#N/A</v>
          </cell>
          <cell r="AW649" t="e">
            <v>#N/A</v>
          </cell>
          <cell r="AX649">
            <v>0</v>
          </cell>
          <cell r="AY649" t="e">
            <v>#N/A</v>
          </cell>
          <cell r="AZ649" t="e">
            <v>#N/A</v>
          </cell>
          <cell r="BA649" t="e">
            <v>#N/A</v>
          </cell>
          <cell r="BB649">
            <v>0</v>
          </cell>
          <cell r="BC649" t="e">
            <v>#N/A</v>
          </cell>
          <cell r="BD649" t="e">
            <v>#N/A</v>
          </cell>
        </row>
        <row r="650">
          <cell r="A650" t="str">
            <v>SM4A08211</v>
          </cell>
          <cell r="B650" t="str">
            <v>NO CONSTA</v>
          </cell>
          <cell r="C650" t="str">
            <v>RAYCHEM</v>
          </cell>
          <cell r="D650" t="str">
            <v>AIRBUS DEFENCE &amp; SPACE</v>
          </cell>
          <cell r="E650">
            <v>10866</v>
          </cell>
          <cell r="F650" t="str">
            <v>M22520/37-01 (AD-1377)</v>
          </cell>
          <cell r="G650" t="str">
            <v>C-AD-1377-6</v>
          </cell>
          <cell r="H650" t="str">
            <v>K2</v>
          </cell>
          <cell r="I650">
            <v>8781</v>
          </cell>
          <cell r="J650" t="str">
            <v>G411-1</v>
          </cell>
          <cell r="K650">
            <v>2.5000000000000001E-2</v>
          </cell>
          <cell r="L650">
            <v>3.5000000000000003E-2</v>
          </cell>
          <cell r="M650">
            <v>8781</v>
          </cell>
          <cell r="N650" t="str">
            <v>G411-2</v>
          </cell>
          <cell r="O650">
            <v>4.2000000000000003E-2</v>
          </cell>
          <cell r="P650">
            <v>5.1999999999999998E-2</v>
          </cell>
          <cell r="Q650">
            <v>8781</v>
          </cell>
          <cell r="R650" t="str">
            <v>G411-3</v>
          </cell>
          <cell r="S650">
            <v>6.2E-2</v>
          </cell>
          <cell r="T650">
            <v>7.1999999999999995E-2</v>
          </cell>
          <cell r="U650" t="e">
            <v>#N/A</v>
          </cell>
          <cell r="V650">
            <v>0</v>
          </cell>
          <cell r="W650" t="e">
            <v>#N/A</v>
          </cell>
          <cell r="X650" t="e">
            <v>#N/A</v>
          </cell>
          <cell r="Y650" t="e">
            <v>#N/A</v>
          </cell>
          <cell r="Z650">
            <v>0</v>
          </cell>
          <cell r="AA650" t="e">
            <v>#N/A</v>
          </cell>
          <cell r="AB650" t="e">
            <v>#N/A</v>
          </cell>
          <cell r="AC650" t="e">
            <v>#N/A</v>
          </cell>
          <cell r="AD650">
            <v>0</v>
          </cell>
          <cell r="AE650" t="e">
            <v>#N/A</v>
          </cell>
          <cell r="AF650" t="e">
            <v>#N/A</v>
          </cell>
          <cell r="AG650" t="e">
            <v>#N/A</v>
          </cell>
          <cell r="AH650">
            <v>0</v>
          </cell>
          <cell r="AI650" t="e">
            <v>#N/A</v>
          </cell>
          <cell r="AJ650" t="e">
            <v>#N/A</v>
          </cell>
          <cell r="AK650" t="e">
            <v>#N/A</v>
          </cell>
          <cell r="AL650">
            <v>0</v>
          </cell>
          <cell r="AM650" t="e">
            <v>#N/A</v>
          </cell>
          <cell r="AN650" t="e">
            <v>#N/A</v>
          </cell>
          <cell r="AO650" t="e">
            <v>#N/A</v>
          </cell>
          <cell r="AP650">
            <v>0</v>
          </cell>
          <cell r="AQ650" t="e">
            <v>#N/A</v>
          </cell>
          <cell r="AR650" t="e">
            <v>#N/A</v>
          </cell>
          <cell r="AS650" t="e">
            <v>#N/A</v>
          </cell>
          <cell r="AT650">
            <v>0</v>
          </cell>
          <cell r="AU650" t="e">
            <v>#N/A</v>
          </cell>
          <cell r="AV650" t="e">
            <v>#N/A</v>
          </cell>
          <cell r="AW650" t="e">
            <v>#N/A</v>
          </cell>
          <cell r="AX650">
            <v>0</v>
          </cell>
          <cell r="AY650" t="e">
            <v>#N/A</v>
          </cell>
          <cell r="AZ650" t="e">
            <v>#N/A</v>
          </cell>
          <cell r="BA650" t="e">
            <v>#N/A</v>
          </cell>
          <cell r="BB650">
            <v>0</v>
          </cell>
          <cell r="BC650" t="e">
            <v>#N/A</v>
          </cell>
          <cell r="BD650" t="e">
            <v>#N/A</v>
          </cell>
        </row>
        <row r="651">
          <cell r="A651" t="str">
            <v>PM4A8960</v>
          </cell>
          <cell r="B651" t="str">
            <v>NO CONSTA</v>
          </cell>
          <cell r="C651" t="str">
            <v>DMC</v>
          </cell>
          <cell r="D651" t="str">
            <v>AIRBUS DEFENCE &amp; SPACE</v>
          </cell>
          <cell r="E651">
            <v>10879</v>
          </cell>
          <cell r="F651" t="str">
            <v>M22520/1-01</v>
          </cell>
          <cell r="G651" t="str">
            <v>AF8-DS</v>
          </cell>
          <cell r="H651" t="str">
            <v>B</v>
          </cell>
          <cell r="I651">
            <v>8777</v>
          </cell>
          <cell r="J651" t="str">
            <v>G220</v>
          </cell>
          <cell r="K651">
            <v>2.8000000000000001E-2</v>
          </cell>
          <cell r="L651">
            <v>3.3000000000000002E-2</v>
          </cell>
          <cell r="M651">
            <v>8780</v>
          </cell>
          <cell r="N651" t="str">
            <v>G221</v>
          </cell>
          <cell r="O651">
            <v>3.2000000000000001E-2</v>
          </cell>
          <cell r="P651">
            <v>3.6999999999999998E-2</v>
          </cell>
          <cell r="Q651">
            <v>8788</v>
          </cell>
          <cell r="R651" t="str">
            <v>G222</v>
          </cell>
          <cell r="S651">
            <v>3.5999999999999997E-2</v>
          </cell>
          <cell r="T651">
            <v>4.1000000000000002E-2</v>
          </cell>
          <cell r="U651">
            <v>8792</v>
          </cell>
          <cell r="V651" t="str">
            <v>G223</v>
          </cell>
          <cell r="W651">
            <v>3.9E-2</v>
          </cell>
          <cell r="X651">
            <v>4.3999999999999997E-2</v>
          </cell>
          <cell r="Y651">
            <v>8786</v>
          </cell>
          <cell r="Z651" t="str">
            <v>G224</v>
          </cell>
          <cell r="AA651">
            <v>4.4999999999999998E-2</v>
          </cell>
          <cell r="AB651">
            <v>0.05</v>
          </cell>
          <cell r="AC651">
            <v>8784</v>
          </cell>
          <cell r="AD651" t="str">
            <v>G225</v>
          </cell>
          <cell r="AE651">
            <v>5.1999999999999998E-2</v>
          </cell>
          <cell r="AF651">
            <v>5.7000000000000002E-2</v>
          </cell>
          <cell r="AG651">
            <v>8783</v>
          </cell>
          <cell r="AH651" t="str">
            <v>G226</v>
          </cell>
          <cell r="AI651">
            <v>5.8999999999999997E-2</v>
          </cell>
          <cell r="AJ651">
            <v>6.4000000000000001E-2</v>
          </cell>
          <cell r="AK651">
            <v>8776</v>
          </cell>
          <cell r="AL651" t="str">
            <v>G227</v>
          </cell>
          <cell r="AM651">
            <v>6.8000000000000005E-2</v>
          </cell>
          <cell r="AN651">
            <v>7.2999999999999995E-2</v>
          </cell>
          <cell r="AO651" t="e">
            <v>#N/A</v>
          </cell>
          <cell r="AP651">
            <v>0</v>
          </cell>
          <cell r="AQ651" t="e">
            <v>#N/A</v>
          </cell>
          <cell r="AR651" t="e">
            <v>#N/A</v>
          </cell>
          <cell r="AS651" t="e">
            <v>#N/A</v>
          </cell>
          <cell r="AT651">
            <v>0</v>
          </cell>
          <cell r="AU651" t="e">
            <v>#N/A</v>
          </cell>
          <cell r="AV651" t="e">
            <v>#N/A</v>
          </cell>
          <cell r="AW651" t="e">
            <v>#N/A</v>
          </cell>
          <cell r="AX651">
            <v>0</v>
          </cell>
          <cell r="AY651" t="e">
            <v>#N/A</v>
          </cell>
          <cell r="AZ651" t="e">
            <v>#N/A</v>
          </cell>
          <cell r="BA651" t="e">
            <v>#N/A</v>
          </cell>
          <cell r="BB651">
            <v>0</v>
          </cell>
          <cell r="BC651" t="e">
            <v>#N/A</v>
          </cell>
          <cell r="BD651" t="e">
            <v>#N/A</v>
          </cell>
        </row>
        <row r="652">
          <cell r="A652" t="str">
            <v>PM4A8955</v>
          </cell>
          <cell r="B652" t="str">
            <v>NO CONSTA</v>
          </cell>
          <cell r="C652" t="str">
            <v>DMC</v>
          </cell>
          <cell r="D652" t="str">
            <v>AIRBUS DEFENCE &amp; SPACE</v>
          </cell>
          <cell r="E652">
            <v>10877</v>
          </cell>
          <cell r="F652" t="str">
            <v>M22520/1-01</v>
          </cell>
          <cell r="G652" t="str">
            <v>AF8-DS</v>
          </cell>
          <cell r="H652" t="str">
            <v>B</v>
          </cell>
          <cell r="I652">
            <v>8777</v>
          </cell>
          <cell r="J652" t="str">
            <v>G220</v>
          </cell>
          <cell r="K652">
            <v>2.8000000000000001E-2</v>
          </cell>
          <cell r="L652">
            <v>3.3000000000000002E-2</v>
          </cell>
          <cell r="M652">
            <v>8780</v>
          </cell>
          <cell r="N652" t="str">
            <v>G221</v>
          </cell>
          <cell r="O652">
            <v>3.2000000000000001E-2</v>
          </cell>
          <cell r="P652">
            <v>3.6999999999999998E-2</v>
          </cell>
          <cell r="Q652">
            <v>8788</v>
          </cell>
          <cell r="R652" t="str">
            <v>G222</v>
          </cell>
          <cell r="S652">
            <v>3.5999999999999997E-2</v>
          </cell>
          <cell r="T652">
            <v>4.1000000000000002E-2</v>
          </cell>
          <cell r="U652">
            <v>8792</v>
          </cell>
          <cell r="V652" t="str">
            <v>G223</v>
          </cell>
          <cell r="W652">
            <v>3.9E-2</v>
          </cell>
          <cell r="X652">
            <v>4.3999999999999997E-2</v>
          </cell>
          <cell r="Y652">
            <v>8786</v>
          </cell>
          <cell r="Z652" t="str">
            <v>G224</v>
          </cell>
          <cell r="AA652">
            <v>4.4999999999999998E-2</v>
          </cell>
          <cell r="AB652">
            <v>0.05</v>
          </cell>
          <cell r="AC652">
            <v>8784</v>
          </cell>
          <cell r="AD652" t="str">
            <v>G225</v>
          </cell>
          <cell r="AE652">
            <v>5.1999999999999998E-2</v>
          </cell>
          <cell r="AF652">
            <v>5.7000000000000002E-2</v>
          </cell>
          <cell r="AG652">
            <v>8783</v>
          </cell>
          <cell r="AH652" t="str">
            <v>G226</v>
          </cell>
          <cell r="AI652">
            <v>5.8999999999999997E-2</v>
          </cell>
          <cell r="AJ652">
            <v>6.4000000000000001E-2</v>
          </cell>
          <cell r="AK652">
            <v>8776</v>
          </cell>
          <cell r="AL652" t="str">
            <v>G227</v>
          </cell>
          <cell r="AM652">
            <v>6.8000000000000005E-2</v>
          </cell>
          <cell r="AN652">
            <v>7.2999999999999995E-2</v>
          </cell>
          <cell r="AO652" t="e">
            <v>#N/A</v>
          </cell>
          <cell r="AP652">
            <v>0</v>
          </cell>
          <cell r="AQ652" t="e">
            <v>#N/A</v>
          </cell>
          <cell r="AR652" t="e">
            <v>#N/A</v>
          </cell>
          <cell r="AS652" t="e">
            <v>#N/A</v>
          </cell>
          <cell r="AT652">
            <v>0</v>
          </cell>
          <cell r="AU652" t="e">
            <v>#N/A</v>
          </cell>
          <cell r="AV652" t="e">
            <v>#N/A</v>
          </cell>
          <cell r="AW652" t="e">
            <v>#N/A</v>
          </cell>
          <cell r="AX652">
            <v>0</v>
          </cell>
          <cell r="AY652" t="e">
            <v>#N/A</v>
          </cell>
          <cell r="AZ652" t="e">
            <v>#N/A</v>
          </cell>
          <cell r="BA652" t="e">
            <v>#N/A</v>
          </cell>
          <cell r="BB652">
            <v>0</v>
          </cell>
          <cell r="BC652" t="e">
            <v>#N/A</v>
          </cell>
          <cell r="BD652" t="e">
            <v>#N/A</v>
          </cell>
        </row>
        <row r="653">
          <cell r="A653" t="str">
            <v>PM4A8956</v>
          </cell>
          <cell r="B653" t="str">
            <v>NO CONSTA</v>
          </cell>
          <cell r="C653" t="str">
            <v>DMC</v>
          </cell>
          <cell r="D653" t="str">
            <v>AIRBUS DEFENCE &amp; SPACE</v>
          </cell>
          <cell r="E653">
            <v>10878</v>
          </cell>
          <cell r="F653" t="str">
            <v>M22520/1-01</v>
          </cell>
          <cell r="G653" t="str">
            <v>AF8-DS</v>
          </cell>
          <cell r="H653" t="str">
            <v>B</v>
          </cell>
          <cell r="I653">
            <v>8777</v>
          </cell>
          <cell r="J653" t="str">
            <v>G220</v>
          </cell>
          <cell r="K653">
            <v>2.8000000000000001E-2</v>
          </cell>
          <cell r="L653">
            <v>3.3000000000000002E-2</v>
          </cell>
          <cell r="M653">
            <v>8780</v>
          </cell>
          <cell r="N653" t="str">
            <v>G221</v>
          </cell>
          <cell r="O653">
            <v>3.2000000000000001E-2</v>
          </cell>
          <cell r="P653">
            <v>3.6999999999999998E-2</v>
          </cell>
          <cell r="Q653">
            <v>8788</v>
          </cell>
          <cell r="R653" t="str">
            <v>G222</v>
          </cell>
          <cell r="S653">
            <v>3.5999999999999997E-2</v>
          </cell>
          <cell r="T653">
            <v>4.1000000000000002E-2</v>
          </cell>
          <cell r="U653">
            <v>8792</v>
          </cell>
          <cell r="V653" t="str">
            <v>G223</v>
          </cell>
          <cell r="W653">
            <v>3.9E-2</v>
          </cell>
          <cell r="X653">
            <v>4.3999999999999997E-2</v>
          </cell>
          <cell r="Y653">
            <v>8786</v>
          </cell>
          <cell r="Z653" t="str">
            <v>G224</v>
          </cell>
          <cell r="AA653">
            <v>4.4999999999999998E-2</v>
          </cell>
          <cell r="AB653">
            <v>0.05</v>
          </cell>
          <cell r="AC653">
            <v>8784</v>
          </cell>
          <cell r="AD653" t="str">
            <v>G225</v>
          </cell>
          <cell r="AE653">
            <v>5.1999999999999998E-2</v>
          </cell>
          <cell r="AF653">
            <v>5.7000000000000002E-2</v>
          </cell>
          <cell r="AG653">
            <v>8783</v>
          </cell>
          <cell r="AH653" t="str">
            <v>G226</v>
          </cell>
          <cell r="AI653">
            <v>5.8999999999999997E-2</v>
          </cell>
          <cell r="AJ653">
            <v>6.4000000000000001E-2</v>
          </cell>
          <cell r="AK653">
            <v>8776</v>
          </cell>
          <cell r="AL653" t="str">
            <v>G227</v>
          </cell>
          <cell r="AM653">
            <v>6.8000000000000005E-2</v>
          </cell>
          <cell r="AN653">
            <v>7.2999999999999995E-2</v>
          </cell>
          <cell r="AO653" t="e">
            <v>#N/A</v>
          </cell>
          <cell r="AP653">
            <v>0</v>
          </cell>
          <cell r="AQ653" t="e">
            <v>#N/A</v>
          </cell>
          <cell r="AR653" t="e">
            <v>#N/A</v>
          </cell>
          <cell r="AS653" t="e">
            <v>#N/A</v>
          </cell>
          <cell r="AT653">
            <v>0</v>
          </cell>
          <cell r="AU653" t="e">
            <v>#N/A</v>
          </cell>
          <cell r="AV653" t="e">
            <v>#N/A</v>
          </cell>
          <cell r="AW653" t="e">
            <v>#N/A</v>
          </cell>
          <cell r="AX653">
            <v>0</v>
          </cell>
          <cell r="AY653" t="e">
            <v>#N/A</v>
          </cell>
          <cell r="AZ653" t="e">
            <v>#N/A</v>
          </cell>
          <cell r="BA653" t="e">
            <v>#N/A</v>
          </cell>
          <cell r="BB653">
            <v>0</v>
          </cell>
          <cell r="BC653" t="e">
            <v>#N/A</v>
          </cell>
          <cell r="BD653" t="e">
            <v>#N/A</v>
          </cell>
        </row>
        <row r="654">
          <cell r="A654" t="str">
            <v>PM4A8984</v>
          </cell>
          <cell r="B654" t="str">
            <v>NO CONSTA</v>
          </cell>
          <cell r="C654" t="str">
            <v>DMC</v>
          </cell>
          <cell r="D654" t="str">
            <v>AIRBUS DEFENCE &amp; SPACE</v>
          </cell>
          <cell r="E654">
            <v>0</v>
          </cell>
          <cell r="F654" t="str">
            <v>M22520/1-01</v>
          </cell>
          <cell r="G654" t="str">
            <v>AF8-DS</v>
          </cell>
          <cell r="H654" t="str">
            <v>B</v>
          </cell>
          <cell r="I654">
            <v>8777</v>
          </cell>
          <cell r="J654" t="str">
            <v>G220</v>
          </cell>
          <cell r="K654">
            <v>2.8000000000000001E-2</v>
          </cell>
          <cell r="L654">
            <v>3.3000000000000002E-2</v>
          </cell>
          <cell r="M654">
            <v>8780</v>
          </cell>
          <cell r="N654" t="str">
            <v>G221</v>
          </cell>
          <cell r="O654">
            <v>3.2000000000000001E-2</v>
          </cell>
          <cell r="P654">
            <v>3.6999999999999998E-2</v>
          </cell>
          <cell r="Q654">
            <v>8788</v>
          </cell>
          <cell r="R654" t="str">
            <v>G222</v>
          </cell>
          <cell r="S654">
            <v>3.5999999999999997E-2</v>
          </cell>
          <cell r="T654">
            <v>4.1000000000000002E-2</v>
          </cell>
          <cell r="U654">
            <v>8792</v>
          </cell>
          <cell r="V654" t="str">
            <v>G223</v>
          </cell>
          <cell r="W654">
            <v>3.9E-2</v>
          </cell>
          <cell r="X654">
            <v>4.3999999999999997E-2</v>
          </cell>
          <cell r="Y654">
            <v>8786</v>
          </cell>
          <cell r="Z654" t="str">
            <v>G224</v>
          </cell>
          <cell r="AA654">
            <v>4.4999999999999998E-2</v>
          </cell>
          <cell r="AB654">
            <v>0.05</v>
          </cell>
          <cell r="AC654">
            <v>8784</v>
          </cell>
          <cell r="AD654" t="str">
            <v>G225</v>
          </cell>
          <cell r="AE654">
            <v>5.1999999999999998E-2</v>
          </cell>
          <cell r="AF654">
            <v>5.7000000000000002E-2</v>
          </cell>
          <cell r="AG654">
            <v>8783</v>
          </cell>
          <cell r="AH654" t="str">
            <v>G226</v>
          </cell>
          <cell r="AI654">
            <v>5.8999999999999997E-2</v>
          </cell>
          <cell r="AJ654">
            <v>6.4000000000000001E-2</v>
          </cell>
          <cell r="AK654">
            <v>8776</v>
          </cell>
          <cell r="AL654" t="str">
            <v>G227</v>
          </cell>
          <cell r="AM654">
            <v>6.8000000000000005E-2</v>
          </cell>
          <cell r="AN654">
            <v>7.2999999999999995E-2</v>
          </cell>
          <cell r="AO654" t="e">
            <v>#N/A</v>
          </cell>
          <cell r="AP654">
            <v>0</v>
          </cell>
          <cell r="AQ654" t="e">
            <v>#N/A</v>
          </cell>
          <cell r="AR654" t="e">
            <v>#N/A</v>
          </cell>
          <cell r="AS654" t="e">
            <v>#N/A</v>
          </cell>
          <cell r="AT654">
            <v>0</v>
          </cell>
          <cell r="AU654" t="e">
            <v>#N/A</v>
          </cell>
          <cell r="AV654" t="e">
            <v>#N/A</v>
          </cell>
          <cell r="AW654" t="e">
            <v>#N/A</v>
          </cell>
          <cell r="AX654">
            <v>0</v>
          </cell>
          <cell r="AY654" t="e">
            <v>#N/A</v>
          </cell>
          <cell r="AZ654" t="e">
            <v>#N/A</v>
          </cell>
          <cell r="BA654" t="e">
            <v>#N/A</v>
          </cell>
          <cell r="BB654">
            <v>0</v>
          </cell>
          <cell r="BC654" t="e">
            <v>#N/A</v>
          </cell>
          <cell r="BD654" t="e">
            <v>#N/A</v>
          </cell>
        </row>
        <row r="655">
          <cell r="A655" t="str">
            <v>PM4A3264</v>
          </cell>
          <cell r="B655" t="str">
            <v>NO CONSTA</v>
          </cell>
          <cell r="C655" t="str">
            <v>DMC</v>
          </cell>
          <cell r="D655" t="str">
            <v>AIRBUS DEFENCE &amp; SPACE</v>
          </cell>
          <cell r="E655">
            <v>0</v>
          </cell>
          <cell r="F655" t="str">
            <v>M22520/2-01</v>
          </cell>
          <cell r="G655" t="str">
            <v>AFM8-DS</v>
          </cell>
          <cell r="H655" t="str">
            <v>C</v>
          </cell>
          <cell r="I655">
            <v>8789</v>
          </cell>
          <cell r="J655" t="str">
            <v>G213</v>
          </cell>
          <cell r="K655">
            <v>1.2999999999999999E-2</v>
          </cell>
          <cell r="L655">
            <v>1.7999999999999999E-2</v>
          </cell>
          <cell r="M655">
            <v>8791</v>
          </cell>
          <cell r="N655" t="str">
            <v>G214</v>
          </cell>
          <cell r="O655">
            <v>1.6E-2</v>
          </cell>
          <cell r="P655">
            <v>2.1000000000000001E-2</v>
          </cell>
          <cell r="Q655">
            <v>8775</v>
          </cell>
          <cell r="R655" t="str">
            <v>G215</v>
          </cell>
          <cell r="S655">
            <v>1.9E-2</v>
          </cell>
          <cell r="T655">
            <v>2.4E-2</v>
          </cell>
          <cell r="U655">
            <v>8793</v>
          </cell>
          <cell r="V655" t="str">
            <v>G216</v>
          </cell>
          <cell r="W655">
            <v>2.1999999999999999E-2</v>
          </cell>
          <cell r="X655">
            <v>2.7E-2</v>
          </cell>
          <cell r="Y655">
            <v>8785</v>
          </cell>
          <cell r="Z655" t="str">
            <v>G217</v>
          </cell>
          <cell r="AA655">
            <v>2.5999999999999999E-2</v>
          </cell>
          <cell r="AB655">
            <v>3.1E-2</v>
          </cell>
          <cell r="AC655">
            <v>8790</v>
          </cell>
          <cell r="AD655" t="str">
            <v>G218</v>
          </cell>
          <cell r="AE655">
            <v>0.03</v>
          </cell>
          <cell r="AF655">
            <v>3.5000000000000003E-2</v>
          </cell>
          <cell r="AG655">
            <v>8787</v>
          </cell>
          <cell r="AH655" t="str">
            <v>G219</v>
          </cell>
          <cell r="AI655">
            <v>3.4000000000000002E-2</v>
          </cell>
          <cell r="AJ655">
            <v>3.9E-2</v>
          </cell>
          <cell r="AK655">
            <v>8792</v>
          </cell>
          <cell r="AL655" t="str">
            <v>G223</v>
          </cell>
          <cell r="AM655">
            <v>3.9E-2</v>
          </cell>
          <cell r="AN655">
            <v>4.3999999999999997E-2</v>
          </cell>
          <cell r="AO655" t="e">
            <v>#N/A</v>
          </cell>
          <cell r="AP655">
            <v>0</v>
          </cell>
          <cell r="AQ655" t="e">
            <v>#N/A</v>
          </cell>
          <cell r="AR655" t="e">
            <v>#N/A</v>
          </cell>
          <cell r="AS655" t="e">
            <v>#N/A</v>
          </cell>
          <cell r="AT655">
            <v>0</v>
          </cell>
          <cell r="AU655" t="e">
            <v>#N/A</v>
          </cell>
          <cell r="AV655" t="e">
            <v>#N/A</v>
          </cell>
          <cell r="AW655" t="e">
            <v>#N/A</v>
          </cell>
          <cell r="AX655">
            <v>0</v>
          </cell>
          <cell r="AY655" t="e">
            <v>#N/A</v>
          </cell>
          <cell r="AZ655" t="e">
            <v>#N/A</v>
          </cell>
          <cell r="BA655" t="e">
            <v>#N/A</v>
          </cell>
          <cell r="BB655">
            <v>0</v>
          </cell>
          <cell r="BC655" t="e">
            <v>#N/A</v>
          </cell>
          <cell r="BD655" t="e">
            <v>#N/A</v>
          </cell>
        </row>
        <row r="656">
          <cell r="A656" t="str">
            <v>PM4A8414</v>
          </cell>
          <cell r="B656" t="str">
            <v>NO CONSTA</v>
          </cell>
          <cell r="C656" t="str">
            <v>DMC</v>
          </cell>
          <cell r="D656" t="str">
            <v>AIRBUS DEFENCE &amp; SPACE</v>
          </cell>
          <cell r="E656">
            <v>10876</v>
          </cell>
          <cell r="F656" t="str">
            <v>M22520/2-01</v>
          </cell>
          <cell r="G656" t="str">
            <v>AFM8-DS</v>
          </cell>
          <cell r="H656" t="str">
            <v>C</v>
          </cell>
          <cell r="I656">
            <v>8789</v>
          </cell>
          <cell r="J656" t="str">
            <v>G213</v>
          </cell>
          <cell r="K656">
            <v>1.2999999999999999E-2</v>
          </cell>
          <cell r="L656">
            <v>1.7999999999999999E-2</v>
          </cell>
          <cell r="M656">
            <v>8791</v>
          </cell>
          <cell r="N656" t="str">
            <v>G214</v>
          </cell>
          <cell r="O656">
            <v>1.6E-2</v>
          </cell>
          <cell r="P656">
            <v>2.1000000000000001E-2</v>
          </cell>
          <cell r="Q656">
            <v>8775</v>
          </cell>
          <cell r="R656" t="str">
            <v>G215</v>
          </cell>
          <cell r="S656">
            <v>1.9E-2</v>
          </cell>
          <cell r="T656">
            <v>2.4E-2</v>
          </cell>
          <cell r="U656">
            <v>8793</v>
          </cell>
          <cell r="V656" t="str">
            <v>G216</v>
          </cell>
          <cell r="W656">
            <v>2.1999999999999999E-2</v>
          </cell>
          <cell r="X656">
            <v>2.7E-2</v>
          </cell>
          <cell r="Y656">
            <v>8785</v>
          </cell>
          <cell r="Z656" t="str">
            <v>G217</v>
          </cell>
          <cell r="AA656">
            <v>2.5999999999999999E-2</v>
          </cell>
          <cell r="AB656">
            <v>3.1E-2</v>
          </cell>
          <cell r="AC656">
            <v>8790</v>
          </cell>
          <cell r="AD656" t="str">
            <v>G218</v>
          </cell>
          <cell r="AE656">
            <v>0.03</v>
          </cell>
          <cell r="AF656">
            <v>3.5000000000000003E-2</v>
          </cell>
          <cell r="AG656">
            <v>8787</v>
          </cell>
          <cell r="AH656" t="str">
            <v>G219</v>
          </cell>
          <cell r="AI656">
            <v>3.4000000000000002E-2</v>
          </cell>
          <cell r="AJ656">
            <v>3.9E-2</v>
          </cell>
          <cell r="AK656">
            <v>8792</v>
          </cell>
          <cell r="AL656" t="str">
            <v>G223</v>
          </cell>
          <cell r="AM656">
            <v>3.9E-2</v>
          </cell>
          <cell r="AN656">
            <v>4.3999999999999997E-2</v>
          </cell>
          <cell r="AO656" t="e">
            <v>#N/A</v>
          </cell>
          <cell r="AP656">
            <v>0</v>
          </cell>
          <cell r="AQ656" t="e">
            <v>#N/A</v>
          </cell>
          <cell r="AR656" t="e">
            <v>#N/A</v>
          </cell>
          <cell r="AS656" t="e">
            <v>#N/A</v>
          </cell>
          <cell r="AT656">
            <v>0</v>
          </cell>
          <cell r="AU656" t="e">
            <v>#N/A</v>
          </cell>
          <cell r="AV656" t="e">
            <v>#N/A</v>
          </cell>
          <cell r="AW656" t="e">
            <v>#N/A</v>
          </cell>
          <cell r="AX656">
            <v>0</v>
          </cell>
          <cell r="AY656" t="e">
            <v>#N/A</v>
          </cell>
          <cell r="AZ656" t="e">
            <v>#N/A</v>
          </cell>
          <cell r="BA656" t="e">
            <v>#N/A</v>
          </cell>
          <cell r="BB656">
            <v>0</v>
          </cell>
          <cell r="BC656" t="e">
            <v>#N/A</v>
          </cell>
          <cell r="BD656" t="e">
            <v>#N/A</v>
          </cell>
        </row>
        <row r="657">
          <cell r="A657" t="str">
            <v>PM4A9220</v>
          </cell>
          <cell r="B657" t="str">
            <v>R103016</v>
          </cell>
          <cell r="C657" t="str">
            <v>AMP</v>
          </cell>
          <cell r="D657" t="str">
            <v>AIRBUS DEFENCE &amp; SPACE</v>
          </cell>
          <cell r="E657">
            <v>10918</v>
          </cell>
          <cell r="F657" t="str">
            <v>59239-4</v>
          </cell>
          <cell r="G657" t="str">
            <v>408-1261</v>
          </cell>
          <cell r="H657" t="str">
            <v>K</v>
          </cell>
          <cell r="I657">
            <v>8782</v>
          </cell>
          <cell r="J657" t="str">
            <v>G654</v>
          </cell>
          <cell r="K657">
            <v>0.16900000000000001</v>
          </cell>
          <cell r="L657">
            <v>0.17499999999999999</v>
          </cell>
          <cell r="M657">
            <v>9534</v>
          </cell>
          <cell r="N657" t="str">
            <v>G968</v>
          </cell>
          <cell r="O657">
            <v>6.4000000000000001E-2</v>
          </cell>
          <cell r="P657">
            <v>8.4000000000000005E-2</v>
          </cell>
          <cell r="Q657" t="e">
            <v>#N/A</v>
          </cell>
          <cell r="R657">
            <v>0</v>
          </cell>
          <cell r="S657" t="e">
            <v>#N/A</v>
          </cell>
          <cell r="T657" t="e">
            <v>#N/A</v>
          </cell>
          <cell r="U657" t="e">
            <v>#N/A</v>
          </cell>
          <cell r="V657">
            <v>0</v>
          </cell>
          <cell r="W657" t="e">
            <v>#N/A</v>
          </cell>
          <cell r="X657" t="e">
            <v>#N/A</v>
          </cell>
          <cell r="Y657" t="e">
            <v>#N/A</v>
          </cell>
          <cell r="Z657">
            <v>0</v>
          </cell>
          <cell r="AA657" t="e">
            <v>#N/A</v>
          </cell>
          <cell r="AB657" t="e">
            <v>#N/A</v>
          </cell>
          <cell r="AC657" t="e">
            <v>#N/A</v>
          </cell>
          <cell r="AD657">
            <v>0</v>
          </cell>
          <cell r="AE657" t="e">
            <v>#N/A</v>
          </cell>
          <cell r="AF657" t="e">
            <v>#N/A</v>
          </cell>
          <cell r="AG657" t="e">
            <v>#N/A</v>
          </cell>
          <cell r="AH657">
            <v>0</v>
          </cell>
          <cell r="AI657" t="e">
            <v>#N/A</v>
          </cell>
          <cell r="AJ657" t="e">
            <v>#N/A</v>
          </cell>
          <cell r="AK657" t="e">
            <v>#N/A</v>
          </cell>
          <cell r="AL657">
            <v>0</v>
          </cell>
          <cell r="AM657" t="e">
            <v>#N/A</v>
          </cell>
          <cell r="AN657" t="e">
            <v>#N/A</v>
          </cell>
          <cell r="AO657" t="e">
            <v>#N/A</v>
          </cell>
          <cell r="AP657">
            <v>0</v>
          </cell>
          <cell r="AQ657" t="e">
            <v>#N/A</v>
          </cell>
          <cell r="AR657" t="e">
            <v>#N/A</v>
          </cell>
          <cell r="AS657" t="e">
            <v>#N/A</v>
          </cell>
          <cell r="AT657">
            <v>0</v>
          </cell>
          <cell r="AU657" t="e">
            <v>#N/A</v>
          </cell>
          <cell r="AV657" t="e">
            <v>#N/A</v>
          </cell>
          <cell r="AW657" t="e">
            <v>#N/A</v>
          </cell>
          <cell r="AX657">
            <v>0</v>
          </cell>
          <cell r="AY657" t="e">
            <v>#N/A</v>
          </cell>
          <cell r="AZ657" t="e">
            <v>#N/A</v>
          </cell>
          <cell r="BA657" t="e">
            <v>#N/A</v>
          </cell>
          <cell r="BB657">
            <v>0</v>
          </cell>
          <cell r="BC657" t="e">
            <v>#N/A</v>
          </cell>
          <cell r="BD657" t="e">
            <v>#N/A</v>
          </cell>
        </row>
        <row r="658">
          <cell r="A658" t="str">
            <v>PM4A8275</v>
          </cell>
          <cell r="B658" t="str">
            <v>R0942010</v>
          </cell>
          <cell r="C658" t="str">
            <v>AMP</v>
          </cell>
          <cell r="D658" t="str">
            <v>AIRBUS DEFENCE &amp; SPACE</v>
          </cell>
          <cell r="E658">
            <v>10950</v>
          </cell>
          <cell r="F658" t="str">
            <v>59239-4</v>
          </cell>
          <cell r="G658" t="str">
            <v>408-1261</v>
          </cell>
          <cell r="H658" t="str">
            <v>K</v>
          </cell>
          <cell r="I658">
            <v>8782</v>
          </cell>
          <cell r="J658" t="str">
            <v>G654</v>
          </cell>
          <cell r="K658">
            <v>0.16900000000000001</v>
          </cell>
          <cell r="L658">
            <v>0.17499999999999999</v>
          </cell>
          <cell r="M658">
            <v>9534</v>
          </cell>
          <cell r="N658" t="str">
            <v>G968</v>
          </cell>
          <cell r="O658">
            <v>6.4000000000000001E-2</v>
          </cell>
          <cell r="P658">
            <v>8.4000000000000005E-2</v>
          </cell>
          <cell r="Q658" t="e">
            <v>#N/A</v>
          </cell>
          <cell r="R658">
            <v>0</v>
          </cell>
          <cell r="S658" t="e">
            <v>#N/A</v>
          </cell>
          <cell r="T658" t="e">
            <v>#N/A</v>
          </cell>
          <cell r="U658" t="e">
            <v>#N/A</v>
          </cell>
          <cell r="V658">
            <v>0</v>
          </cell>
          <cell r="W658" t="e">
            <v>#N/A</v>
          </cell>
          <cell r="X658" t="e">
            <v>#N/A</v>
          </cell>
          <cell r="Y658" t="e">
            <v>#N/A</v>
          </cell>
          <cell r="Z658">
            <v>0</v>
          </cell>
          <cell r="AA658" t="e">
            <v>#N/A</v>
          </cell>
          <cell r="AB658" t="e">
            <v>#N/A</v>
          </cell>
          <cell r="AC658" t="e">
            <v>#N/A</v>
          </cell>
          <cell r="AD658">
            <v>0</v>
          </cell>
          <cell r="AE658" t="e">
            <v>#N/A</v>
          </cell>
          <cell r="AF658" t="e">
            <v>#N/A</v>
          </cell>
          <cell r="AG658" t="e">
            <v>#N/A</v>
          </cell>
          <cell r="AH658">
            <v>0</v>
          </cell>
          <cell r="AI658" t="e">
            <v>#N/A</v>
          </cell>
          <cell r="AJ658" t="e">
            <v>#N/A</v>
          </cell>
          <cell r="AK658" t="e">
            <v>#N/A</v>
          </cell>
          <cell r="AL658">
            <v>0</v>
          </cell>
          <cell r="AM658" t="e">
            <v>#N/A</v>
          </cell>
          <cell r="AN658" t="e">
            <v>#N/A</v>
          </cell>
          <cell r="AO658" t="e">
            <v>#N/A</v>
          </cell>
          <cell r="AP658">
            <v>0</v>
          </cell>
          <cell r="AQ658" t="e">
            <v>#N/A</v>
          </cell>
          <cell r="AR658" t="e">
            <v>#N/A</v>
          </cell>
          <cell r="AS658" t="e">
            <v>#N/A</v>
          </cell>
          <cell r="AT658">
            <v>0</v>
          </cell>
          <cell r="AU658" t="e">
            <v>#N/A</v>
          </cell>
          <cell r="AV658" t="e">
            <v>#N/A</v>
          </cell>
          <cell r="AW658" t="e">
            <v>#N/A</v>
          </cell>
          <cell r="AX658">
            <v>0</v>
          </cell>
          <cell r="AY658" t="e">
            <v>#N/A</v>
          </cell>
          <cell r="AZ658" t="e">
            <v>#N/A</v>
          </cell>
          <cell r="BA658" t="e">
            <v>#N/A</v>
          </cell>
          <cell r="BB658">
            <v>0</v>
          </cell>
          <cell r="BC658" t="e">
            <v>#N/A</v>
          </cell>
          <cell r="BD658" t="e">
            <v>#N/A</v>
          </cell>
        </row>
        <row r="659">
          <cell r="A659" t="str">
            <v>PM4A9030</v>
          </cell>
          <cell r="B659" t="str">
            <v>R1025026</v>
          </cell>
          <cell r="C659" t="str">
            <v>AMP</v>
          </cell>
          <cell r="D659" t="str">
            <v>AIRBUS DEFENCE &amp; SPACE</v>
          </cell>
          <cell r="E659">
            <v>10949</v>
          </cell>
          <cell r="F659" t="str">
            <v>59239-4</v>
          </cell>
          <cell r="G659" t="str">
            <v>408-1261</v>
          </cell>
          <cell r="H659" t="str">
            <v>K</v>
          </cell>
          <cell r="I659">
            <v>8782</v>
          </cell>
          <cell r="J659" t="str">
            <v>G654</v>
          </cell>
          <cell r="K659">
            <v>0.16900000000000001</v>
          </cell>
          <cell r="L659">
            <v>0.17499999999999999</v>
          </cell>
          <cell r="M659">
            <v>9534</v>
          </cell>
          <cell r="N659" t="str">
            <v>G968</v>
          </cell>
          <cell r="O659">
            <v>6.4000000000000001E-2</v>
          </cell>
          <cell r="P659">
            <v>8.4000000000000005E-2</v>
          </cell>
          <cell r="Q659" t="e">
            <v>#N/A</v>
          </cell>
          <cell r="R659">
            <v>0</v>
          </cell>
          <cell r="S659" t="e">
            <v>#N/A</v>
          </cell>
          <cell r="T659" t="e">
            <v>#N/A</v>
          </cell>
          <cell r="U659" t="e">
            <v>#N/A</v>
          </cell>
          <cell r="V659">
            <v>0</v>
          </cell>
          <cell r="W659" t="e">
            <v>#N/A</v>
          </cell>
          <cell r="X659" t="e">
            <v>#N/A</v>
          </cell>
          <cell r="Y659" t="e">
            <v>#N/A</v>
          </cell>
          <cell r="Z659">
            <v>0</v>
          </cell>
          <cell r="AA659" t="e">
            <v>#N/A</v>
          </cell>
          <cell r="AB659" t="e">
            <v>#N/A</v>
          </cell>
          <cell r="AC659" t="e">
            <v>#N/A</v>
          </cell>
          <cell r="AD659">
            <v>0</v>
          </cell>
          <cell r="AE659" t="e">
            <v>#N/A</v>
          </cell>
          <cell r="AF659" t="e">
            <v>#N/A</v>
          </cell>
          <cell r="AG659" t="e">
            <v>#N/A</v>
          </cell>
          <cell r="AH659">
            <v>0</v>
          </cell>
          <cell r="AI659" t="e">
            <v>#N/A</v>
          </cell>
          <cell r="AJ659" t="e">
            <v>#N/A</v>
          </cell>
          <cell r="AK659" t="e">
            <v>#N/A</v>
          </cell>
          <cell r="AL659">
            <v>0</v>
          </cell>
          <cell r="AM659" t="e">
            <v>#N/A</v>
          </cell>
          <cell r="AN659" t="e">
            <v>#N/A</v>
          </cell>
          <cell r="AO659" t="e">
            <v>#N/A</v>
          </cell>
          <cell r="AP659">
            <v>0</v>
          </cell>
          <cell r="AQ659" t="e">
            <v>#N/A</v>
          </cell>
          <cell r="AR659" t="e">
            <v>#N/A</v>
          </cell>
          <cell r="AS659" t="e">
            <v>#N/A</v>
          </cell>
          <cell r="AT659">
            <v>0</v>
          </cell>
          <cell r="AU659" t="e">
            <v>#N/A</v>
          </cell>
          <cell r="AV659" t="e">
            <v>#N/A</v>
          </cell>
          <cell r="AW659" t="e">
            <v>#N/A</v>
          </cell>
          <cell r="AX659">
            <v>0</v>
          </cell>
          <cell r="AY659" t="e">
            <v>#N/A</v>
          </cell>
          <cell r="AZ659" t="e">
            <v>#N/A</v>
          </cell>
          <cell r="BA659" t="e">
            <v>#N/A</v>
          </cell>
          <cell r="BB659">
            <v>0</v>
          </cell>
          <cell r="BC659" t="e">
            <v>#N/A</v>
          </cell>
          <cell r="BD659" t="e">
            <v>#N/A</v>
          </cell>
        </row>
        <row r="660">
          <cell r="A660" t="str">
            <v>PM4A09758</v>
          </cell>
          <cell r="B660" t="str">
            <v>V1134021</v>
          </cell>
          <cell r="C660" t="str">
            <v>AMP</v>
          </cell>
          <cell r="D660" t="str">
            <v>AIRBUS DEFENCE &amp; SPACE</v>
          </cell>
          <cell r="E660">
            <v>10948</v>
          </cell>
          <cell r="F660">
            <v>47386</v>
          </cell>
          <cell r="G660" t="str">
            <v>408-1559</v>
          </cell>
          <cell r="H660" t="str">
            <v>V</v>
          </cell>
          <cell r="I660">
            <v>8779</v>
          </cell>
          <cell r="J660" t="str">
            <v>G767</v>
          </cell>
          <cell r="K660">
            <v>0.109</v>
          </cell>
          <cell r="L660">
            <v>0.115</v>
          </cell>
          <cell r="M660">
            <v>8790</v>
          </cell>
          <cell r="N660" t="str">
            <v>G218</v>
          </cell>
          <cell r="O660">
            <v>0.03</v>
          </cell>
          <cell r="P660">
            <v>3.5000000000000003E-2</v>
          </cell>
          <cell r="Q660">
            <v>8786</v>
          </cell>
          <cell r="R660" t="str">
            <v>G224</v>
          </cell>
          <cell r="S660">
            <v>4.4999999999999998E-2</v>
          </cell>
          <cell r="T660">
            <v>0.05</v>
          </cell>
          <cell r="U660" t="e">
            <v>#N/A</v>
          </cell>
          <cell r="V660">
            <v>0</v>
          </cell>
          <cell r="W660" t="e">
            <v>#N/A</v>
          </cell>
          <cell r="X660" t="e">
            <v>#N/A</v>
          </cell>
          <cell r="Y660" t="e">
            <v>#N/A</v>
          </cell>
          <cell r="Z660">
            <v>0</v>
          </cell>
          <cell r="AA660" t="e">
            <v>#N/A</v>
          </cell>
          <cell r="AB660" t="e">
            <v>#N/A</v>
          </cell>
          <cell r="AC660" t="e">
            <v>#N/A</v>
          </cell>
          <cell r="AD660">
            <v>0</v>
          </cell>
          <cell r="AE660" t="e">
            <v>#N/A</v>
          </cell>
          <cell r="AF660" t="e">
            <v>#N/A</v>
          </cell>
          <cell r="AG660" t="e">
            <v>#N/A</v>
          </cell>
          <cell r="AH660">
            <v>0</v>
          </cell>
          <cell r="AI660" t="e">
            <v>#N/A</v>
          </cell>
          <cell r="AJ660" t="e">
            <v>#N/A</v>
          </cell>
          <cell r="AK660" t="e">
            <v>#N/A</v>
          </cell>
          <cell r="AL660">
            <v>0</v>
          </cell>
          <cell r="AM660" t="e">
            <v>#N/A</v>
          </cell>
          <cell r="AN660" t="e">
            <v>#N/A</v>
          </cell>
          <cell r="AO660" t="e">
            <v>#N/A</v>
          </cell>
          <cell r="AP660">
            <v>0</v>
          </cell>
          <cell r="AQ660" t="e">
            <v>#N/A</v>
          </cell>
          <cell r="AR660" t="e">
            <v>#N/A</v>
          </cell>
          <cell r="AS660" t="e">
            <v>#N/A</v>
          </cell>
          <cell r="AT660">
            <v>0</v>
          </cell>
          <cell r="AU660" t="e">
            <v>#N/A</v>
          </cell>
          <cell r="AV660" t="e">
            <v>#N/A</v>
          </cell>
          <cell r="AW660" t="e">
            <v>#N/A</v>
          </cell>
          <cell r="AX660">
            <v>0</v>
          </cell>
          <cell r="AY660" t="e">
            <v>#N/A</v>
          </cell>
          <cell r="AZ660" t="e">
            <v>#N/A</v>
          </cell>
          <cell r="BA660" t="e">
            <v>#N/A</v>
          </cell>
          <cell r="BB660">
            <v>0</v>
          </cell>
          <cell r="BC660" t="e">
            <v>#N/A</v>
          </cell>
          <cell r="BD660" t="e">
            <v>#N/A</v>
          </cell>
        </row>
        <row r="661">
          <cell r="A661" t="str">
            <v>PM4A4679</v>
          </cell>
          <cell r="B661" t="str">
            <v>V0725106</v>
          </cell>
          <cell r="C661" t="str">
            <v>AMP</v>
          </cell>
          <cell r="D661" t="str">
            <v>AIRBUS DEFENCE &amp; SPACE</v>
          </cell>
          <cell r="E661">
            <v>10920</v>
          </cell>
          <cell r="F661">
            <v>47386</v>
          </cell>
          <cell r="G661" t="str">
            <v>408-1559</v>
          </cell>
          <cell r="H661" t="str">
            <v>V</v>
          </cell>
          <cell r="I661">
            <v>8779</v>
          </cell>
          <cell r="J661" t="str">
            <v>G767</v>
          </cell>
          <cell r="K661">
            <v>0.109</v>
          </cell>
          <cell r="L661">
            <v>0.115</v>
          </cell>
          <cell r="M661">
            <v>8790</v>
          </cell>
          <cell r="N661" t="str">
            <v>G218</v>
          </cell>
          <cell r="O661">
            <v>0.03</v>
          </cell>
          <cell r="P661">
            <v>3.5000000000000003E-2</v>
          </cell>
          <cell r="Q661">
            <v>8786</v>
          </cell>
          <cell r="R661" t="str">
            <v>G224</v>
          </cell>
          <cell r="S661">
            <v>4.4999999999999998E-2</v>
          </cell>
          <cell r="T661">
            <v>0.05</v>
          </cell>
          <cell r="U661" t="e">
            <v>#N/A</v>
          </cell>
          <cell r="V661">
            <v>0</v>
          </cell>
          <cell r="W661" t="e">
            <v>#N/A</v>
          </cell>
          <cell r="X661" t="e">
            <v>#N/A</v>
          </cell>
          <cell r="Y661" t="e">
            <v>#N/A</v>
          </cell>
          <cell r="Z661">
            <v>0</v>
          </cell>
          <cell r="AA661" t="e">
            <v>#N/A</v>
          </cell>
          <cell r="AB661" t="e">
            <v>#N/A</v>
          </cell>
          <cell r="AC661" t="e">
            <v>#N/A</v>
          </cell>
          <cell r="AD661">
            <v>0</v>
          </cell>
          <cell r="AE661" t="e">
            <v>#N/A</v>
          </cell>
          <cell r="AF661" t="e">
            <v>#N/A</v>
          </cell>
          <cell r="AG661" t="e">
            <v>#N/A</v>
          </cell>
          <cell r="AH661">
            <v>0</v>
          </cell>
          <cell r="AI661" t="e">
            <v>#N/A</v>
          </cell>
          <cell r="AJ661" t="e">
            <v>#N/A</v>
          </cell>
          <cell r="AK661" t="e">
            <v>#N/A</v>
          </cell>
          <cell r="AL661">
            <v>0</v>
          </cell>
          <cell r="AM661" t="e">
            <v>#N/A</v>
          </cell>
          <cell r="AN661" t="e">
            <v>#N/A</v>
          </cell>
          <cell r="AO661" t="e">
            <v>#N/A</v>
          </cell>
          <cell r="AP661">
            <v>0</v>
          </cell>
          <cell r="AQ661" t="e">
            <v>#N/A</v>
          </cell>
          <cell r="AR661" t="e">
            <v>#N/A</v>
          </cell>
          <cell r="AS661" t="e">
            <v>#N/A</v>
          </cell>
          <cell r="AT661">
            <v>0</v>
          </cell>
          <cell r="AU661" t="e">
            <v>#N/A</v>
          </cell>
          <cell r="AV661" t="e">
            <v>#N/A</v>
          </cell>
          <cell r="AW661" t="e">
            <v>#N/A</v>
          </cell>
          <cell r="AX661">
            <v>0</v>
          </cell>
          <cell r="AY661" t="e">
            <v>#N/A</v>
          </cell>
          <cell r="AZ661" t="e">
            <v>#N/A</v>
          </cell>
          <cell r="BA661" t="e">
            <v>#N/A</v>
          </cell>
          <cell r="BB661">
            <v>0</v>
          </cell>
          <cell r="BC661" t="e">
            <v>#N/A</v>
          </cell>
          <cell r="BD661" t="e">
            <v>#N/A</v>
          </cell>
        </row>
        <row r="662">
          <cell r="A662" t="str">
            <v>PM4A3147</v>
          </cell>
          <cell r="B662" t="str">
            <v>NO CONSTA</v>
          </cell>
          <cell r="C662" t="str">
            <v>RAYCHEM</v>
          </cell>
          <cell r="D662" t="str">
            <v>AIRBUS DEFENCE &amp; SPACE</v>
          </cell>
          <cell r="E662">
            <v>10945</v>
          </cell>
          <cell r="F662" t="str">
            <v>AD-1377</v>
          </cell>
          <cell r="G662" t="str">
            <v>C-AD-1377-6</v>
          </cell>
          <cell r="H662" t="str">
            <v>K2</v>
          </cell>
          <cell r="I662">
            <v>8781</v>
          </cell>
          <cell r="J662" t="str">
            <v>G411-1</v>
          </cell>
          <cell r="K662">
            <v>2.5000000000000001E-2</v>
          </cell>
          <cell r="L662">
            <v>3.5000000000000003E-2</v>
          </cell>
          <cell r="M662">
            <v>8781</v>
          </cell>
          <cell r="N662" t="str">
            <v>G411-2</v>
          </cell>
          <cell r="O662">
            <v>4.2000000000000003E-2</v>
          </cell>
          <cell r="P662">
            <v>5.1999999999999998E-2</v>
          </cell>
          <cell r="Q662">
            <v>8781</v>
          </cell>
          <cell r="R662" t="str">
            <v>G411-3</v>
          </cell>
          <cell r="S662">
            <v>6.2E-2</v>
          </cell>
          <cell r="T662">
            <v>7.1999999999999995E-2</v>
          </cell>
          <cell r="U662" t="e">
            <v>#N/A</v>
          </cell>
          <cell r="V662">
            <v>0</v>
          </cell>
          <cell r="W662" t="e">
            <v>#N/A</v>
          </cell>
          <cell r="X662" t="e">
            <v>#N/A</v>
          </cell>
          <cell r="Y662" t="e">
            <v>#N/A</v>
          </cell>
          <cell r="Z662">
            <v>0</v>
          </cell>
          <cell r="AA662" t="e">
            <v>#N/A</v>
          </cell>
          <cell r="AB662" t="e">
            <v>#N/A</v>
          </cell>
          <cell r="AC662" t="e">
            <v>#N/A</v>
          </cell>
          <cell r="AD662">
            <v>0</v>
          </cell>
          <cell r="AE662" t="e">
            <v>#N/A</v>
          </cell>
          <cell r="AF662" t="e">
            <v>#N/A</v>
          </cell>
          <cell r="AG662" t="e">
            <v>#N/A</v>
          </cell>
          <cell r="AH662">
            <v>0</v>
          </cell>
          <cell r="AI662" t="e">
            <v>#N/A</v>
          </cell>
          <cell r="AJ662" t="e">
            <v>#N/A</v>
          </cell>
          <cell r="AK662" t="e">
            <v>#N/A</v>
          </cell>
          <cell r="AL662">
            <v>0</v>
          </cell>
          <cell r="AM662" t="e">
            <v>#N/A</v>
          </cell>
          <cell r="AN662" t="e">
            <v>#N/A</v>
          </cell>
          <cell r="AO662" t="e">
            <v>#N/A</v>
          </cell>
          <cell r="AP662">
            <v>0</v>
          </cell>
          <cell r="AQ662" t="e">
            <v>#N/A</v>
          </cell>
          <cell r="AR662" t="e">
            <v>#N/A</v>
          </cell>
          <cell r="AS662" t="e">
            <v>#N/A</v>
          </cell>
          <cell r="AT662">
            <v>0</v>
          </cell>
          <cell r="AU662" t="e">
            <v>#N/A</v>
          </cell>
          <cell r="AV662" t="e">
            <v>#N/A</v>
          </cell>
          <cell r="AW662" t="e">
            <v>#N/A</v>
          </cell>
          <cell r="AX662">
            <v>0</v>
          </cell>
          <cell r="AY662" t="e">
            <v>#N/A</v>
          </cell>
          <cell r="AZ662" t="e">
            <v>#N/A</v>
          </cell>
          <cell r="BA662" t="e">
            <v>#N/A</v>
          </cell>
          <cell r="BB662">
            <v>0</v>
          </cell>
          <cell r="BC662" t="e">
            <v>#N/A</v>
          </cell>
          <cell r="BD662" t="e">
            <v>#N/A</v>
          </cell>
        </row>
        <row r="663">
          <cell r="A663" t="str">
            <v>PM4A7485</v>
          </cell>
          <cell r="B663" t="str">
            <v>NO CONSTA</v>
          </cell>
          <cell r="C663" t="str">
            <v>RAYCHEM</v>
          </cell>
          <cell r="D663" t="str">
            <v>AIRBUS DEFENCE &amp; SPACE</v>
          </cell>
          <cell r="E663">
            <v>10943</v>
          </cell>
          <cell r="F663" t="str">
            <v>AD-1377</v>
          </cell>
          <cell r="G663" t="str">
            <v>C-AD-1377-6</v>
          </cell>
          <cell r="H663" t="str">
            <v>K2</v>
          </cell>
          <cell r="I663">
            <v>8781</v>
          </cell>
          <cell r="J663" t="str">
            <v>G411-1</v>
          </cell>
          <cell r="K663">
            <v>2.5000000000000001E-2</v>
          </cell>
          <cell r="L663">
            <v>3.5000000000000003E-2</v>
          </cell>
          <cell r="M663">
            <v>8781</v>
          </cell>
          <cell r="N663" t="str">
            <v>G411-2</v>
          </cell>
          <cell r="O663">
            <v>4.2000000000000003E-2</v>
          </cell>
          <cell r="P663">
            <v>5.1999999999999998E-2</v>
          </cell>
          <cell r="Q663">
            <v>8781</v>
          </cell>
          <cell r="R663" t="str">
            <v>G411-3</v>
          </cell>
          <cell r="S663">
            <v>6.2E-2</v>
          </cell>
          <cell r="T663">
            <v>7.1999999999999995E-2</v>
          </cell>
          <cell r="U663" t="e">
            <v>#N/A</v>
          </cell>
          <cell r="V663">
            <v>0</v>
          </cell>
          <cell r="W663" t="e">
            <v>#N/A</v>
          </cell>
          <cell r="X663" t="e">
            <v>#N/A</v>
          </cell>
          <cell r="Y663" t="e">
            <v>#N/A</v>
          </cell>
          <cell r="Z663">
            <v>0</v>
          </cell>
          <cell r="AA663" t="e">
            <v>#N/A</v>
          </cell>
          <cell r="AB663" t="e">
            <v>#N/A</v>
          </cell>
          <cell r="AC663" t="e">
            <v>#N/A</v>
          </cell>
          <cell r="AD663">
            <v>0</v>
          </cell>
          <cell r="AE663" t="e">
            <v>#N/A</v>
          </cell>
          <cell r="AF663" t="e">
            <v>#N/A</v>
          </cell>
          <cell r="AG663" t="e">
            <v>#N/A</v>
          </cell>
          <cell r="AH663">
            <v>0</v>
          </cell>
          <cell r="AI663" t="e">
            <v>#N/A</v>
          </cell>
          <cell r="AJ663" t="e">
            <v>#N/A</v>
          </cell>
          <cell r="AK663" t="e">
            <v>#N/A</v>
          </cell>
          <cell r="AL663">
            <v>0</v>
          </cell>
          <cell r="AM663" t="e">
            <v>#N/A</v>
          </cell>
          <cell r="AN663" t="e">
            <v>#N/A</v>
          </cell>
          <cell r="AO663" t="e">
            <v>#N/A</v>
          </cell>
          <cell r="AP663">
            <v>0</v>
          </cell>
          <cell r="AQ663" t="e">
            <v>#N/A</v>
          </cell>
          <cell r="AR663" t="e">
            <v>#N/A</v>
          </cell>
          <cell r="AS663" t="e">
            <v>#N/A</v>
          </cell>
          <cell r="AT663">
            <v>0</v>
          </cell>
          <cell r="AU663" t="e">
            <v>#N/A</v>
          </cell>
          <cell r="AV663" t="e">
            <v>#N/A</v>
          </cell>
          <cell r="AW663" t="e">
            <v>#N/A</v>
          </cell>
          <cell r="AX663">
            <v>0</v>
          </cell>
          <cell r="AY663" t="e">
            <v>#N/A</v>
          </cell>
          <cell r="AZ663" t="e">
            <v>#N/A</v>
          </cell>
          <cell r="BA663" t="e">
            <v>#N/A</v>
          </cell>
          <cell r="BB663">
            <v>0</v>
          </cell>
          <cell r="BC663" t="e">
            <v>#N/A</v>
          </cell>
          <cell r="BD663" t="e">
            <v>#N/A</v>
          </cell>
        </row>
        <row r="664">
          <cell r="A664" t="str">
            <v>PM4A8425</v>
          </cell>
          <cell r="B664" t="str">
            <v>NO CONSTA</v>
          </cell>
          <cell r="C664" t="str">
            <v>DMC</v>
          </cell>
          <cell r="D664" t="str">
            <v>AIRBUS DEFENCE &amp; SPACE</v>
          </cell>
          <cell r="E664">
            <v>10939</v>
          </cell>
          <cell r="F664" t="str">
            <v>M22520/2-01</v>
          </cell>
          <cell r="G664" t="str">
            <v>AFM8-DS</v>
          </cell>
          <cell r="H664" t="str">
            <v>C</v>
          </cell>
          <cell r="I664">
            <v>8789</v>
          </cell>
          <cell r="J664" t="str">
            <v>G213</v>
          </cell>
          <cell r="K664">
            <v>1.2999999999999999E-2</v>
          </cell>
          <cell r="L664">
            <v>1.7999999999999999E-2</v>
          </cell>
          <cell r="M664">
            <v>8791</v>
          </cell>
          <cell r="N664" t="str">
            <v>G214</v>
          </cell>
          <cell r="O664">
            <v>1.6E-2</v>
          </cell>
          <cell r="P664">
            <v>2.1000000000000001E-2</v>
          </cell>
          <cell r="Q664">
            <v>8775</v>
          </cell>
          <cell r="R664" t="str">
            <v>G215</v>
          </cell>
          <cell r="S664">
            <v>1.9E-2</v>
          </cell>
          <cell r="T664">
            <v>2.4E-2</v>
          </cell>
          <cell r="U664">
            <v>8793</v>
          </cell>
          <cell r="V664" t="str">
            <v>G216</v>
          </cell>
          <cell r="W664">
            <v>2.1999999999999999E-2</v>
          </cell>
          <cell r="X664">
            <v>2.7E-2</v>
          </cell>
          <cell r="Y664">
            <v>8785</v>
          </cell>
          <cell r="Z664" t="str">
            <v>G217</v>
          </cell>
          <cell r="AA664">
            <v>2.5999999999999999E-2</v>
          </cell>
          <cell r="AB664">
            <v>3.1E-2</v>
          </cell>
          <cell r="AC664">
            <v>8790</v>
          </cell>
          <cell r="AD664" t="str">
            <v>G218</v>
          </cell>
          <cell r="AE664">
            <v>0.03</v>
          </cell>
          <cell r="AF664">
            <v>3.5000000000000003E-2</v>
          </cell>
          <cell r="AG664">
            <v>8787</v>
          </cell>
          <cell r="AH664" t="str">
            <v>G219</v>
          </cell>
          <cell r="AI664">
            <v>3.4000000000000002E-2</v>
          </cell>
          <cell r="AJ664">
            <v>3.9E-2</v>
          </cell>
          <cell r="AK664">
            <v>8792</v>
          </cell>
          <cell r="AL664" t="str">
            <v>G223</v>
          </cell>
          <cell r="AM664">
            <v>3.9E-2</v>
          </cell>
          <cell r="AN664">
            <v>4.3999999999999997E-2</v>
          </cell>
          <cell r="AO664" t="e">
            <v>#N/A</v>
          </cell>
          <cell r="AP664">
            <v>0</v>
          </cell>
          <cell r="AQ664" t="e">
            <v>#N/A</v>
          </cell>
          <cell r="AR664" t="e">
            <v>#N/A</v>
          </cell>
          <cell r="AS664" t="e">
            <v>#N/A</v>
          </cell>
          <cell r="AT664">
            <v>0</v>
          </cell>
          <cell r="AU664" t="e">
            <v>#N/A</v>
          </cell>
          <cell r="AV664" t="e">
            <v>#N/A</v>
          </cell>
          <cell r="AW664" t="e">
            <v>#N/A</v>
          </cell>
          <cell r="AX664">
            <v>0</v>
          </cell>
          <cell r="AY664" t="e">
            <v>#N/A</v>
          </cell>
          <cell r="AZ664" t="e">
            <v>#N/A</v>
          </cell>
          <cell r="BA664" t="e">
            <v>#N/A</v>
          </cell>
          <cell r="BB664">
            <v>0</v>
          </cell>
          <cell r="BC664" t="e">
            <v>#N/A</v>
          </cell>
          <cell r="BD664" t="e">
            <v>#N/A</v>
          </cell>
        </row>
        <row r="665">
          <cell r="A665" t="str">
            <v>PM4A3758</v>
          </cell>
          <cell r="B665" t="str">
            <v>NO CONSTA</v>
          </cell>
          <cell r="C665" t="str">
            <v>DMC</v>
          </cell>
          <cell r="D665" t="str">
            <v>AIRBUS DEFENCE &amp; SPACE</v>
          </cell>
          <cell r="E665">
            <v>10944</v>
          </cell>
          <cell r="F665" t="str">
            <v>M22520/2-01</v>
          </cell>
          <cell r="G665" t="str">
            <v>AFM8-DS</v>
          </cell>
          <cell r="H665" t="str">
            <v>C</v>
          </cell>
          <cell r="I665">
            <v>8789</v>
          </cell>
          <cell r="J665" t="str">
            <v>G213</v>
          </cell>
          <cell r="K665">
            <v>1.2999999999999999E-2</v>
          </cell>
          <cell r="L665">
            <v>1.7999999999999999E-2</v>
          </cell>
          <cell r="M665">
            <v>8791</v>
          </cell>
          <cell r="N665" t="str">
            <v>G214</v>
          </cell>
          <cell r="O665">
            <v>1.6E-2</v>
          </cell>
          <cell r="P665">
            <v>2.1000000000000001E-2</v>
          </cell>
          <cell r="Q665">
            <v>8775</v>
          </cell>
          <cell r="R665" t="str">
            <v>G215</v>
          </cell>
          <cell r="S665">
            <v>1.9E-2</v>
          </cell>
          <cell r="T665">
            <v>2.4E-2</v>
          </cell>
          <cell r="U665">
            <v>8793</v>
          </cell>
          <cell r="V665" t="str">
            <v>G216</v>
          </cell>
          <cell r="W665">
            <v>2.1999999999999999E-2</v>
          </cell>
          <cell r="X665">
            <v>2.7E-2</v>
          </cell>
          <cell r="Y665">
            <v>8785</v>
          </cell>
          <cell r="Z665" t="str">
            <v>G217</v>
          </cell>
          <cell r="AA665">
            <v>2.5999999999999999E-2</v>
          </cell>
          <cell r="AB665">
            <v>3.1E-2</v>
          </cell>
          <cell r="AC665">
            <v>8790</v>
          </cell>
          <cell r="AD665" t="str">
            <v>G218</v>
          </cell>
          <cell r="AE665">
            <v>0.03</v>
          </cell>
          <cell r="AF665">
            <v>3.5000000000000003E-2</v>
          </cell>
          <cell r="AG665">
            <v>8787</v>
          </cell>
          <cell r="AH665" t="str">
            <v>G219</v>
          </cell>
          <cell r="AI665">
            <v>3.4000000000000002E-2</v>
          </cell>
          <cell r="AJ665">
            <v>3.9E-2</v>
          </cell>
          <cell r="AK665">
            <v>8792</v>
          </cell>
          <cell r="AL665" t="str">
            <v>G223</v>
          </cell>
          <cell r="AM665">
            <v>3.9E-2</v>
          </cell>
          <cell r="AN665">
            <v>4.3999999999999997E-2</v>
          </cell>
          <cell r="AO665" t="e">
            <v>#N/A</v>
          </cell>
          <cell r="AP665">
            <v>0</v>
          </cell>
          <cell r="AQ665" t="e">
            <v>#N/A</v>
          </cell>
          <cell r="AR665" t="e">
            <v>#N/A</v>
          </cell>
          <cell r="AS665" t="e">
            <v>#N/A</v>
          </cell>
          <cell r="AT665">
            <v>0</v>
          </cell>
          <cell r="AU665" t="e">
            <v>#N/A</v>
          </cell>
          <cell r="AV665" t="e">
            <v>#N/A</v>
          </cell>
          <cell r="AW665" t="e">
            <v>#N/A</v>
          </cell>
          <cell r="AX665">
            <v>0</v>
          </cell>
          <cell r="AY665" t="e">
            <v>#N/A</v>
          </cell>
          <cell r="AZ665" t="e">
            <v>#N/A</v>
          </cell>
          <cell r="BA665" t="e">
            <v>#N/A</v>
          </cell>
          <cell r="BB665">
            <v>0</v>
          </cell>
          <cell r="BC665" t="e">
            <v>#N/A</v>
          </cell>
          <cell r="BD665" t="e">
            <v>#N/A</v>
          </cell>
        </row>
        <row r="666">
          <cell r="A666" t="str">
            <v>PM4A3263</v>
          </cell>
          <cell r="B666" t="str">
            <v>NO CONSTA</v>
          </cell>
          <cell r="C666" t="str">
            <v>DMC</v>
          </cell>
          <cell r="D666" t="str">
            <v>AIRBUS DEFENCE &amp; SPACE</v>
          </cell>
          <cell r="E666">
            <v>10947</v>
          </cell>
          <cell r="F666" t="str">
            <v>M22520/2-01</v>
          </cell>
          <cell r="G666" t="str">
            <v>AFM8-DS</v>
          </cell>
          <cell r="H666" t="str">
            <v>C</v>
          </cell>
          <cell r="I666">
            <v>8789</v>
          </cell>
          <cell r="J666" t="str">
            <v>G213</v>
          </cell>
          <cell r="K666">
            <v>1.2999999999999999E-2</v>
          </cell>
          <cell r="L666">
            <v>1.7999999999999999E-2</v>
          </cell>
          <cell r="M666">
            <v>8791</v>
          </cell>
          <cell r="N666" t="str">
            <v>G214</v>
          </cell>
          <cell r="O666">
            <v>1.6E-2</v>
          </cell>
          <cell r="P666">
            <v>2.1000000000000001E-2</v>
          </cell>
          <cell r="Q666">
            <v>8775</v>
          </cell>
          <cell r="R666" t="str">
            <v>G215</v>
          </cell>
          <cell r="S666">
            <v>1.9E-2</v>
          </cell>
          <cell r="T666">
            <v>2.4E-2</v>
          </cell>
          <cell r="U666">
            <v>8793</v>
          </cell>
          <cell r="V666" t="str">
            <v>G216</v>
          </cell>
          <cell r="W666">
            <v>2.1999999999999999E-2</v>
          </cell>
          <cell r="X666">
            <v>2.7E-2</v>
          </cell>
          <cell r="Y666">
            <v>8785</v>
          </cell>
          <cell r="Z666" t="str">
            <v>G217</v>
          </cell>
          <cell r="AA666">
            <v>2.5999999999999999E-2</v>
          </cell>
          <cell r="AB666">
            <v>3.1E-2</v>
          </cell>
          <cell r="AC666">
            <v>8790</v>
          </cell>
          <cell r="AD666" t="str">
            <v>G218</v>
          </cell>
          <cell r="AE666">
            <v>0.03</v>
          </cell>
          <cell r="AF666">
            <v>3.5000000000000003E-2</v>
          </cell>
          <cell r="AG666">
            <v>8787</v>
          </cell>
          <cell r="AH666" t="str">
            <v>G219</v>
          </cell>
          <cell r="AI666">
            <v>3.4000000000000002E-2</v>
          </cell>
          <cell r="AJ666">
            <v>3.9E-2</v>
          </cell>
          <cell r="AK666">
            <v>8792</v>
          </cell>
          <cell r="AL666" t="str">
            <v>G223</v>
          </cell>
          <cell r="AM666">
            <v>3.9E-2</v>
          </cell>
          <cell r="AN666">
            <v>4.3999999999999997E-2</v>
          </cell>
          <cell r="AO666" t="e">
            <v>#N/A</v>
          </cell>
          <cell r="AP666">
            <v>0</v>
          </cell>
          <cell r="AQ666" t="e">
            <v>#N/A</v>
          </cell>
          <cell r="AR666" t="e">
            <v>#N/A</v>
          </cell>
          <cell r="AS666" t="e">
            <v>#N/A</v>
          </cell>
          <cell r="AT666">
            <v>0</v>
          </cell>
          <cell r="AU666" t="e">
            <v>#N/A</v>
          </cell>
          <cell r="AV666" t="e">
            <v>#N/A</v>
          </cell>
          <cell r="AW666" t="e">
            <v>#N/A</v>
          </cell>
          <cell r="AX666">
            <v>0</v>
          </cell>
          <cell r="AY666" t="e">
            <v>#N/A</v>
          </cell>
          <cell r="AZ666" t="e">
            <v>#N/A</v>
          </cell>
          <cell r="BA666" t="e">
            <v>#N/A</v>
          </cell>
          <cell r="BB666">
            <v>0</v>
          </cell>
          <cell r="BC666" t="e">
            <v>#N/A</v>
          </cell>
          <cell r="BD666" t="e">
            <v>#N/A</v>
          </cell>
        </row>
        <row r="667">
          <cell r="A667" t="str">
            <v>PM4A2303</v>
          </cell>
          <cell r="B667" t="str">
            <v>NO CONSTA</v>
          </cell>
          <cell r="C667" t="str">
            <v>DMC</v>
          </cell>
          <cell r="D667" t="str">
            <v>AIRBUS DEFENCE &amp; SPACE</v>
          </cell>
          <cell r="E667">
            <v>10946</v>
          </cell>
          <cell r="F667" t="str">
            <v>M22520/2-01</v>
          </cell>
          <cell r="G667" t="str">
            <v>AFM8-DS</v>
          </cell>
          <cell r="H667" t="str">
            <v>C</v>
          </cell>
          <cell r="I667">
            <v>8789</v>
          </cell>
          <cell r="J667" t="str">
            <v>G213</v>
          </cell>
          <cell r="K667">
            <v>1.2999999999999999E-2</v>
          </cell>
          <cell r="L667">
            <v>1.7999999999999999E-2</v>
          </cell>
          <cell r="M667">
            <v>8791</v>
          </cell>
          <cell r="N667" t="str">
            <v>G214</v>
          </cell>
          <cell r="O667">
            <v>1.6E-2</v>
          </cell>
          <cell r="P667">
            <v>2.1000000000000001E-2</v>
          </cell>
          <cell r="Q667">
            <v>8775</v>
          </cell>
          <cell r="R667" t="str">
            <v>G215</v>
          </cell>
          <cell r="S667">
            <v>1.9E-2</v>
          </cell>
          <cell r="T667">
            <v>2.4E-2</v>
          </cell>
          <cell r="U667">
            <v>8793</v>
          </cell>
          <cell r="V667" t="str">
            <v>G216</v>
          </cell>
          <cell r="W667">
            <v>2.1999999999999999E-2</v>
          </cell>
          <cell r="X667">
            <v>2.7E-2</v>
          </cell>
          <cell r="Y667">
            <v>8785</v>
          </cell>
          <cell r="Z667" t="str">
            <v>G217</v>
          </cell>
          <cell r="AA667">
            <v>2.5999999999999999E-2</v>
          </cell>
          <cell r="AB667">
            <v>3.1E-2</v>
          </cell>
          <cell r="AC667">
            <v>8790</v>
          </cell>
          <cell r="AD667" t="str">
            <v>G218</v>
          </cell>
          <cell r="AE667">
            <v>0.03</v>
          </cell>
          <cell r="AF667">
            <v>3.5000000000000003E-2</v>
          </cell>
          <cell r="AG667">
            <v>8787</v>
          </cell>
          <cell r="AH667" t="str">
            <v>G219</v>
          </cell>
          <cell r="AI667">
            <v>3.4000000000000002E-2</v>
          </cell>
          <cell r="AJ667">
            <v>3.9E-2</v>
          </cell>
          <cell r="AK667">
            <v>8792</v>
          </cell>
          <cell r="AL667" t="str">
            <v>G223</v>
          </cell>
          <cell r="AM667">
            <v>3.9E-2</v>
          </cell>
          <cell r="AN667">
            <v>4.3999999999999997E-2</v>
          </cell>
          <cell r="AO667" t="e">
            <v>#N/A</v>
          </cell>
          <cell r="AP667">
            <v>0</v>
          </cell>
          <cell r="AQ667" t="e">
            <v>#N/A</v>
          </cell>
          <cell r="AR667" t="e">
            <v>#N/A</v>
          </cell>
          <cell r="AS667" t="e">
            <v>#N/A</v>
          </cell>
          <cell r="AT667">
            <v>0</v>
          </cell>
          <cell r="AU667" t="e">
            <v>#N/A</v>
          </cell>
          <cell r="AV667" t="e">
            <v>#N/A</v>
          </cell>
          <cell r="AW667" t="e">
            <v>#N/A</v>
          </cell>
          <cell r="AX667">
            <v>0</v>
          </cell>
          <cell r="AY667" t="e">
            <v>#N/A</v>
          </cell>
          <cell r="AZ667" t="e">
            <v>#N/A</v>
          </cell>
          <cell r="BA667" t="e">
            <v>#N/A</v>
          </cell>
          <cell r="BB667">
            <v>0</v>
          </cell>
          <cell r="BC667" t="e">
            <v>#N/A</v>
          </cell>
          <cell r="BD667" t="e">
            <v>#N/A</v>
          </cell>
        </row>
        <row r="668">
          <cell r="A668" t="str">
            <v>PM4A9000</v>
          </cell>
          <cell r="B668" t="str">
            <v>NO CONSTA</v>
          </cell>
          <cell r="C668" t="str">
            <v>DMC</v>
          </cell>
          <cell r="D668" t="str">
            <v>AIRBUS DEFENCE &amp; SPACE</v>
          </cell>
          <cell r="E668">
            <v>10940</v>
          </cell>
          <cell r="F668" t="str">
            <v>M22520/1-01</v>
          </cell>
          <cell r="G668" t="str">
            <v>AF8-DS</v>
          </cell>
          <cell r="H668" t="str">
            <v>B</v>
          </cell>
          <cell r="I668">
            <v>8777</v>
          </cell>
          <cell r="J668" t="str">
            <v>G220</v>
          </cell>
          <cell r="K668">
            <v>2.8000000000000001E-2</v>
          </cell>
          <cell r="L668">
            <v>3.3000000000000002E-2</v>
          </cell>
          <cell r="M668">
            <v>8780</v>
          </cell>
          <cell r="N668" t="str">
            <v>G221</v>
          </cell>
          <cell r="O668">
            <v>3.2000000000000001E-2</v>
          </cell>
          <cell r="P668">
            <v>3.6999999999999998E-2</v>
          </cell>
          <cell r="Q668">
            <v>8788</v>
          </cell>
          <cell r="R668" t="str">
            <v>G222</v>
          </cell>
          <cell r="S668">
            <v>3.5999999999999997E-2</v>
          </cell>
          <cell r="T668">
            <v>4.1000000000000002E-2</v>
          </cell>
          <cell r="U668">
            <v>8792</v>
          </cell>
          <cell r="V668" t="str">
            <v>G223</v>
          </cell>
          <cell r="W668">
            <v>3.9E-2</v>
          </cell>
          <cell r="X668">
            <v>4.3999999999999997E-2</v>
          </cell>
          <cell r="Y668">
            <v>8786</v>
          </cell>
          <cell r="Z668" t="str">
            <v>G224</v>
          </cell>
          <cell r="AA668">
            <v>4.4999999999999998E-2</v>
          </cell>
          <cell r="AB668">
            <v>0.05</v>
          </cell>
          <cell r="AC668">
            <v>8784</v>
          </cell>
          <cell r="AD668" t="str">
            <v>G225</v>
          </cell>
          <cell r="AE668">
            <v>5.1999999999999998E-2</v>
          </cell>
          <cell r="AF668">
            <v>5.7000000000000002E-2</v>
          </cell>
          <cell r="AG668">
            <v>8783</v>
          </cell>
          <cell r="AH668" t="str">
            <v>G226</v>
          </cell>
          <cell r="AI668">
            <v>5.8999999999999997E-2</v>
          </cell>
          <cell r="AJ668">
            <v>6.4000000000000001E-2</v>
          </cell>
          <cell r="AK668">
            <v>8776</v>
          </cell>
          <cell r="AL668" t="str">
            <v>G227</v>
          </cell>
          <cell r="AM668">
            <v>6.8000000000000005E-2</v>
          </cell>
          <cell r="AN668">
            <v>7.2999999999999995E-2</v>
          </cell>
          <cell r="AO668" t="e">
            <v>#N/A</v>
          </cell>
          <cell r="AP668">
            <v>0</v>
          </cell>
          <cell r="AQ668" t="e">
            <v>#N/A</v>
          </cell>
          <cell r="AR668" t="e">
            <v>#N/A</v>
          </cell>
          <cell r="AS668" t="e">
            <v>#N/A</v>
          </cell>
          <cell r="AT668">
            <v>0</v>
          </cell>
          <cell r="AU668" t="e">
            <v>#N/A</v>
          </cell>
          <cell r="AV668" t="e">
            <v>#N/A</v>
          </cell>
          <cell r="AW668" t="e">
            <v>#N/A</v>
          </cell>
          <cell r="AX668">
            <v>0</v>
          </cell>
          <cell r="AY668" t="e">
            <v>#N/A</v>
          </cell>
          <cell r="AZ668" t="e">
            <v>#N/A</v>
          </cell>
          <cell r="BA668" t="e">
            <v>#N/A</v>
          </cell>
          <cell r="BB668">
            <v>0</v>
          </cell>
          <cell r="BC668" t="e">
            <v>#N/A</v>
          </cell>
          <cell r="BD668" t="e">
            <v>#N/A</v>
          </cell>
        </row>
        <row r="669">
          <cell r="A669" t="str">
            <v>PM4A8989</v>
          </cell>
          <cell r="B669" t="str">
            <v>NO CONSTA</v>
          </cell>
          <cell r="C669" t="str">
            <v>DMC</v>
          </cell>
          <cell r="D669" t="str">
            <v>AIRBUS DEFENCE &amp; SPACE</v>
          </cell>
          <cell r="E669">
            <v>10942</v>
          </cell>
          <cell r="F669" t="str">
            <v>M22520/1-01</v>
          </cell>
          <cell r="G669" t="str">
            <v>AF8-DS</v>
          </cell>
          <cell r="H669" t="str">
            <v>B</v>
          </cell>
          <cell r="I669">
            <v>8777</v>
          </cell>
          <cell r="J669" t="str">
            <v>G220</v>
          </cell>
          <cell r="K669">
            <v>2.8000000000000001E-2</v>
          </cell>
          <cell r="L669">
            <v>3.3000000000000002E-2</v>
          </cell>
          <cell r="M669">
            <v>8780</v>
          </cell>
          <cell r="N669" t="str">
            <v>G221</v>
          </cell>
          <cell r="O669">
            <v>3.2000000000000001E-2</v>
          </cell>
          <cell r="P669">
            <v>3.6999999999999998E-2</v>
          </cell>
          <cell r="Q669">
            <v>8788</v>
          </cell>
          <cell r="R669" t="str">
            <v>G222</v>
          </cell>
          <cell r="S669">
            <v>3.5999999999999997E-2</v>
          </cell>
          <cell r="T669">
            <v>4.1000000000000002E-2</v>
          </cell>
          <cell r="U669">
            <v>8792</v>
          </cell>
          <cell r="V669" t="str">
            <v>G223</v>
          </cell>
          <cell r="W669">
            <v>3.9E-2</v>
          </cell>
          <cell r="X669">
            <v>4.3999999999999997E-2</v>
          </cell>
          <cell r="Y669">
            <v>8786</v>
          </cell>
          <cell r="Z669" t="str">
            <v>G224</v>
          </cell>
          <cell r="AA669">
            <v>4.4999999999999998E-2</v>
          </cell>
          <cell r="AB669">
            <v>0.05</v>
          </cell>
          <cell r="AC669">
            <v>8784</v>
          </cell>
          <cell r="AD669" t="str">
            <v>G225</v>
          </cell>
          <cell r="AE669">
            <v>5.1999999999999998E-2</v>
          </cell>
          <cell r="AF669">
            <v>5.7000000000000002E-2</v>
          </cell>
          <cell r="AG669">
            <v>8783</v>
          </cell>
          <cell r="AH669" t="str">
            <v>G226</v>
          </cell>
          <cell r="AI669">
            <v>5.8999999999999997E-2</v>
          </cell>
          <cell r="AJ669">
            <v>6.4000000000000001E-2</v>
          </cell>
          <cell r="AK669">
            <v>8776</v>
          </cell>
          <cell r="AL669" t="str">
            <v>G227</v>
          </cell>
          <cell r="AM669">
            <v>6.8000000000000005E-2</v>
          </cell>
          <cell r="AN669">
            <v>7.2999999999999995E-2</v>
          </cell>
          <cell r="AO669" t="e">
            <v>#N/A</v>
          </cell>
          <cell r="AP669">
            <v>0</v>
          </cell>
          <cell r="AQ669" t="e">
            <v>#N/A</v>
          </cell>
          <cell r="AR669" t="e">
            <v>#N/A</v>
          </cell>
          <cell r="AS669" t="e">
            <v>#N/A</v>
          </cell>
          <cell r="AT669">
            <v>0</v>
          </cell>
          <cell r="AU669" t="e">
            <v>#N/A</v>
          </cell>
          <cell r="AV669" t="e">
            <v>#N/A</v>
          </cell>
          <cell r="AW669" t="e">
            <v>#N/A</v>
          </cell>
          <cell r="AX669">
            <v>0</v>
          </cell>
          <cell r="AY669" t="e">
            <v>#N/A</v>
          </cell>
          <cell r="AZ669" t="e">
            <v>#N/A</v>
          </cell>
          <cell r="BA669" t="e">
            <v>#N/A</v>
          </cell>
          <cell r="BB669">
            <v>0</v>
          </cell>
          <cell r="BC669" t="e">
            <v>#N/A</v>
          </cell>
          <cell r="BD669" t="e">
            <v>#N/A</v>
          </cell>
        </row>
        <row r="670">
          <cell r="A670" t="str">
            <v>PM4A7504</v>
          </cell>
          <cell r="B670" t="str">
            <v>NO CONSTA</v>
          </cell>
          <cell r="C670" t="str">
            <v>DMC</v>
          </cell>
          <cell r="D670" t="str">
            <v>AIRBUS DEFENCE &amp; SPACE</v>
          </cell>
          <cell r="E670">
            <v>10941</v>
          </cell>
          <cell r="F670" t="str">
            <v>M22520/1-01</v>
          </cell>
          <cell r="G670" t="str">
            <v>AF8-DS</v>
          </cell>
          <cell r="H670" t="str">
            <v>B</v>
          </cell>
          <cell r="I670">
            <v>8777</v>
          </cell>
          <cell r="J670" t="str">
            <v>G220</v>
          </cell>
          <cell r="K670">
            <v>2.8000000000000001E-2</v>
          </cell>
          <cell r="L670">
            <v>3.3000000000000002E-2</v>
          </cell>
          <cell r="M670">
            <v>8780</v>
          </cell>
          <cell r="N670" t="str">
            <v>G221</v>
          </cell>
          <cell r="O670">
            <v>3.2000000000000001E-2</v>
          </cell>
          <cell r="P670">
            <v>3.6999999999999998E-2</v>
          </cell>
          <cell r="Q670">
            <v>8788</v>
          </cell>
          <cell r="R670" t="str">
            <v>G222</v>
          </cell>
          <cell r="S670">
            <v>3.5999999999999997E-2</v>
          </cell>
          <cell r="T670">
            <v>4.1000000000000002E-2</v>
          </cell>
          <cell r="U670">
            <v>8792</v>
          </cell>
          <cell r="V670" t="str">
            <v>G223</v>
          </cell>
          <cell r="W670">
            <v>3.9E-2</v>
          </cell>
          <cell r="X670">
            <v>4.3999999999999997E-2</v>
          </cell>
          <cell r="Y670">
            <v>8786</v>
          </cell>
          <cell r="Z670" t="str">
            <v>G224</v>
          </cell>
          <cell r="AA670">
            <v>4.4999999999999998E-2</v>
          </cell>
          <cell r="AB670">
            <v>0.05</v>
          </cell>
          <cell r="AC670">
            <v>8784</v>
          </cell>
          <cell r="AD670" t="str">
            <v>G225</v>
          </cell>
          <cell r="AE670">
            <v>5.1999999999999998E-2</v>
          </cell>
          <cell r="AF670">
            <v>5.7000000000000002E-2</v>
          </cell>
          <cell r="AG670">
            <v>8783</v>
          </cell>
          <cell r="AH670" t="str">
            <v>G226</v>
          </cell>
          <cell r="AI670">
            <v>5.8999999999999997E-2</v>
          </cell>
          <cell r="AJ670">
            <v>6.4000000000000001E-2</v>
          </cell>
          <cell r="AK670">
            <v>8776</v>
          </cell>
          <cell r="AL670" t="str">
            <v>G227</v>
          </cell>
          <cell r="AM670">
            <v>6.8000000000000005E-2</v>
          </cell>
          <cell r="AN670">
            <v>7.2999999999999995E-2</v>
          </cell>
          <cell r="AO670" t="e">
            <v>#N/A</v>
          </cell>
          <cell r="AP670">
            <v>0</v>
          </cell>
          <cell r="AQ670" t="e">
            <v>#N/A</v>
          </cell>
          <cell r="AR670" t="e">
            <v>#N/A</v>
          </cell>
          <cell r="AS670" t="e">
            <v>#N/A</v>
          </cell>
          <cell r="AT670">
            <v>0</v>
          </cell>
          <cell r="AU670" t="e">
            <v>#N/A</v>
          </cell>
          <cell r="AV670" t="e">
            <v>#N/A</v>
          </cell>
          <cell r="AW670" t="e">
            <v>#N/A</v>
          </cell>
          <cell r="AX670">
            <v>0</v>
          </cell>
          <cell r="AY670" t="e">
            <v>#N/A</v>
          </cell>
          <cell r="AZ670" t="e">
            <v>#N/A</v>
          </cell>
          <cell r="BA670" t="e">
            <v>#N/A</v>
          </cell>
          <cell r="BB670">
            <v>0</v>
          </cell>
          <cell r="BC670" t="e">
            <v>#N/A</v>
          </cell>
          <cell r="BD670" t="e">
            <v>#N/A</v>
          </cell>
        </row>
        <row r="671">
          <cell r="A671" t="str">
            <v>PM4A09892</v>
          </cell>
          <cell r="B671" t="str">
            <v>S1139016</v>
          </cell>
          <cell r="C671" t="str">
            <v>AMP</v>
          </cell>
          <cell r="D671" t="str">
            <v>AIRBUS DEFENCE &amp; SPACE</v>
          </cell>
          <cell r="E671">
            <v>10922</v>
          </cell>
          <cell r="F671">
            <v>47387</v>
          </cell>
          <cell r="G671" t="str">
            <v>408-1559</v>
          </cell>
          <cell r="H671" t="str">
            <v>V</v>
          </cell>
          <cell r="I671">
            <v>8778</v>
          </cell>
          <cell r="J671" t="str">
            <v>G768</v>
          </cell>
          <cell r="K671">
            <v>0.11899999999999999</v>
          </cell>
          <cell r="L671">
            <v>0.125</v>
          </cell>
          <cell r="M671">
            <v>9532</v>
          </cell>
          <cell r="N671" t="str">
            <v>G950</v>
          </cell>
          <cell r="O671">
            <v>0.04</v>
          </cell>
          <cell r="P671">
            <v>0.06</v>
          </cell>
          <cell r="Q671" t="e">
            <v>#N/A</v>
          </cell>
          <cell r="R671">
            <v>0</v>
          </cell>
          <cell r="S671" t="e">
            <v>#N/A</v>
          </cell>
          <cell r="T671" t="e">
            <v>#N/A</v>
          </cell>
          <cell r="U671" t="e">
            <v>#N/A</v>
          </cell>
          <cell r="V671">
            <v>0</v>
          </cell>
          <cell r="W671" t="e">
            <v>#N/A</v>
          </cell>
          <cell r="X671" t="e">
            <v>#N/A</v>
          </cell>
          <cell r="Y671" t="e">
            <v>#N/A</v>
          </cell>
          <cell r="Z671">
            <v>0</v>
          </cell>
          <cell r="AA671" t="e">
            <v>#N/A</v>
          </cell>
          <cell r="AB671" t="e">
            <v>#N/A</v>
          </cell>
          <cell r="AC671" t="e">
            <v>#N/A</v>
          </cell>
          <cell r="AD671">
            <v>0</v>
          </cell>
          <cell r="AE671" t="e">
            <v>#N/A</v>
          </cell>
          <cell r="AF671" t="e">
            <v>#N/A</v>
          </cell>
          <cell r="AG671" t="e">
            <v>#N/A</v>
          </cell>
          <cell r="AH671">
            <v>0</v>
          </cell>
          <cell r="AI671" t="e">
            <v>#N/A</v>
          </cell>
          <cell r="AJ671" t="e">
            <v>#N/A</v>
          </cell>
          <cell r="AK671" t="e">
            <v>#N/A</v>
          </cell>
          <cell r="AL671">
            <v>0</v>
          </cell>
          <cell r="AM671" t="e">
            <v>#N/A</v>
          </cell>
          <cell r="AN671" t="e">
            <v>#N/A</v>
          </cell>
          <cell r="AO671" t="e">
            <v>#N/A</v>
          </cell>
          <cell r="AP671">
            <v>0</v>
          </cell>
          <cell r="AQ671" t="e">
            <v>#N/A</v>
          </cell>
          <cell r="AR671" t="e">
            <v>#N/A</v>
          </cell>
          <cell r="AS671" t="e">
            <v>#N/A</v>
          </cell>
          <cell r="AT671">
            <v>0</v>
          </cell>
          <cell r="AU671" t="e">
            <v>#N/A</v>
          </cell>
          <cell r="AV671" t="e">
            <v>#N/A</v>
          </cell>
          <cell r="AW671" t="e">
            <v>#N/A</v>
          </cell>
          <cell r="AX671">
            <v>0</v>
          </cell>
          <cell r="AY671" t="e">
            <v>#N/A</v>
          </cell>
          <cell r="AZ671" t="e">
            <v>#N/A</v>
          </cell>
          <cell r="BA671" t="e">
            <v>#N/A</v>
          </cell>
          <cell r="BB671">
            <v>0</v>
          </cell>
          <cell r="BC671" t="e">
            <v>#N/A</v>
          </cell>
          <cell r="BD671" t="e">
            <v>#N/A</v>
          </cell>
        </row>
        <row r="672">
          <cell r="A672" t="str">
            <v>PM4A09768</v>
          </cell>
          <cell r="B672" t="str">
            <v>S1130008</v>
          </cell>
          <cell r="C672" t="str">
            <v>AMP</v>
          </cell>
          <cell r="D672" t="str">
            <v>AIRBUS DEFENCE &amp; SPACE</v>
          </cell>
          <cell r="E672">
            <v>0</v>
          </cell>
          <cell r="F672">
            <v>47387</v>
          </cell>
          <cell r="G672" t="str">
            <v>408-1559</v>
          </cell>
          <cell r="H672" t="str">
            <v>V</v>
          </cell>
          <cell r="I672">
            <v>8778</v>
          </cell>
          <cell r="J672" t="str">
            <v>G768</v>
          </cell>
          <cell r="K672">
            <v>0.11899999999999999</v>
          </cell>
          <cell r="L672">
            <v>0.125</v>
          </cell>
          <cell r="M672">
            <v>9532</v>
          </cell>
          <cell r="N672" t="str">
            <v>G950</v>
          </cell>
          <cell r="O672">
            <v>0.04</v>
          </cell>
          <cell r="P672">
            <v>0.06</v>
          </cell>
          <cell r="Q672" t="e">
            <v>#N/A</v>
          </cell>
          <cell r="R672">
            <v>0</v>
          </cell>
          <cell r="S672" t="e">
            <v>#N/A</v>
          </cell>
          <cell r="T672" t="e">
            <v>#N/A</v>
          </cell>
          <cell r="U672" t="e">
            <v>#N/A</v>
          </cell>
          <cell r="V672">
            <v>0</v>
          </cell>
          <cell r="W672" t="e">
            <v>#N/A</v>
          </cell>
          <cell r="X672" t="e">
            <v>#N/A</v>
          </cell>
          <cell r="Y672" t="e">
            <v>#N/A</v>
          </cell>
          <cell r="Z672">
            <v>0</v>
          </cell>
          <cell r="AA672" t="e">
            <v>#N/A</v>
          </cell>
          <cell r="AB672" t="e">
            <v>#N/A</v>
          </cell>
          <cell r="AC672" t="e">
            <v>#N/A</v>
          </cell>
          <cell r="AD672">
            <v>0</v>
          </cell>
          <cell r="AE672" t="e">
            <v>#N/A</v>
          </cell>
          <cell r="AF672" t="e">
            <v>#N/A</v>
          </cell>
          <cell r="AG672" t="e">
            <v>#N/A</v>
          </cell>
          <cell r="AH672">
            <v>0</v>
          </cell>
          <cell r="AI672" t="e">
            <v>#N/A</v>
          </cell>
          <cell r="AJ672" t="e">
            <v>#N/A</v>
          </cell>
          <cell r="AK672" t="e">
            <v>#N/A</v>
          </cell>
          <cell r="AL672">
            <v>0</v>
          </cell>
          <cell r="AM672" t="e">
            <v>#N/A</v>
          </cell>
          <cell r="AN672" t="e">
            <v>#N/A</v>
          </cell>
          <cell r="AO672" t="e">
            <v>#N/A</v>
          </cell>
          <cell r="AP672">
            <v>0</v>
          </cell>
          <cell r="AQ672" t="e">
            <v>#N/A</v>
          </cell>
          <cell r="AR672" t="e">
            <v>#N/A</v>
          </cell>
          <cell r="AS672" t="e">
            <v>#N/A</v>
          </cell>
          <cell r="AT672">
            <v>0</v>
          </cell>
          <cell r="AU672" t="e">
            <v>#N/A</v>
          </cell>
          <cell r="AV672" t="e">
            <v>#N/A</v>
          </cell>
          <cell r="AW672" t="e">
            <v>#N/A</v>
          </cell>
          <cell r="AX672">
            <v>0</v>
          </cell>
          <cell r="AY672" t="e">
            <v>#N/A</v>
          </cell>
          <cell r="AZ672" t="e">
            <v>#N/A</v>
          </cell>
          <cell r="BA672" t="e">
            <v>#N/A</v>
          </cell>
          <cell r="BB672">
            <v>0</v>
          </cell>
          <cell r="BC672" t="e">
            <v>#N/A</v>
          </cell>
          <cell r="BD672" t="e">
            <v>#N/A</v>
          </cell>
        </row>
        <row r="673">
          <cell r="A673" t="str">
            <v>PM4A3184</v>
          </cell>
          <cell r="B673" t="str">
            <v>H0450009</v>
          </cell>
          <cell r="C673" t="str">
            <v>AMP</v>
          </cell>
          <cell r="D673" t="str">
            <v>AIRBUS DEFENCE &amp; SPACE</v>
          </cell>
          <cell r="E673">
            <v>10919</v>
          </cell>
          <cell r="F673" t="str">
            <v>69151-1</v>
          </cell>
          <cell r="G673" t="str">
            <v>408-1559</v>
          </cell>
          <cell r="H673" t="str">
            <v>V</v>
          </cell>
          <cell r="I673">
            <v>8779</v>
          </cell>
          <cell r="J673" t="str">
            <v>G767</v>
          </cell>
          <cell r="K673">
            <v>0.109</v>
          </cell>
          <cell r="L673">
            <v>0.115</v>
          </cell>
          <cell r="M673">
            <v>8790</v>
          </cell>
          <cell r="N673" t="str">
            <v>G218</v>
          </cell>
          <cell r="O673">
            <v>0.03</v>
          </cell>
          <cell r="P673">
            <v>3.5000000000000003E-2</v>
          </cell>
          <cell r="Q673">
            <v>8786</v>
          </cell>
          <cell r="R673" t="str">
            <v>G224</v>
          </cell>
          <cell r="S673">
            <v>4.4999999999999998E-2</v>
          </cell>
          <cell r="T673">
            <v>0.05</v>
          </cell>
          <cell r="U673" t="e">
            <v>#N/A</v>
          </cell>
          <cell r="V673">
            <v>0</v>
          </cell>
          <cell r="W673" t="e">
            <v>#N/A</v>
          </cell>
          <cell r="X673" t="e">
            <v>#N/A</v>
          </cell>
          <cell r="Y673" t="e">
            <v>#N/A</v>
          </cell>
          <cell r="Z673">
            <v>0</v>
          </cell>
          <cell r="AA673" t="e">
            <v>#N/A</v>
          </cell>
          <cell r="AB673" t="e">
            <v>#N/A</v>
          </cell>
          <cell r="AC673" t="e">
            <v>#N/A</v>
          </cell>
          <cell r="AD673">
            <v>0</v>
          </cell>
          <cell r="AE673" t="e">
            <v>#N/A</v>
          </cell>
          <cell r="AF673" t="e">
            <v>#N/A</v>
          </cell>
          <cell r="AG673" t="e">
            <v>#N/A</v>
          </cell>
          <cell r="AH673">
            <v>0</v>
          </cell>
          <cell r="AI673" t="e">
            <v>#N/A</v>
          </cell>
          <cell r="AJ673" t="e">
            <v>#N/A</v>
          </cell>
          <cell r="AK673" t="e">
            <v>#N/A</v>
          </cell>
          <cell r="AL673">
            <v>0</v>
          </cell>
          <cell r="AM673" t="e">
            <v>#N/A</v>
          </cell>
          <cell r="AN673" t="e">
            <v>#N/A</v>
          </cell>
          <cell r="AO673" t="e">
            <v>#N/A</v>
          </cell>
          <cell r="AP673">
            <v>0</v>
          </cell>
          <cell r="AQ673" t="e">
            <v>#N/A</v>
          </cell>
          <cell r="AR673" t="e">
            <v>#N/A</v>
          </cell>
          <cell r="AS673" t="e">
            <v>#N/A</v>
          </cell>
          <cell r="AT673">
            <v>0</v>
          </cell>
          <cell r="AU673" t="e">
            <v>#N/A</v>
          </cell>
          <cell r="AV673" t="e">
            <v>#N/A</v>
          </cell>
          <cell r="AW673" t="e">
            <v>#N/A</v>
          </cell>
          <cell r="AX673">
            <v>0</v>
          </cell>
          <cell r="AY673" t="e">
            <v>#N/A</v>
          </cell>
          <cell r="AZ673" t="e">
            <v>#N/A</v>
          </cell>
          <cell r="BA673" t="e">
            <v>#N/A</v>
          </cell>
          <cell r="BB673">
            <v>0</v>
          </cell>
          <cell r="BC673" t="e">
            <v>#N/A</v>
          </cell>
          <cell r="BD673" t="e">
            <v>#N/A</v>
          </cell>
        </row>
        <row r="674">
          <cell r="A674" t="str">
            <v>SM4A08327</v>
          </cell>
          <cell r="B674" t="str">
            <v>NO CONSTA</v>
          </cell>
          <cell r="C674" t="str">
            <v>DMC</v>
          </cell>
          <cell r="D674" t="str">
            <v>AIRBUS DEFENCE &amp; SPACE</v>
          </cell>
          <cell r="E674">
            <v>11569</v>
          </cell>
          <cell r="F674" t="str">
            <v>M22520/1-01</v>
          </cell>
          <cell r="G674" t="str">
            <v>AF8-DS</v>
          </cell>
          <cell r="H674" t="str">
            <v>B</v>
          </cell>
          <cell r="I674">
            <v>8777</v>
          </cell>
          <cell r="J674" t="str">
            <v>G220</v>
          </cell>
          <cell r="K674">
            <v>2.8000000000000001E-2</v>
          </cell>
          <cell r="L674">
            <v>3.3000000000000002E-2</v>
          </cell>
          <cell r="M674">
            <v>8780</v>
          </cell>
          <cell r="N674" t="str">
            <v>G221</v>
          </cell>
          <cell r="O674">
            <v>3.2000000000000001E-2</v>
          </cell>
          <cell r="P674">
            <v>3.6999999999999998E-2</v>
          </cell>
          <cell r="Q674">
            <v>8788</v>
          </cell>
          <cell r="R674" t="str">
            <v>G222</v>
          </cell>
          <cell r="S674">
            <v>3.5999999999999997E-2</v>
          </cell>
          <cell r="T674">
            <v>4.1000000000000002E-2</v>
          </cell>
          <cell r="U674">
            <v>8792</v>
          </cell>
          <cell r="V674" t="str">
            <v>G223</v>
          </cell>
          <cell r="W674">
            <v>3.9E-2</v>
          </cell>
          <cell r="X674">
            <v>4.3999999999999997E-2</v>
          </cell>
          <cell r="Y674">
            <v>8786</v>
          </cell>
          <cell r="Z674" t="str">
            <v>G224</v>
          </cell>
          <cell r="AA674">
            <v>4.4999999999999998E-2</v>
          </cell>
          <cell r="AB674">
            <v>0.05</v>
          </cell>
          <cell r="AC674">
            <v>8784</v>
          </cell>
          <cell r="AD674" t="str">
            <v>G225</v>
          </cell>
          <cell r="AE674">
            <v>5.1999999999999998E-2</v>
          </cell>
          <cell r="AF674">
            <v>5.7000000000000002E-2</v>
          </cell>
          <cell r="AG674">
            <v>8783</v>
          </cell>
          <cell r="AH674" t="str">
            <v>G226</v>
          </cell>
          <cell r="AI674">
            <v>5.8999999999999997E-2</v>
          </cell>
          <cell r="AJ674">
            <v>6.4000000000000001E-2</v>
          </cell>
          <cell r="AK674">
            <v>8776</v>
          </cell>
          <cell r="AL674" t="str">
            <v>G227</v>
          </cell>
          <cell r="AM674">
            <v>6.8000000000000005E-2</v>
          </cell>
          <cell r="AN674">
            <v>7.2999999999999995E-2</v>
          </cell>
          <cell r="AO674" t="e">
            <v>#N/A</v>
          </cell>
          <cell r="AP674">
            <v>0</v>
          </cell>
          <cell r="AQ674" t="e">
            <v>#N/A</v>
          </cell>
          <cell r="AR674" t="e">
            <v>#N/A</v>
          </cell>
          <cell r="AS674" t="e">
            <v>#N/A</v>
          </cell>
          <cell r="AT674">
            <v>0</v>
          </cell>
          <cell r="AU674" t="e">
            <v>#N/A</v>
          </cell>
          <cell r="AV674" t="e">
            <v>#N/A</v>
          </cell>
          <cell r="AW674" t="e">
            <v>#N/A</v>
          </cell>
          <cell r="AX674">
            <v>0</v>
          </cell>
          <cell r="AY674" t="e">
            <v>#N/A</v>
          </cell>
          <cell r="AZ674" t="e">
            <v>#N/A</v>
          </cell>
          <cell r="BA674" t="e">
            <v>#N/A</v>
          </cell>
          <cell r="BB674">
            <v>0</v>
          </cell>
          <cell r="BC674" t="e">
            <v>#N/A</v>
          </cell>
          <cell r="BD674" t="e">
            <v>#N/A</v>
          </cell>
        </row>
        <row r="675">
          <cell r="A675" t="str">
            <v>SM4A08359</v>
          </cell>
          <cell r="B675" t="str">
            <v>NO CONSTA</v>
          </cell>
          <cell r="C675" t="str">
            <v>DMC</v>
          </cell>
          <cell r="D675" t="str">
            <v>AIRBUS DEFENCE &amp; SPACE</v>
          </cell>
          <cell r="E675">
            <v>11571</v>
          </cell>
          <cell r="F675" t="str">
            <v>M22520/1-01</v>
          </cell>
          <cell r="G675" t="str">
            <v>AF8-DS</v>
          </cell>
          <cell r="H675" t="str">
            <v>B</v>
          </cell>
          <cell r="I675">
            <v>8777</v>
          </cell>
          <cell r="J675" t="str">
            <v>G220</v>
          </cell>
          <cell r="K675">
            <v>2.8000000000000001E-2</v>
          </cell>
          <cell r="L675">
            <v>3.3000000000000002E-2</v>
          </cell>
          <cell r="M675">
            <v>8780</v>
          </cell>
          <cell r="N675" t="str">
            <v>G221</v>
          </cell>
          <cell r="O675">
            <v>3.2000000000000001E-2</v>
          </cell>
          <cell r="P675">
            <v>3.6999999999999998E-2</v>
          </cell>
          <cell r="Q675">
            <v>8788</v>
          </cell>
          <cell r="R675" t="str">
            <v>G222</v>
          </cell>
          <cell r="S675">
            <v>3.5999999999999997E-2</v>
          </cell>
          <cell r="T675">
            <v>4.1000000000000002E-2</v>
          </cell>
          <cell r="U675">
            <v>8792</v>
          </cell>
          <cell r="V675" t="str">
            <v>G223</v>
          </cell>
          <cell r="W675">
            <v>3.9E-2</v>
          </cell>
          <cell r="X675">
            <v>4.3999999999999997E-2</v>
          </cell>
          <cell r="Y675">
            <v>8786</v>
          </cell>
          <cell r="Z675" t="str">
            <v>G224</v>
          </cell>
          <cell r="AA675">
            <v>4.4999999999999998E-2</v>
          </cell>
          <cell r="AB675">
            <v>0.05</v>
          </cell>
          <cell r="AC675">
            <v>8784</v>
          </cell>
          <cell r="AD675" t="str">
            <v>G225</v>
          </cell>
          <cell r="AE675">
            <v>5.1999999999999998E-2</v>
          </cell>
          <cell r="AF675">
            <v>5.7000000000000002E-2</v>
          </cell>
          <cell r="AG675">
            <v>8783</v>
          </cell>
          <cell r="AH675" t="str">
            <v>G226</v>
          </cell>
          <cell r="AI675">
            <v>5.8999999999999997E-2</v>
          </cell>
          <cell r="AJ675">
            <v>6.4000000000000001E-2</v>
          </cell>
          <cell r="AK675">
            <v>8776</v>
          </cell>
          <cell r="AL675" t="str">
            <v>G227</v>
          </cell>
          <cell r="AM675">
            <v>6.8000000000000005E-2</v>
          </cell>
          <cell r="AN675">
            <v>7.2999999999999995E-2</v>
          </cell>
          <cell r="AO675" t="e">
            <v>#N/A</v>
          </cell>
          <cell r="AP675">
            <v>0</v>
          </cell>
          <cell r="AQ675" t="e">
            <v>#N/A</v>
          </cell>
          <cell r="AR675" t="e">
            <v>#N/A</v>
          </cell>
          <cell r="AS675" t="e">
            <v>#N/A</v>
          </cell>
          <cell r="AT675">
            <v>0</v>
          </cell>
          <cell r="AU675" t="e">
            <v>#N/A</v>
          </cell>
          <cell r="AV675" t="e">
            <v>#N/A</v>
          </cell>
          <cell r="AW675" t="e">
            <v>#N/A</v>
          </cell>
          <cell r="AX675">
            <v>0</v>
          </cell>
          <cell r="AY675" t="e">
            <v>#N/A</v>
          </cell>
          <cell r="AZ675" t="e">
            <v>#N/A</v>
          </cell>
          <cell r="BA675" t="e">
            <v>#N/A</v>
          </cell>
          <cell r="BB675">
            <v>0</v>
          </cell>
          <cell r="BC675" t="e">
            <v>#N/A</v>
          </cell>
          <cell r="BD675" t="e">
            <v>#N/A</v>
          </cell>
        </row>
        <row r="676">
          <cell r="A676" t="str">
            <v>SM4A08515</v>
          </cell>
          <cell r="B676" t="str">
            <v>NO CONSTA</v>
          </cell>
          <cell r="C676" t="str">
            <v>DMC</v>
          </cell>
          <cell r="D676" t="str">
            <v>AIRBUS DEFENCE &amp; SPACE</v>
          </cell>
          <cell r="E676">
            <v>11573</v>
          </cell>
          <cell r="F676" t="str">
            <v>M22520/1-01</v>
          </cell>
          <cell r="G676" t="str">
            <v>AF8-DS</v>
          </cell>
          <cell r="H676" t="str">
            <v>B</v>
          </cell>
          <cell r="I676">
            <v>8777</v>
          </cell>
          <cell r="J676" t="str">
            <v>G220</v>
          </cell>
          <cell r="K676">
            <v>2.8000000000000001E-2</v>
          </cell>
          <cell r="L676">
            <v>3.3000000000000002E-2</v>
          </cell>
          <cell r="M676">
            <v>8780</v>
          </cell>
          <cell r="N676" t="str">
            <v>G221</v>
          </cell>
          <cell r="O676">
            <v>3.2000000000000001E-2</v>
          </cell>
          <cell r="P676">
            <v>3.6999999999999998E-2</v>
          </cell>
          <cell r="Q676">
            <v>8788</v>
          </cell>
          <cell r="R676" t="str">
            <v>G222</v>
          </cell>
          <cell r="S676">
            <v>3.5999999999999997E-2</v>
          </cell>
          <cell r="T676">
            <v>4.1000000000000002E-2</v>
          </cell>
          <cell r="U676">
            <v>8792</v>
          </cell>
          <cell r="V676" t="str">
            <v>G223</v>
          </cell>
          <cell r="W676">
            <v>3.9E-2</v>
          </cell>
          <cell r="X676">
            <v>4.3999999999999997E-2</v>
          </cell>
          <cell r="Y676">
            <v>8786</v>
          </cell>
          <cell r="Z676" t="str">
            <v>G224</v>
          </cell>
          <cell r="AA676">
            <v>4.4999999999999998E-2</v>
          </cell>
          <cell r="AB676">
            <v>0.05</v>
          </cell>
          <cell r="AC676">
            <v>8784</v>
          </cell>
          <cell r="AD676" t="str">
            <v>G225</v>
          </cell>
          <cell r="AE676">
            <v>5.1999999999999998E-2</v>
          </cell>
          <cell r="AF676">
            <v>5.7000000000000002E-2</v>
          </cell>
          <cell r="AG676">
            <v>8783</v>
          </cell>
          <cell r="AH676" t="str">
            <v>G226</v>
          </cell>
          <cell r="AI676">
            <v>5.8999999999999997E-2</v>
          </cell>
          <cell r="AJ676">
            <v>6.4000000000000001E-2</v>
          </cell>
          <cell r="AK676">
            <v>8776</v>
          </cell>
          <cell r="AL676" t="str">
            <v>G227</v>
          </cell>
          <cell r="AM676">
            <v>6.8000000000000005E-2</v>
          </cell>
          <cell r="AN676">
            <v>7.2999999999999995E-2</v>
          </cell>
          <cell r="AO676" t="e">
            <v>#N/A</v>
          </cell>
          <cell r="AP676">
            <v>0</v>
          </cell>
          <cell r="AQ676" t="e">
            <v>#N/A</v>
          </cell>
          <cell r="AR676" t="e">
            <v>#N/A</v>
          </cell>
          <cell r="AS676" t="e">
            <v>#N/A</v>
          </cell>
          <cell r="AT676">
            <v>0</v>
          </cell>
          <cell r="AU676" t="e">
            <v>#N/A</v>
          </cell>
          <cell r="AV676" t="e">
            <v>#N/A</v>
          </cell>
          <cell r="AW676" t="e">
            <v>#N/A</v>
          </cell>
          <cell r="AX676">
            <v>0</v>
          </cell>
          <cell r="AY676" t="e">
            <v>#N/A</v>
          </cell>
          <cell r="AZ676" t="e">
            <v>#N/A</v>
          </cell>
          <cell r="BA676" t="e">
            <v>#N/A</v>
          </cell>
          <cell r="BB676">
            <v>0</v>
          </cell>
          <cell r="BC676" t="e">
            <v>#N/A</v>
          </cell>
          <cell r="BD676" t="e">
            <v>#N/A</v>
          </cell>
        </row>
        <row r="677">
          <cell r="A677" t="str">
            <v>SM4A08358</v>
          </cell>
          <cell r="B677" t="str">
            <v>NO CONSTA</v>
          </cell>
          <cell r="C677" t="str">
            <v>DMC</v>
          </cell>
          <cell r="D677" t="str">
            <v>AIRBUS DEFENCE &amp; SPACE</v>
          </cell>
          <cell r="E677">
            <v>11570</v>
          </cell>
          <cell r="F677" t="str">
            <v>M22520/1-01</v>
          </cell>
          <cell r="G677" t="str">
            <v>AF8-DS</v>
          </cell>
          <cell r="H677" t="str">
            <v>B</v>
          </cell>
          <cell r="I677">
            <v>8777</v>
          </cell>
          <cell r="J677" t="str">
            <v>G220</v>
          </cell>
          <cell r="K677">
            <v>2.8000000000000001E-2</v>
          </cell>
          <cell r="L677">
            <v>3.3000000000000002E-2</v>
          </cell>
          <cell r="M677">
            <v>8780</v>
          </cell>
          <cell r="N677" t="str">
            <v>G221</v>
          </cell>
          <cell r="O677">
            <v>3.2000000000000001E-2</v>
          </cell>
          <cell r="P677">
            <v>3.6999999999999998E-2</v>
          </cell>
          <cell r="Q677">
            <v>8788</v>
          </cell>
          <cell r="R677" t="str">
            <v>G222</v>
          </cell>
          <cell r="S677">
            <v>3.5999999999999997E-2</v>
          </cell>
          <cell r="T677">
            <v>4.1000000000000002E-2</v>
          </cell>
          <cell r="U677">
            <v>8792</v>
          </cell>
          <cell r="V677" t="str">
            <v>G223</v>
          </cell>
          <cell r="W677">
            <v>3.9E-2</v>
          </cell>
          <cell r="X677">
            <v>4.3999999999999997E-2</v>
          </cell>
          <cell r="Y677">
            <v>8786</v>
          </cell>
          <cell r="Z677" t="str">
            <v>G224</v>
          </cell>
          <cell r="AA677">
            <v>4.4999999999999998E-2</v>
          </cell>
          <cell r="AB677">
            <v>0.05</v>
          </cell>
          <cell r="AC677">
            <v>8784</v>
          </cell>
          <cell r="AD677" t="str">
            <v>G225</v>
          </cell>
          <cell r="AE677">
            <v>5.1999999999999998E-2</v>
          </cell>
          <cell r="AF677">
            <v>5.7000000000000002E-2</v>
          </cell>
          <cell r="AG677">
            <v>8783</v>
          </cell>
          <cell r="AH677" t="str">
            <v>G226</v>
          </cell>
          <cell r="AI677">
            <v>5.8999999999999997E-2</v>
          </cell>
          <cell r="AJ677">
            <v>6.4000000000000001E-2</v>
          </cell>
          <cell r="AK677">
            <v>8776</v>
          </cell>
          <cell r="AL677" t="str">
            <v>G227</v>
          </cell>
          <cell r="AM677">
            <v>6.8000000000000005E-2</v>
          </cell>
          <cell r="AN677">
            <v>7.2999999999999995E-2</v>
          </cell>
          <cell r="AO677" t="e">
            <v>#N/A</v>
          </cell>
          <cell r="AP677">
            <v>0</v>
          </cell>
          <cell r="AQ677" t="e">
            <v>#N/A</v>
          </cell>
          <cell r="AR677" t="e">
            <v>#N/A</v>
          </cell>
          <cell r="AS677" t="e">
            <v>#N/A</v>
          </cell>
          <cell r="AT677">
            <v>0</v>
          </cell>
          <cell r="AU677" t="e">
            <v>#N/A</v>
          </cell>
          <cell r="AV677" t="e">
            <v>#N/A</v>
          </cell>
          <cell r="AW677" t="e">
            <v>#N/A</v>
          </cell>
          <cell r="AX677">
            <v>0</v>
          </cell>
          <cell r="AY677" t="e">
            <v>#N/A</v>
          </cell>
          <cell r="AZ677" t="e">
            <v>#N/A</v>
          </cell>
          <cell r="BA677" t="e">
            <v>#N/A</v>
          </cell>
          <cell r="BB677">
            <v>0</v>
          </cell>
          <cell r="BC677" t="e">
            <v>#N/A</v>
          </cell>
          <cell r="BD677" t="e">
            <v>#N/A</v>
          </cell>
        </row>
        <row r="678">
          <cell r="A678" t="str">
            <v>SM4A08364</v>
          </cell>
          <cell r="B678" t="str">
            <v>NO CONSTA</v>
          </cell>
          <cell r="C678" t="str">
            <v>DMC</v>
          </cell>
          <cell r="D678" t="str">
            <v>AIRBUS DEFENCE &amp; SPACE</v>
          </cell>
          <cell r="E678">
            <v>11572</v>
          </cell>
          <cell r="F678" t="str">
            <v>M22520/1-01</v>
          </cell>
          <cell r="G678" t="str">
            <v>AF8-DS</v>
          </cell>
          <cell r="H678" t="str">
            <v>B</v>
          </cell>
          <cell r="I678">
            <v>8777</v>
          </cell>
          <cell r="J678" t="str">
            <v>G220</v>
          </cell>
          <cell r="K678">
            <v>2.8000000000000001E-2</v>
          </cell>
          <cell r="L678">
            <v>3.3000000000000002E-2</v>
          </cell>
          <cell r="M678">
            <v>8780</v>
          </cell>
          <cell r="N678" t="str">
            <v>G221</v>
          </cell>
          <cell r="O678">
            <v>3.2000000000000001E-2</v>
          </cell>
          <cell r="P678">
            <v>3.6999999999999998E-2</v>
          </cell>
          <cell r="Q678">
            <v>8788</v>
          </cell>
          <cell r="R678" t="str">
            <v>G222</v>
          </cell>
          <cell r="S678">
            <v>3.5999999999999997E-2</v>
          </cell>
          <cell r="T678">
            <v>4.1000000000000002E-2</v>
          </cell>
          <cell r="U678">
            <v>8792</v>
          </cell>
          <cell r="V678" t="str">
            <v>G223</v>
          </cell>
          <cell r="W678">
            <v>3.9E-2</v>
          </cell>
          <cell r="X678">
            <v>4.3999999999999997E-2</v>
          </cell>
          <cell r="Y678">
            <v>8786</v>
          </cell>
          <cell r="Z678" t="str">
            <v>G224</v>
          </cell>
          <cell r="AA678">
            <v>4.4999999999999998E-2</v>
          </cell>
          <cell r="AB678">
            <v>0.05</v>
          </cell>
          <cell r="AC678">
            <v>8784</v>
          </cell>
          <cell r="AD678" t="str">
            <v>G225</v>
          </cell>
          <cell r="AE678">
            <v>5.1999999999999998E-2</v>
          </cell>
          <cell r="AF678">
            <v>5.7000000000000002E-2</v>
          </cell>
          <cell r="AG678">
            <v>8783</v>
          </cell>
          <cell r="AH678" t="str">
            <v>G226</v>
          </cell>
          <cell r="AI678">
            <v>5.8999999999999997E-2</v>
          </cell>
          <cell r="AJ678">
            <v>6.4000000000000001E-2</v>
          </cell>
          <cell r="AK678">
            <v>8776</v>
          </cell>
          <cell r="AL678" t="str">
            <v>G227</v>
          </cell>
          <cell r="AM678">
            <v>6.8000000000000005E-2</v>
          </cell>
          <cell r="AN678">
            <v>7.2999999999999995E-2</v>
          </cell>
          <cell r="AO678" t="e">
            <v>#N/A</v>
          </cell>
          <cell r="AP678">
            <v>0</v>
          </cell>
          <cell r="AQ678" t="e">
            <v>#N/A</v>
          </cell>
          <cell r="AR678" t="e">
            <v>#N/A</v>
          </cell>
          <cell r="AS678" t="e">
            <v>#N/A</v>
          </cell>
          <cell r="AT678">
            <v>0</v>
          </cell>
          <cell r="AU678" t="e">
            <v>#N/A</v>
          </cell>
          <cell r="AV678" t="e">
            <v>#N/A</v>
          </cell>
          <cell r="AW678" t="e">
            <v>#N/A</v>
          </cell>
          <cell r="AX678">
            <v>0</v>
          </cell>
          <cell r="AY678" t="e">
            <v>#N/A</v>
          </cell>
          <cell r="AZ678" t="e">
            <v>#N/A</v>
          </cell>
          <cell r="BA678" t="e">
            <v>#N/A</v>
          </cell>
          <cell r="BB678">
            <v>0</v>
          </cell>
          <cell r="BC678" t="e">
            <v>#N/A</v>
          </cell>
          <cell r="BD678" t="e">
            <v>#N/A</v>
          </cell>
        </row>
        <row r="679">
          <cell r="A679" t="str">
            <v>SM4A08514</v>
          </cell>
          <cell r="B679" t="str">
            <v>NO CONSTA</v>
          </cell>
          <cell r="C679" t="str">
            <v>DMC</v>
          </cell>
          <cell r="D679" t="str">
            <v>AIRBUS DEFENCE &amp; SPACE</v>
          </cell>
          <cell r="E679">
            <v>11578</v>
          </cell>
          <cell r="F679" t="str">
            <v>M22520/2-01</v>
          </cell>
          <cell r="G679" t="str">
            <v>AFM8-DS</v>
          </cell>
          <cell r="H679" t="str">
            <v>C</v>
          </cell>
          <cell r="I679">
            <v>8789</v>
          </cell>
          <cell r="J679" t="str">
            <v>G213</v>
          </cell>
          <cell r="K679">
            <v>1.2999999999999999E-2</v>
          </cell>
          <cell r="L679">
            <v>1.7999999999999999E-2</v>
          </cell>
          <cell r="M679">
            <v>8791</v>
          </cell>
          <cell r="N679" t="str">
            <v>G214</v>
          </cell>
          <cell r="O679">
            <v>1.6E-2</v>
          </cell>
          <cell r="P679">
            <v>2.1000000000000001E-2</v>
          </cell>
          <cell r="Q679">
            <v>8775</v>
          </cell>
          <cell r="R679" t="str">
            <v>G215</v>
          </cell>
          <cell r="S679">
            <v>1.9E-2</v>
          </cell>
          <cell r="T679">
            <v>2.4E-2</v>
          </cell>
          <cell r="U679">
            <v>8793</v>
          </cell>
          <cell r="V679" t="str">
            <v>G216</v>
          </cell>
          <cell r="W679">
            <v>2.1999999999999999E-2</v>
          </cell>
          <cell r="X679">
            <v>2.7E-2</v>
          </cell>
          <cell r="Y679">
            <v>8785</v>
          </cell>
          <cell r="Z679" t="str">
            <v>G217</v>
          </cell>
          <cell r="AA679">
            <v>2.5999999999999999E-2</v>
          </cell>
          <cell r="AB679">
            <v>3.1E-2</v>
          </cell>
          <cell r="AC679">
            <v>8790</v>
          </cell>
          <cell r="AD679" t="str">
            <v>G218</v>
          </cell>
          <cell r="AE679">
            <v>0.03</v>
          </cell>
          <cell r="AF679">
            <v>3.5000000000000003E-2</v>
          </cell>
          <cell r="AG679">
            <v>8787</v>
          </cell>
          <cell r="AH679" t="str">
            <v>G219</v>
          </cell>
          <cell r="AI679">
            <v>3.4000000000000002E-2</v>
          </cell>
          <cell r="AJ679">
            <v>3.9E-2</v>
          </cell>
          <cell r="AK679">
            <v>8792</v>
          </cell>
          <cell r="AL679" t="str">
            <v>G223</v>
          </cell>
          <cell r="AM679">
            <v>3.9E-2</v>
          </cell>
          <cell r="AN679">
            <v>4.3999999999999997E-2</v>
          </cell>
          <cell r="AO679" t="e">
            <v>#N/A</v>
          </cell>
          <cell r="AP679">
            <v>0</v>
          </cell>
          <cell r="AQ679" t="e">
            <v>#N/A</v>
          </cell>
          <cell r="AR679" t="e">
            <v>#N/A</v>
          </cell>
          <cell r="AS679" t="e">
            <v>#N/A</v>
          </cell>
          <cell r="AT679">
            <v>0</v>
          </cell>
          <cell r="AU679" t="e">
            <v>#N/A</v>
          </cell>
          <cell r="AV679" t="e">
            <v>#N/A</v>
          </cell>
          <cell r="AW679" t="e">
            <v>#N/A</v>
          </cell>
          <cell r="AX679">
            <v>0</v>
          </cell>
          <cell r="AY679" t="e">
            <v>#N/A</v>
          </cell>
          <cell r="AZ679" t="e">
            <v>#N/A</v>
          </cell>
          <cell r="BA679" t="e">
            <v>#N/A</v>
          </cell>
          <cell r="BB679">
            <v>0</v>
          </cell>
          <cell r="BC679" t="e">
            <v>#N/A</v>
          </cell>
          <cell r="BD679" t="e">
            <v>#N/A</v>
          </cell>
        </row>
        <row r="680">
          <cell r="A680" t="str">
            <v>SM4A08416</v>
          </cell>
          <cell r="B680" t="str">
            <v>NO CONSTA</v>
          </cell>
          <cell r="C680" t="str">
            <v>DMC</v>
          </cell>
          <cell r="D680" t="str">
            <v>AIRBUS DEFENCE &amp; SPACE</v>
          </cell>
          <cell r="E680">
            <v>0</v>
          </cell>
          <cell r="F680" t="str">
            <v>M22520/2-01</v>
          </cell>
          <cell r="G680" t="str">
            <v>AFM8-DS</v>
          </cell>
          <cell r="H680" t="str">
            <v>C</v>
          </cell>
          <cell r="I680">
            <v>8789</v>
          </cell>
          <cell r="J680" t="str">
            <v>G213</v>
          </cell>
          <cell r="K680">
            <v>1.2999999999999999E-2</v>
          </cell>
          <cell r="L680">
            <v>1.7999999999999999E-2</v>
          </cell>
          <cell r="M680">
            <v>8791</v>
          </cell>
          <cell r="N680" t="str">
            <v>G214</v>
          </cell>
          <cell r="O680">
            <v>1.6E-2</v>
          </cell>
          <cell r="P680">
            <v>2.1000000000000001E-2</v>
          </cell>
          <cell r="Q680">
            <v>8775</v>
          </cell>
          <cell r="R680" t="str">
            <v>G215</v>
          </cell>
          <cell r="S680">
            <v>1.9E-2</v>
          </cell>
          <cell r="T680">
            <v>2.4E-2</v>
          </cell>
          <cell r="U680">
            <v>8793</v>
          </cell>
          <cell r="V680" t="str">
            <v>G216</v>
          </cell>
          <cell r="W680">
            <v>2.1999999999999999E-2</v>
          </cell>
          <cell r="X680">
            <v>2.7E-2</v>
          </cell>
          <cell r="Y680">
            <v>8785</v>
          </cell>
          <cell r="Z680" t="str">
            <v>G217</v>
          </cell>
          <cell r="AA680">
            <v>2.5999999999999999E-2</v>
          </cell>
          <cell r="AB680">
            <v>3.1E-2</v>
          </cell>
          <cell r="AC680">
            <v>8790</v>
          </cell>
          <cell r="AD680" t="str">
            <v>G218</v>
          </cell>
          <cell r="AE680">
            <v>0.03</v>
          </cell>
          <cell r="AF680">
            <v>3.5000000000000003E-2</v>
          </cell>
          <cell r="AG680">
            <v>8787</v>
          </cell>
          <cell r="AH680" t="str">
            <v>G219</v>
          </cell>
          <cell r="AI680">
            <v>3.4000000000000002E-2</v>
          </cell>
          <cell r="AJ680">
            <v>3.9E-2</v>
          </cell>
          <cell r="AK680">
            <v>8792</v>
          </cell>
          <cell r="AL680" t="str">
            <v>G223</v>
          </cell>
          <cell r="AM680">
            <v>3.9E-2</v>
          </cell>
          <cell r="AN680">
            <v>4.3999999999999997E-2</v>
          </cell>
          <cell r="AO680" t="e">
            <v>#N/A</v>
          </cell>
          <cell r="AP680">
            <v>0</v>
          </cell>
          <cell r="AQ680" t="e">
            <v>#N/A</v>
          </cell>
          <cell r="AR680" t="e">
            <v>#N/A</v>
          </cell>
          <cell r="AS680" t="e">
            <v>#N/A</v>
          </cell>
          <cell r="AT680">
            <v>0</v>
          </cell>
          <cell r="AU680" t="e">
            <v>#N/A</v>
          </cell>
          <cell r="AV680" t="e">
            <v>#N/A</v>
          </cell>
          <cell r="AW680" t="e">
            <v>#N/A</v>
          </cell>
          <cell r="AX680">
            <v>0</v>
          </cell>
          <cell r="AY680" t="e">
            <v>#N/A</v>
          </cell>
          <cell r="AZ680" t="e">
            <v>#N/A</v>
          </cell>
          <cell r="BA680" t="e">
            <v>#N/A</v>
          </cell>
          <cell r="BB680">
            <v>0</v>
          </cell>
          <cell r="BC680" t="e">
            <v>#N/A</v>
          </cell>
          <cell r="BD680" t="e">
            <v>#N/A</v>
          </cell>
        </row>
        <row r="681">
          <cell r="A681" t="str">
            <v>SM4A08328</v>
          </cell>
          <cell r="B681" t="str">
            <v>NO CONSTA</v>
          </cell>
          <cell r="C681" t="str">
            <v>DMC</v>
          </cell>
          <cell r="D681" t="str">
            <v>AIRBUS DEFENCE &amp; SPACE</v>
          </cell>
          <cell r="E681">
            <v>11574</v>
          </cell>
          <cell r="F681" t="str">
            <v>M22520/2-01</v>
          </cell>
          <cell r="G681" t="str">
            <v>AFM8-DS</v>
          </cell>
          <cell r="H681" t="str">
            <v>C</v>
          </cell>
          <cell r="I681">
            <v>8789</v>
          </cell>
          <cell r="J681" t="str">
            <v>G213</v>
          </cell>
          <cell r="K681">
            <v>1.2999999999999999E-2</v>
          </cell>
          <cell r="L681">
            <v>1.7999999999999999E-2</v>
          </cell>
          <cell r="M681">
            <v>8791</v>
          </cell>
          <cell r="N681" t="str">
            <v>G214</v>
          </cell>
          <cell r="O681">
            <v>1.6E-2</v>
          </cell>
          <cell r="P681">
            <v>2.1000000000000001E-2</v>
          </cell>
          <cell r="Q681">
            <v>8775</v>
          </cell>
          <cell r="R681" t="str">
            <v>G215</v>
          </cell>
          <cell r="S681">
            <v>1.9E-2</v>
          </cell>
          <cell r="T681">
            <v>2.4E-2</v>
          </cell>
          <cell r="U681">
            <v>8793</v>
          </cell>
          <cell r="V681" t="str">
            <v>G216</v>
          </cell>
          <cell r="W681">
            <v>2.1999999999999999E-2</v>
          </cell>
          <cell r="X681">
            <v>2.7E-2</v>
          </cell>
          <cell r="Y681">
            <v>8785</v>
          </cell>
          <cell r="Z681" t="str">
            <v>G217</v>
          </cell>
          <cell r="AA681">
            <v>2.5999999999999999E-2</v>
          </cell>
          <cell r="AB681">
            <v>3.1E-2</v>
          </cell>
          <cell r="AC681">
            <v>8790</v>
          </cell>
          <cell r="AD681" t="str">
            <v>G218</v>
          </cell>
          <cell r="AE681">
            <v>0.03</v>
          </cell>
          <cell r="AF681">
            <v>3.5000000000000003E-2</v>
          </cell>
          <cell r="AG681">
            <v>8787</v>
          </cell>
          <cell r="AH681" t="str">
            <v>G219</v>
          </cell>
          <cell r="AI681">
            <v>3.4000000000000002E-2</v>
          </cell>
          <cell r="AJ681">
            <v>3.9E-2</v>
          </cell>
          <cell r="AK681">
            <v>8792</v>
          </cell>
          <cell r="AL681" t="str">
            <v>G223</v>
          </cell>
          <cell r="AM681">
            <v>3.9E-2</v>
          </cell>
          <cell r="AN681">
            <v>4.3999999999999997E-2</v>
          </cell>
          <cell r="AO681" t="e">
            <v>#N/A</v>
          </cell>
          <cell r="AP681">
            <v>0</v>
          </cell>
          <cell r="AQ681" t="e">
            <v>#N/A</v>
          </cell>
          <cell r="AR681" t="e">
            <v>#N/A</v>
          </cell>
          <cell r="AS681" t="e">
            <v>#N/A</v>
          </cell>
          <cell r="AT681">
            <v>0</v>
          </cell>
          <cell r="AU681" t="e">
            <v>#N/A</v>
          </cell>
          <cell r="AV681" t="e">
            <v>#N/A</v>
          </cell>
          <cell r="AW681" t="e">
            <v>#N/A</v>
          </cell>
          <cell r="AX681">
            <v>0</v>
          </cell>
          <cell r="AY681" t="e">
            <v>#N/A</v>
          </cell>
          <cell r="AZ681" t="e">
            <v>#N/A</v>
          </cell>
          <cell r="BA681" t="e">
            <v>#N/A</v>
          </cell>
          <cell r="BB681">
            <v>0</v>
          </cell>
          <cell r="BC681" t="e">
            <v>#N/A</v>
          </cell>
          <cell r="BD681" t="e">
            <v>#N/A</v>
          </cell>
        </row>
        <row r="682">
          <cell r="A682" t="str">
            <v>SM4A08330</v>
          </cell>
          <cell r="B682" t="str">
            <v>NO CONSTA</v>
          </cell>
          <cell r="C682" t="str">
            <v>DMC</v>
          </cell>
          <cell r="D682" t="str">
            <v>AIRBUS DEFENCE &amp; SPACE</v>
          </cell>
          <cell r="E682">
            <v>11575</v>
          </cell>
          <cell r="F682" t="str">
            <v>M22520/2-01</v>
          </cell>
          <cell r="G682" t="str">
            <v>AFM8-DS</v>
          </cell>
          <cell r="H682" t="str">
            <v>C</v>
          </cell>
          <cell r="I682">
            <v>8789</v>
          </cell>
          <cell r="J682" t="str">
            <v>G213</v>
          </cell>
          <cell r="K682">
            <v>1.2999999999999999E-2</v>
          </cell>
          <cell r="L682">
            <v>1.7999999999999999E-2</v>
          </cell>
          <cell r="M682">
            <v>8791</v>
          </cell>
          <cell r="N682" t="str">
            <v>G214</v>
          </cell>
          <cell r="O682">
            <v>1.6E-2</v>
          </cell>
          <cell r="P682">
            <v>2.1000000000000001E-2</v>
          </cell>
          <cell r="Q682">
            <v>8775</v>
          </cell>
          <cell r="R682" t="str">
            <v>G215</v>
          </cell>
          <cell r="S682">
            <v>1.9E-2</v>
          </cell>
          <cell r="T682">
            <v>2.4E-2</v>
          </cell>
          <cell r="U682">
            <v>8793</v>
          </cell>
          <cell r="V682" t="str">
            <v>G216</v>
          </cell>
          <cell r="W682">
            <v>2.1999999999999999E-2</v>
          </cell>
          <cell r="X682">
            <v>2.7E-2</v>
          </cell>
          <cell r="Y682">
            <v>8785</v>
          </cell>
          <cell r="Z682" t="str">
            <v>G217</v>
          </cell>
          <cell r="AA682">
            <v>2.5999999999999999E-2</v>
          </cell>
          <cell r="AB682">
            <v>3.1E-2</v>
          </cell>
          <cell r="AC682">
            <v>8790</v>
          </cell>
          <cell r="AD682" t="str">
            <v>G218</v>
          </cell>
          <cell r="AE682">
            <v>0.03</v>
          </cell>
          <cell r="AF682">
            <v>3.5000000000000003E-2</v>
          </cell>
          <cell r="AG682">
            <v>8787</v>
          </cell>
          <cell r="AH682" t="str">
            <v>G219</v>
          </cell>
          <cell r="AI682">
            <v>3.4000000000000002E-2</v>
          </cell>
          <cell r="AJ682">
            <v>3.9E-2</v>
          </cell>
          <cell r="AK682">
            <v>8792</v>
          </cell>
          <cell r="AL682" t="str">
            <v>G223</v>
          </cell>
          <cell r="AM682">
            <v>3.9E-2</v>
          </cell>
          <cell r="AN682">
            <v>4.3999999999999997E-2</v>
          </cell>
          <cell r="AO682" t="e">
            <v>#N/A</v>
          </cell>
          <cell r="AP682">
            <v>0</v>
          </cell>
          <cell r="AQ682" t="e">
            <v>#N/A</v>
          </cell>
          <cell r="AR682" t="e">
            <v>#N/A</v>
          </cell>
          <cell r="AS682" t="e">
            <v>#N/A</v>
          </cell>
          <cell r="AT682">
            <v>0</v>
          </cell>
          <cell r="AU682" t="e">
            <v>#N/A</v>
          </cell>
          <cell r="AV682" t="e">
            <v>#N/A</v>
          </cell>
          <cell r="AW682" t="e">
            <v>#N/A</v>
          </cell>
          <cell r="AX682">
            <v>0</v>
          </cell>
          <cell r="AY682" t="e">
            <v>#N/A</v>
          </cell>
          <cell r="AZ682" t="e">
            <v>#N/A</v>
          </cell>
          <cell r="BA682" t="e">
            <v>#N/A</v>
          </cell>
          <cell r="BB682">
            <v>0</v>
          </cell>
          <cell r="BC682" t="e">
            <v>#N/A</v>
          </cell>
          <cell r="BD682" t="e">
            <v>#N/A</v>
          </cell>
        </row>
        <row r="683">
          <cell r="A683" t="str">
            <v>SM4A08352</v>
          </cell>
          <cell r="B683" t="str">
            <v>NO CONSTA</v>
          </cell>
          <cell r="C683" t="str">
            <v>DMC</v>
          </cell>
          <cell r="D683" t="str">
            <v>AIRBUS DEFENCE &amp; SPACE</v>
          </cell>
          <cell r="E683">
            <v>0</v>
          </cell>
          <cell r="F683" t="str">
            <v>M22520/2-01</v>
          </cell>
          <cell r="G683" t="str">
            <v>AFM8-DS</v>
          </cell>
          <cell r="H683" t="str">
            <v>C</v>
          </cell>
          <cell r="I683">
            <v>8789</v>
          </cell>
          <cell r="J683" t="str">
            <v>G213</v>
          </cell>
          <cell r="K683">
            <v>1.2999999999999999E-2</v>
          </cell>
          <cell r="L683">
            <v>1.7999999999999999E-2</v>
          </cell>
          <cell r="M683">
            <v>8791</v>
          </cell>
          <cell r="N683" t="str">
            <v>G214</v>
          </cell>
          <cell r="O683">
            <v>1.6E-2</v>
          </cell>
          <cell r="P683">
            <v>2.1000000000000001E-2</v>
          </cell>
          <cell r="Q683">
            <v>8775</v>
          </cell>
          <cell r="R683" t="str">
            <v>G215</v>
          </cell>
          <cell r="S683">
            <v>1.9E-2</v>
          </cell>
          <cell r="T683">
            <v>2.4E-2</v>
          </cell>
          <cell r="U683">
            <v>8793</v>
          </cell>
          <cell r="V683" t="str">
            <v>G216</v>
          </cell>
          <cell r="W683">
            <v>2.1999999999999999E-2</v>
          </cell>
          <cell r="X683">
            <v>2.7E-2</v>
          </cell>
          <cell r="Y683">
            <v>8785</v>
          </cell>
          <cell r="Z683" t="str">
            <v>G217</v>
          </cell>
          <cell r="AA683">
            <v>2.5999999999999999E-2</v>
          </cell>
          <cell r="AB683">
            <v>3.1E-2</v>
          </cell>
          <cell r="AC683">
            <v>8790</v>
          </cell>
          <cell r="AD683" t="str">
            <v>G218</v>
          </cell>
          <cell r="AE683">
            <v>0.03</v>
          </cell>
          <cell r="AF683">
            <v>3.5000000000000003E-2</v>
          </cell>
          <cell r="AG683">
            <v>8787</v>
          </cell>
          <cell r="AH683" t="str">
            <v>G219</v>
          </cell>
          <cell r="AI683">
            <v>3.4000000000000002E-2</v>
          </cell>
          <cell r="AJ683">
            <v>3.9E-2</v>
          </cell>
          <cell r="AK683">
            <v>8792</v>
          </cell>
          <cell r="AL683" t="str">
            <v>G223</v>
          </cell>
          <cell r="AM683">
            <v>3.9E-2</v>
          </cell>
          <cell r="AN683">
            <v>4.3999999999999997E-2</v>
          </cell>
          <cell r="AO683" t="e">
            <v>#N/A</v>
          </cell>
          <cell r="AP683">
            <v>0</v>
          </cell>
          <cell r="AQ683" t="e">
            <v>#N/A</v>
          </cell>
          <cell r="AR683" t="e">
            <v>#N/A</v>
          </cell>
          <cell r="AS683" t="e">
            <v>#N/A</v>
          </cell>
          <cell r="AT683">
            <v>0</v>
          </cell>
          <cell r="AU683" t="e">
            <v>#N/A</v>
          </cell>
          <cell r="AV683" t="e">
            <v>#N/A</v>
          </cell>
          <cell r="AW683" t="e">
            <v>#N/A</v>
          </cell>
          <cell r="AX683">
            <v>0</v>
          </cell>
          <cell r="AY683" t="e">
            <v>#N/A</v>
          </cell>
          <cell r="AZ683" t="e">
            <v>#N/A</v>
          </cell>
          <cell r="BA683" t="e">
            <v>#N/A</v>
          </cell>
          <cell r="BB683">
            <v>0</v>
          </cell>
          <cell r="BC683" t="e">
            <v>#N/A</v>
          </cell>
          <cell r="BD683" t="e">
            <v>#N/A</v>
          </cell>
        </row>
        <row r="684">
          <cell r="A684" t="str">
            <v>SM4A6365</v>
          </cell>
          <cell r="B684" t="str">
            <v>NO CONSTA</v>
          </cell>
          <cell r="C684" t="str">
            <v>DMC</v>
          </cell>
          <cell r="D684" t="str">
            <v>AIRBUS DEFENCE &amp; SPACE</v>
          </cell>
          <cell r="E684">
            <v>11564</v>
          </cell>
          <cell r="F684" t="str">
            <v>M22520/1-01</v>
          </cell>
          <cell r="G684" t="str">
            <v>AF8-DS</v>
          </cell>
          <cell r="H684" t="str">
            <v>B</v>
          </cell>
          <cell r="I684">
            <v>8777</v>
          </cell>
          <cell r="J684" t="str">
            <v>G220</v>
          </cell>
          <cell r="K684">
            <v>2.8000000000000001E-2</v>
          </cell>
          <cell r="L684">
            <v>3.3000000000000002E-2</v>
          </cell>
          <cell r="M684">
            <v>8780</v>
          </cell>
          <cell r="N684" t="str">
            <v>G221</v>
          </cell>
          <cell r="O684">
            <v>3.2000000000000001E-2</v>
          </cell>
          <cell r="P684">
            <v>3.6999999999999998E-2</v>
          </cell>
          <cell r="Q684">
            <v>8788</v>
          </cell>
          <cell r="R684" t="str">
            <v>G222</v>
          </cell>
          <cell r="S684">
            <v>3.5999999999999997E-2</v>
          </cell>
          <cell r="T684">
            <v>4.1000000000000002E-2</v>
          </cell>
          <cell r="U684">
            <v>8792</v>
          </cell>
          <cell r="V684" t="str">
            <v>G223</v>
          </cell>
          <cell r="W684">
            <v>3.9E-2</v>
          </cell>
          <cell r="X684">
            <v>4.3999999999999997E-2</v>
          </cell>
          <cell r="Y684">
            <v>8786</v>
          </cell>
          <cell r="Z684" t="str">
            <v>G224</v>
          </cell>
          <cell r="AA684">
            <v>4.4999999999999998E-2</v>
          </cell>
          <cell r="AB684">
            <v>0.05</v>
          </cell>
          <cell r="AC684">
            <v>8784</v>
          </cell>
          <cell r="AD684" t="str">
            <v>G225</v>
          </cell>
          <cell r="AE684">
            <v>5.1999999999999998E-2</v>
          </cell>
          <cell r="AF684">
            <v>5.7000000000000002E-2</v>
          </cell>
          <cell r="AG684">
            <v>8783</v>
          </cell>
          <cell r="AH684" t="str">
            <v>G226</v>
          </cell>
          <cell r="AI684">
            <v>5.8999999999999997E-2</v>
          </cell>
          <cell r="AJ684">
            <v>6.4000000000000001E-2</v>
          </cell>
          <cell r="AK684">
            <v>8776</v>
          </cell>
          <cell r="AL684" t="str">
            <v>G227</v>
          </cell>
          <cell r="AM684">
            <v>6.8000000000000005E-2</v>
          </cell>
          <cell r="AN684">
            <v>7.2999999999999995E-2</v>
          </cell>
          <cell r="AO684" t="e">
            <v>#N/A</v>
          </cell>
          <cell r="AP684">
            <v>0</v>
          </cell>
          <cell r="AQ684" t="e">
            <v>#N/A</v>
          </cell>
          <cell r="AR684" t="e">
            <v>#N/A</v>
          </cell>
          <cell r="AS684" t="e">
            <v>#N/A</v>
          </cell>
          <cell r="AT684">
            <v>0</v>
          </cell>
          <cell r="AU684" t="e">
            <v>#N/A</v>
          </cell>
          <cell r="AV684" t="e">
            <v>#N/A</v>
          </cell>
          <cell r="AW684" t="e">
            <v>#N/A</v>
          </cell>
          <cell r="AX684">
            <v>0</v>
          </cell>
          <cell r="AY684" t="e">
            <v>#N/A</v>
          </cell>
          <cell r="AZ684" t="e">
            <v>#N/A</v>
          </cell>
          <cell r="BA684" t="e">
            <v>#N/A</v>
          </cell>
          <cell r="BB684">
            <v>0</v>
          </cell>
          <cell r="BC684" t="e">
            <v>#N/A</v>
          </cell>
          <cell r="BD684" t="e">
            <v>#N/A</v>
          </cell>
        </row>
        <row r="685">
          <cell r="A685" t="str">
            <v>SM4A08355</v>
          </cell>
          <cell r="B685" t="str">
            <v>NO CONSTA</v>
          </cell>
          <cell r="C685" t="str">
            <v>DMC</v>
          </cell>
          <cell r="D685" t="str">
            <v>AIRBUS DEFENCE &amp; SPACE</v>
          </cell>
          <cell r="E685">
            <v>11630</v>
          </cell>
          <cell r="F685" t="str">
            <v>M22520/1-01</v>
          </cell>
          <cell r="G685" t="str">
            <v>AF8-DS</v>
          </cell>
          <cell r="H685" t="str">
            <v>B</v>
          </cell>
          <cell r="I685">
            <v>8777</v>
          </cell>
          <cell r="J685" t="str">
            <v>G220</v>
          </cell>
          <cell r="K685">
            <v>2.8000000000000001E-2</v>
          </cell>
          <cell r="L685">
            <v>3.3000000000000002E-2</v>
          </cell>
          <cell r="M685">
            <v>8780</v>
          </cell>
          <cell r="N685" t="str">
            <v>G221</v>
          </cell>
          <cell r="O685">
            <v>3.2000000000000001E-2</v>
          </cell>
          <cell r="P685">
            <v>3.6999999999999998E-2</v>
          </cell>
          <cell r="Q685">
            <v>8788</v>
          </cell>
          <cell r="R685" t="str">
            <v>G222</v>
          </cell>
          <cell r="S685">
            <v>3.5999999999999997E-2</v>
          </cell>
          <cell r="T685">
            <v>4.1000000000000002E-2</v>
          </cell>
          <cell r="U685">
            <v>8792</v>
          </cell>
          <cell r="V685" t="str">
            <v>G223</v>
          </cell>
          <cell r="W685">
            <v>3.9E-2</v>
          </cell>
          <cell r="X685">
            <v>4.3999999999999997E-2</v>
          </cell>
          <cell r="Y685">
            <v>8786</v>
          </cell>
          <cell r="Z685" t="str">
            <v>G224</v>
          </cell>
          <cell r="AA685">
            <v>4.4999999999999998E-2</v>
          </cell>
          <cell r="AB685">
            <v>0.05</v>
          </cell>
          <cell r="AC685">
            <v>8784</v>
          </cell>
          <cell r="AD685" t="str">
            <v>G225</v>
          </cell>
          <cell r="AE685">
            <v>5.1999999999999998E-2</v>
          </cell>
          <cell r="AF685">
            <v>5.7000000000000002E-2</v>
          </cell>
          <cell r="AG685">
            <v>8783</v>
          </cell>
          <cell r="AH685" t="str">
            <v>G226</v>
          </cell>
          <cell r="AI685">
            <v>5.8999999999999997E-2</v>
          </cell>
          <cell r="AJ685">
            <v>6.4000000000000001E-2</v>
          </cell>
          <cell r="AK685">
            <v>8776</v>
          </cell>
          <cell r="AL685" t="str">
            <v>G227</v>
          </cell>
          <cell r="AM685">
            <v>6.8000000000000005E-2</v>
          </cell>
          <cell r="AN685">
            <v>7.2999999999999995E-2</v>
          </cell>
          <cell r="AO685" t="e">
            <v>#N/A</v>
          </cell>
          <cell r="AP685">
            <v>0</v>
          </cell>
          <cell r="AQ685" t="e">
            <v>#N/A</v>
          </cell>
          <cell r="AR685" t="e">
            <v>#N/A</v>
          </cell>
          <cell r="AS685" t="e">
            <v>#N/A</v>
          </cell>
          <cell r="AT685">
            <v>0</v>
          </cell>
          <cell r="AU685" t="e">
            <v>#N/A</v>
          </cell>
          <cell r="AV685" t="e">
            <v>#N/A</v>
          </cell>
          <cell r="AW685" t="e">
            <v>#N/A</v>
          </cell>
          <cell r="AX685">
            <v>0</v>
          </cell>
          <cell r="AY685" t="e">
            <v>#N/A</v>
          </cell>
          <cell r="AZ685" t="e">
            <v>#N/A</v>
          </cell>
          <cell r="BA685" t="e">
            <v>#N/A</v>
          </cell>
          <cell r="BB685">
            <v>0</v>
          </cell>
          <cell r="BC685" t="e">
            <v>#N/A</v>
          </cell>
          <cell r="BD685" t="e">
            <v>#N/A</v>
          </cell>
        </row>
        <row r="686">
          <cell r="A686" t="str">
            <v>SM4A08356</v>
          </cell>
          <cell r="B686" t="str">
            <v>NO CONSTA</v>
          </cell>
          <cell r="C686" t="str">
            <v>DMC</v>
          </cell>
          <cell r="D686" t="str">
            <v>AIRBUS DEFENCE &amp; SPACE</v>
          </cell>
          <cell r="E686">
            <v>11631</v>
          </cell>
          <cell r="F686" t="str">
            <v>M22520/2-01</v>
          </cell>
          <cell r="G686" t="str">
            <v>AFM8-DS</v>
          </cell>
          <cell r="H686" t="str">
            <v>C</v>
          </cell>
          <cell r="I686">
            <v>8789</v>
          </cell>
          <cell r="J686" t="str">
            <v>G213</v>
          </cell>
          <cell r="K686">
            <v>1.2999999999999999E-2</v>
          </cell>
          <cell r="L686">
            <v>1.7999999999999999E-2</v>
          </cell>
          <cell r="M686">
            <v>8791</v>
          </cell>
          <cell r="N686" t="str">
            <v>G214</v>
          </cell>
          <cell r="O686">
            <v>1.6E-2</v>
          </cell>
          <cell r="P686">
            <v>2.1000000000000001E-2</v>
          </cell>
          <cell r="Q686">
            <v>8775</v>
          </cell>
          <cell r="R686" t="str">
            <v>G215</v>
          </cell>
          <cell r="S686">
            <v>1.9E-2</v>
          </cell>
          <cell r="T686">
            <v>2.4E-2</v>
          </cell>
          <cell r="U686">
            <v>8793</v>
          </cell>
          <cell r="V686" t="str">
            <v>G216</v>
          </cell>
          <cell r="W686">
            <v>2.1999999999999999E-2</v>
          </cell>
          <cell r="X686">
            <v>2.7E-2</v>
          </cell>
          <cell r="Y686">
            <v>8785</v>
          </cell>
          <cell r="Z686" t="str">
            <v>G217</v>
          </cell>
          <cell r="AA686">
            <v>2.5999999999999999E-2</v>
          </cell>
          <cell r="AB686">
            <v>3.1E-2</v>
          </cell>
          <cell r="AC686">
            <v>8790</v>
          </cell>
          <cell r="AD686" t="str">
            <v>G218</v>
          </cell>
          <cell r="AE686">
            <v>0.03</v>
          </cell>
          <cell r="AF686">
            <v>3.5000000000000003E-2</v>
          </cell>
          <cell r="AG686">
            <v>8787</v>
          </cell>
          <cell r="AH686" t="str">
            <v>G219</v>
          </cell>
          <cell r="AI686">
            <v>3.4000000000000002E-2</v>
          </cell>
          <cell r="AJ686">
            <v>3.9E-2</v>
          </cell>
          <cell r="AK686">
            <v>8792</v>
          </cell>
          <cell r="AL686" t="str">
            <v>G223</v>
          </cell>
          <cell r="AM686">
            <v>3.9E-2</v>
          </cell>
          <cell r="AN686">
            <v>4.3999999999999997E-2</v>
          </cell>
          <cell r="AO686" t="e">
            <v>#N/A</v>
          </cell>
          <cell r="AP686">
            <v>0</v>
          </cell>
          <cell r="AQ686" t="e">
            <v>#N/A</v>
          </cell>
          <cell r="AR686" t="e">
            <v>#N/A</v>
          </cell>
          <cell r="AS686" t="e">
            <v>#N/A</v>
          </cell>
          <cell r="AT686">
            <v>0</v>
          </cell>
          <cell r="AU686" t="e">
            <v>#N/A</v>
          </cell>
          <cell r="AV686" t="e">
            <v>#N/A</v>
          </cell>
          <cell r="AW686" t="e">
            <v>#N/A</v>
          </cell>
          <cell r="AX686">
            <v>0</v>
          </cell>
          <cell r="AY686" t="e">
            <v>#N/A</v>
          </cell>
          <cell r="AZ686" t="e">
            <v>#N/A</v>
          </cell>
          <cell r="BA686" t="e">
            <v>#N/A</v>
          </cell>
          <cell r="BB686">
            <v>0</v>
          </cell>
          <cell r="BC686" t="e">
            <v>#N/A</v>
          </cell>
          <cell r="BD686" t="e">
            <v>#N/A</v>
          </cell>
        </row>
        <row r="687">
          <cell r="A687" t="str">
            <v>SM4A08360</v>
          </cell>
          <cell r="B687" t="str">
            <v>NO CONSTA</v>
          </cell>
          <cell r="C687" t="str">
            <v>DMC</v>
          </cell>
          <cell r="D687" t="str">
            <v>AIRBUS DEFENCE &amp; SPACE</v>
          </cell>
          <cell r="E687">
            <v>11633</v>
          </cell>
          <cell r="F687" t="str">
            <v>M22520/2-01</v>
          </cell>
          <cell r="G687" t="str">
            <v>AFM8-DS</v>
          </cell>
          <cell r="H687" t="str">
            <v>C</v>
          </cell>
          <cell r="I687">
            <v>8789</v>
          </cell>
          <cell r="J687" t="str">
            <v>G213</v>
          </cell>
          <cell r="K687">
            <v>1.2999999999999999E-2</v>
          </cell>
          <cell r="L687">
            <v>1.7999999999999999E-2</v>
          </cell>
          <cell r="M687">
            <v>8791</v>
          </cell>
          <cell r="N687" t="str">
            <v>G214</v>
          </cell>
          <cell r="O687">
            <v>1.6E-2</v>
          </cell>
          <cell r="P687">
            <v>2.1000000000000001E-2</v>
          </cell>
          <cell r="Q687">
            <v>8775</v>
          </cell>
          <cell r="R687" t="str">
            <v>G215</v>
          </cell>
          <cell r="S687">
            <v>1.9E-2</v>
          </cell>
          <cell r="T687">
            <v>2.4E-2</v>
          </cell>
          <cell r="U687">
            <v>8793</v>
          </cell>
          <cell r="V687" t="str">
            <v>G216</v>
          </cell>
          <cell r="W687">
            <v>2.1999999999999999E-2</v>
          </cell>
          <cell r="X687">
            <v>2.7E-2</v>
          </cell>
          <cell r="Y687">
            <v>8785</v>
          </cell>
          <cell r="Z687" t="str">
            <v>G217</v>
          </cell>
          <cell r="AA687">
            <v>2.5999999999999999E-2</v>
          </cell>
          <cell r="AB687">
            <v>3.1E-2</v>
          </cell>
          <cell r="AC687">
            <v>8790</v>
          </cell>
          <cell r="AD687" t="str">
            <v>G218</v>
          </cell>
          <cell r="AE687">
            <v>0.03</v>
          </cell>
          <cell r="AF687">
            <v>3.5000000000000003E-2</v>
          </cell>
          <cell r="AG687">
            <v>8787</v>
          </cell>
          <cell r="AH687" t="str">
            <v>G219</v>
          </cell>
          <cell r="AI687">
            <v>3.4000000000000002E-2</v>
          </cell>
          <cell r="AJ687">
            <v>3.9E-2</v>
          </cell>
          <cell r="AK687">
            <v>8792</v>
          </cell>
          <cell r="AL687" t="str">
            <v>G223</v>
          </cell>
          <cell r="AM687">
            <v>3.9E-2</v>
          </cell>
          <cell r="AN687">
            <v>4.3999999999999997E-2</v>
          </cell>
          <cell r="AO687" t="e">
            <v>#N/A</v>
          </cell>
          <cell r="AP687">
            <v>0</v>
          </cell>
          <cell r="AQ687" t="e">
            <v>#N/A</v>
          </cell>
          <cell r="AR687" t="e">
            <v>#N/A</v>
          </cell>
          <cell r="AS687" t="e">
            <v>#N/A</v>
          </cell>
          <cell r="AT687">
            <v>0</v>
          </cell>
          <cell r="AU687" t="e">
            <v>#N/A</v>
          </cell>
          <cell r="AV687" t="e">
            <v>#N/A</v>
          </cell>
          <cell r="AW687" t="e">
            <v>#N/A</v>
          </cell>
          <cell r="AX687">
            <v>0</v>
          </cell>
          <cell r="AY687" t="e">
            <v>#N/A</v>
          </cell>
          <cell r="AZ687" t="e">
            <v>#N/A</v>
          </cell>
          <cell r="BA687" t="e">
            <v>#N/A</v>
          </cell>
          <cell r="BB687">
            <v>0</v>
          </cell>
          <cell r="BC687" t="e">
            <v>#N/A</v>
          </cell>
          <cell r="BD687" t="e">
            <v>#N/A</v>
          </cell>
        </row>
        <row r="688">
          <cell r="A688" t="str">
            <v>SM4A08357</v>
          </cell>
          <cell r="B688" t="str">
            <v>NO CONSTA</v>
          </cell>
          <cell r="C688" t="str">
            <v>DMC</v>
          </cell>
          <cell r="D688" t="str">
            <v>AIRBUS DEFENCE &amp; SPACE</v>
          </cell>
          <cell r="E688">
            <v>11632</v>
          </cell>
          <cell r="F688" t="str">
            <v>M22520/2-01</v>
          </cell>
          <cell r="G688" t="str">
            <v>AFM8-DS</v>
          </cell>
          <cell r="H688" t="str">
            <v>C</v>
          </cell>
          <cell r="I688">
            <v>8789</v>
          </cell>
          <cell r="J688" t="str">
            <v>G213</v>
          </cell>
          <cell r="K688">
            <v>1.2999999999999999E-2</v>
          </cell>
          <cell r="L688">
            <v>1.7999999999999999E-2</v>
          </cell>
          <cell r="M688">
            <v>8791</v>
          </cell>
          <cell r="N688" t="str">
            <v>G214</v>
          </cell>
          <cell r="O688">
            <v>1.6E-2</v>
          </cell>
          <cell r="P688">
            <v>2.1000000000000001E-2</v>
          </cell>
          <cell r="Q688">
            <v>8775</v>
          </cell>
          <cell r="R688" t="str">
            <v>G215</v>
          </cell>
          <cell r="S688">
            <v>1.9E-2</v>
          </cell>
          <cell r="T688">
            <v>2.4E-2</v>
          </cell>
          <cell r="U688">
            <v>8793</v>
          </cell>
          <cell r="V688" t="str">
            <v>G216</v>
          </cell>
          <cell r="W688">
            <v>2.1999999999999999E-2</v>
          </cell>
          <cell r="X688">
            <v>2.7E-2</v>
          </cell>
          <cell r="Y688">
            <v>8785</v>
          </cell>
          <cell r="Z688" t="str">
            <v>G217</v>
          </cell>
          <cell r="AA688">
            <v>2.5999999999999999E-2</v>
          </cell>
          <cell r="AB688">
            <v>3.1E-2</v>
          </cell>
          <cell r="AC688">
            <v>8790</v>
          </cell>
          <cell r="AD688" t="str">
            <v>G218</v>
          </cell>
          <cell r="AE688">
            <v>0.03</v>
          </cell>
          <cell r="AF688">
            <v>3.5000000000000003E-2</v>
          </cell>
          <cell r="AG688">
            <v>8787</v>
          </cell>
          <cell r="AH688" t="str">
            <v>G219</v>
          </cell>
          <cell r="AI688">
            <v>3.4000000000000002E-2</v>
          </cell>
          <cell r="AJ688">
            <v>3.9E-2</v>
          </cell>
          <cell r="AK688">
            <v>8792</v>
          </cell>
          <cell r="AL688" t="str">
            <v>G223</v>
          </cell>
          <cell r="AM688">
            <v>3.9E-2</v>
          </cell>
          <cell r="AN688">
            <v>4.3999999999999997E-2</v>
          </cell>
          <cell r="AO688" t="e">
            <v>#N/A</v>
          </cell>
          <cell r="AP688">
            <v>0</v>
          </cell>
          <cell r="AQ688" t="e">
            <v>#N/A</v>
          </cell>
          <cell r="AR688" t="e">
            <v>#N/A</v>
          </cell>
          <cell r="AS688" t="e">
            <v>#N/A</v>
          </cell>
          <cell r="AT688">
            <v>0</v>
          </cell>
          <cell r="AU688" t="e">
            <v>#N/A</v>
          </cell>
          <cell r="AV688" t="e">
            <v>#N/A</v>
          </cell>
          <cell r="AW688" t="e">
            <v>#N/A</v>
          </cell>
          <cell r="AX688">
            <v>0</v>
          </cell>
          <cell r="AY688" t="e">
            <v>#N/A</v>
          </cell>
          <cell r="AZ688" t="e">
            <v>#N/A</v>
          </cell>
          <cell r="BA688" t="e">
            <v>#N/A</v>
          </cell>
          <cell r="BB688">
            <v>0</v>
          </cell>
          <cell r="BC688" t="e">
            <v>#N/A</v>
          </cell>
          <cell r="BD688" t="e">
            <v>#N/A</v>
          </cell>
        </row>
        <row r="689">
          <cell r="A689" t="str">
            <v>SM4A08404</v>
          </cell>
          <cell r="B689" t="str">
            <v>NO CONSTA</v>
          </cell>
          <cell r="C689" t="str">
            <v>DMC</v>
          </cell>
          <cell r="D689" t="str">
            <v>AIRBUS DEFENCE &amp; SPACE</v>
          </cell>
          <cell r="E689">
            <v>11641</v>
          </cell>
          <cell r="F689" t="str">
            <v>M22520/2-01</v>
          </cell>
          <cell r="G689" t="str">
            <v>AFM8-DS</v>
          </cell>
          <cell r="H689" t="str">
            <v>C</v>
          </cell>
          <cell r="I689">
            <v>8789</v>
          </cell>
          <cell r="J689" t="str">
            <v>G213</v>
          </cell>
          <cell r="K689">
            <v>1.2999999999999999E-2</v>
          </cell>
          <cell r="L689">
            <v>1.7999999999999999E-2</v>
          </cell>
          <cell r="M689">
            <v>8791</v>
          </cell>
          <cell r="N689" t="str">
            <v>G214</v>
          </cell>
          <cell r="O689">
            <v>1.6E-2</v>
          </cell>
          <cell r="P689">
            <v>2.1000000000000001E-2</v>
          </cell>
          <cell r="Q689">
            <v>8775</v>
          </cell>
          <cell r="R689" t="str">
            <v>G215</v>
          </cell>
          <cell r="S689">
            <v>1.9E-2</v>
          </cell>
          <cell r="T689">
            <v>2.4E-2</v>
          </cell>
          <cell r="U689">
            <v>8793</v>
          </cell>
          <cell r="V689" t="str">
            <v>G216</v>
          </cell>
          <cell r="W689">
            <v>2.1999999999999999E-2</v>
          </cell>
          <cell r="X689">
            <v>2.7E-2</v>
          </cell>
          <cell r="Y689">
            <v>8785</v>
          </cell>
          <cell r="Z689" t="str">
            <v>G217</v>
          </cell>
          <cell r="AA689">
            <v>2.5999999999999999E-2</v>
          </cell>
          <cell r="AB689">
            <v>3.1E-2</v>
          </cell>
          <cell r="AC689">
            <v>8790</v>
          </cell>
          <cell r="AD689" t="str">
            <v>G218</v>
          </cell>
          <cell r="AE689">
            <v>0.03</v>
          </cell>
          <cell r="AF689">
            <v>3.5000000000000003E-2</v>
          </cell>
          <cell r="AG689">
            <v>8787</v>
          </cell>
          <cell r="AH689" t="str">
            <v>G219</v>
          </cell>
          <cell r="AI689">
            <v>3.4000000000000002E-2</v>
          </cell>
          <cell r="AJ689">
            <v>3.9E-2</v>
          </cell>
          <cell r="AK689">
            <v>8792</v>
          </cell>
          <cell r="AL689" t="str">
            <v>G223</v>
          </cell>
          <cell r="AM689">
            <v>3.9E-2</v>
          </cell>
          <cell r="AN689">
            <v>4.3999999999999997E-2</v>
          </cell>
          <cell r="AO689" t="e">
            <v>#N/A</v>
          </cell>
          <cell r="AP689">
            <v>0</v>
          </cell>
          <cell r="AQ689" t="e">
            <v>#N/A</v>
          </cell>
          <cell r="AR689" t="e">
            <v>#N/A</v>
          </cell>
          <cell r="AS689" t="e">
            <v>#N/A</v>
          </cell>
          <cell r="AT689">
            <v>0</v>
          </cell>
          <cell r="AU689" t="e">
            <v>#N/A</v>
          </cell>
          <cell r="AV689" t="e">
            <v>#N/A</v>
          </cell>
          <cell r="AW689" t="e">
            <v>#N/A</v>
          </cell>
          <cell r="AX689">
            <v>0</v>
          </cell>
          <cell r="AY689" t="e">
            <v>#N/A</v>
          </cell>
          <cell r="AZ689" t="e">
            <v>#N/A</v>
          </cell>
          <cell r="BA689" t="e">
            <v>#N/A</v>
          </cell>
          <cell r="BB689">
            <v>0</v>
          </cell>
          <cell r="BC689" t="e">
            <v>#N/A</v>
          </cell>
          <cell r="BD689" t="e">
            <v>#N/A</v>
          </cell>
        </row>
        <row r="690">
          <cell r="A690" t="str">
            <v>SM4A08110</v>
          </cell>
          <cell r="B690" t="str">
            <v>NO CONSTA</v>
          </cell>
          <cell r="C690" t="str">
            <v>DMC</v>
          </cell>
          <cell r="D690" t="str">
            <v>AIRBUS DEFENCE &amp; SPACE</v>
          </cell>
          <cell r="E690">
            <v>11622</v>
          </cell>
          <cell r="F690" t="str">
            <v>M22520/2-01</v>
          </cell>
          <cell r="G690" t="str">
            <v>AFM8-DS</v>
          </cell>
          <cell r="H690" t="str">
            <v>C</v>
          </cell>
          <cell r="I690">
            <v>8789</v>
          </cell>
          <cell r="J690" t="str">
            <v>G213</v>
          </cell>
          <cell r="K690">
            <v>1.2999999999999999E-2</v>
          </cell>
          <cell r="L690">
            <v>1.7999999999999999E-2</v>
          </cell>
          <cell r="M690">
            <v>8791</v>
          </cell>
          <cell r="N690" t="str">
            <v>G214</v>
          </cell>
          <cell r="O690">
            <v>1.6E-2</v>
          </cell>
          <cell r="P690">
            <v>2.1000000000000001E-2</v>
          </cell>
          <cell r="Q690">
            <v>8775</v>
          </cell>
          <cell r="R690" t="str">
            <v>G215</v>
          </cell>
          <cell r="S690">
            <v>1.9E-2</v>
          </cell>
          <cell r="T690">
            <v>2.4E-2</v>
          </cell>
          <cell r="U690">
            <v>8793</v>
          </cell>
          <cell r="V690" t="str">
            <v>G216</v>
          </cell>
          <cell r="W690">
            <v>2.1999999999999999E-2</v>
          </cell>
          <cell r="X690">
            <v>2.7E-2</v>
          </cell>
          <cell r="Y690">
            <v>8785</v>
          </cell>
          <cell r="Z690" t="str">
            <v>G217</v>
          </cell>
          <cell r="AA690">
            <v>2.5999999999999999E-2</v>
          </cell>
          <cell r="AB690">
            <v>3.1E-2</v>
          </cell>
          <cell r="AC690">
            <v>8790</v>
          </cell>
          <cell r="AD690" t="str">
            <v>G218</v>
          </cell>
          <cell r="AE690">
            <v>0.03</v>
          </cell>
          <cell r="AF690">
            <v>3.5000000000000003E-2</v>
          </cell>
          <cell r="AG690">
            <v>8787</v>
          </cell>
          <cell r="AH690" t="str">
            <v>G219</v>
          </cell>
          <cell r="AI690">
            <v>3.4000000000000002E-2</v>
          </cell>
          <cell r="AJ690">
            <v>3.9E-2</v>
          </cell>
          <cell r="AK690">
            <v>8792</v>
          </cell>
          <cell r="AL690" t="str">
            <v>G223</v>
          </cell>
          <cell r="AM690">
            <v>3.9E-2</v>
          </cell>
          <cell r="AN690">
            <v>4.3999999999999997E-2</v>
          </cell>
          <cell r="AO690" t="e">
            <v>#N/A</v>
          </cell>
          <cell r="AP690">
            <v>0</v>
          </cell>
          <cell r="AQ690" t="e">
            <v>#N/A</v>
          </cell>
          <cell r="AR690" t="e">
            <v>#N/A</v>
          </cell>
          <cell r="AS690" t="e">
            <v>#N/A</v>
          </cell>
          <cell r="AT690">
            <v>0</v>
          </cell>
          <cell r="AU690" t="e">
            <v>#N/A</v>
          </cell>
          <cell r="AV690" t="e">
            <v>#N/A</v>
          </cell>
          <cell r="AW690" t="e">
            <v>#N/A</v>
          </cell>
          <cell r="AX690">
            <v>0</v>
          </cell>
          <cell r="AY690" t="e">
            <v>#N/A</v>
          </cell>
          <cell r="AZ690" t="e">
            <v>#N/A</v>
          </cell>
          <cell r="BA690" t="e">
            <v>#N/A</v>
          </cell>
          <cell r="BB690">
            <v>0</v>
          </cell>
          <cell r="BC690" t="e">
            <v>#N/A</v>
          </cell>
          <cell r="BD690" t="e">
            <v>#N/A</v>
          </cell>
        </row>
        <row r="691">
          <cell r="A691" t="str">
            <v>SM4A08370</v>
          </cell>
          <cell r="B691" t="str">
            <v>NO CONSTA</v>
          </cell>
          <cell r="C691" t="str">
            <v>DMC</v>
          </cell>
          <cell r="D691" t="str">
            <v>AIRBUS DEFENCE &amp; SPACE</v>
          </cell>
          <cell r="E691">
            <v>11636</v>
          </cell>
          <cell r="F691" t="str">
            <v>M22520/2-01</v>
          </cell>
          <cell r="G691" t="str">
            <v>AFM8-DS</v>
          </cell>
          <cell r="H691" t="str">
            <v>C</v>
          </cell>
          <cell r="I691">
            <v>8789</v>
          </cell>
          <cell r="J691" t="str">
            <v>G213</v>
          </cell>
          <cell r="K691">
            <v>1.2999999999999999E-2</v>
          </cell>
          <cell r="L691">
            <v>1.7999999999999999E-2</v>
          </cell>
          <cell r="M691">
            <v>8791</v>
          </cell>
          <cell r="N691" t="str">
            <v>G214</v>
          </cell>
          <cell r="O691">
            <v>1.6E-2</v>
          </cell>
          <cell r="P691">
            <v>2.1000000000000001E-2</v>
          </cell>
          <cell r="Q691">
            <v>8775</v>
          </cell>
          <cell r="R691" t="str">
            <v>G215</v>
          </cell>
          <cell r="S691">
            <v>1.9E-2</v>
          </cell>
          <cell r="T691">
            <v>2.4E-2</v>
          </cell>
          <cell r="U691">
            <v>8793</v>
          </cell>
          <cell r="V691" t="str">
            <v>G216</v>
          </cell>
          <cell r="W691">
            <v>2.1999999999999999E-2</v>
          </cell>
          <cell r="X691">
            <v>2.7E-2</v>
          </cell>
          <cell r="Y691">
            <v>8785</v>
          </cell>
          <cell r="Z691" t="str">
            <v>G217</v>
          </cell>
          <cell r="AA691">
            <v>2.5999999999999999E-2</v>
          </cell>
          <cell r="AB691">
            <v>3.1E-2</v>
          </cell>
          <cell r="AC691">
            <v>8790</v>
          </cell>
          <cell r="AD691" t="str">
            <v>G218</v>
          </cell>
          <cell r="AE691">
            <v>0.03</v>
          </cell>
          <cell r="AF691">
            <v>3.5000000000000003E-2</v>
          </cell>
          <cell r="AG691">
            <v>8787</v>
          </cell>
          <cell r="AH691" t="str">
            <v>G219</v>
          </cell>
          <cell r="AI691">
            <v>3.4000000000000002E-2</v>
          </cell>
          <cell r="AJ691">
            <v>3.9E-2</v>
          </cell>
          <cell r="AK691">
            <v>8792</v>
          </cell>
          <cell r="AL691" t="str">
            <v>G223</v>
          </cell>
          <cell r="AM691">
            <v>3.9E-2</v>
          </cell>
          <cell r="AN691">
            <v>4.3999999999999997E-2</v>
          </cell>
          <cell r="AO691" t="e">
            <v>#N/A</v>
          </cell>
          <cell r="AP691">
            <v>0</v>
          </cell>
          <cell r="AQ691" t="e">
            <v>#N/A</v>
          </cell>
          <cell r="AR691" t="e">
            <v>#N/A</v>
          </cell>
          <cell r="AS691" t="e">
            <v>#N/A</v>
          </cell>
          <cell r="AT691">
            <v>0</v>
          </cell>
          <cell r="AU691" t="e">
            <v>#N/A</v>
          </cell>
          <cell r="AV691" t="e">
            <v>#N/A</v>
          </cell>
          <cell r="AW691" t="e">
            <v>#N/A</v>
          </cell>
          <cell r="AX691">
            <v>0</v>
          </cell>
          <cell r="AY691" t="e">
            <v>#N/A</v>
          </cell>
          <cell r="AZ691" t="e">
            <v>#N/A</v>
          </cell>
          <cell r="BA691" t="e">
            <v>#N/A</v>
          </cell>
          <cell r="BB691">
            <v>0</v>
          </cell>
          <cell r="BC691" t="e">
            <v>#N/A</v>
          </cell>
          <cell r="BD691" t="e">
            <v>#N/A</v>
          </cell>
        </row>
        <row r="692">
          <cell r="A692" t="str">
            <v>SM4A08369</v>
          </cell>
          <cell r="B692" t="str">
            <v>NO CONSTA</v>
          </cell>
          <cell r="C692" t="str">
            <v>DMC</v>
          </cell>
          <cell r="D692" t="str">
            <v>AIRBUS DEFENCE &amp; SPACE</v>
          </cell>
          <cell r="E692">
            <v>11635</v>
          </cell>
          <cell r="F692" t="str">
            <v>M22520/2-01</v>
          </cell>
          <cell r="G692" t="str">
            <v>AFM8-DS</v>
          </cell>
          <cell r="H692" t="str">
            <v>C</v>
          </cell>
          <cell r="I692">
            <v>8789</v>
          </cell>
          <cell r="J692" t="str">
            <v>G213</v>
          </cell>
          <cell r="K692">
            <v>1.2999999999999999E-2</v>
          </cell>
          <cell r="L692">
            <v>1.7999999999999999E-2</v>
          </cell>
          <cell r="M692">
            <v>8791</v>
          </cell>
          <cell r="N692" t="str">
            <v>G214</v>
          </cell>
          <cell r="O692">
            <v>1.6E-2</v>
          </cell>
          <cell r="P692">
            <v>2.1000000000000001E-2</v>
          </cell>
          <cell r="Q692">
            <v>8775</v>
          </cell>
          <cell r="R692" t="str">
            <v>G215</v>
          </cell>
          <cell r="S692">
            <v>1.9E-2</v>
          </cell>
          <cell r="T692">
            <v>2.4E-2</v>
          </cell>
          <cell r="U692">
            <v>8793</v>
          </cell>
          <cell r="V692" t="str">
            <v>G216</v>
          </cell>
          <cell r="W692">
            <v>2.1999999999999999E-2</v>
          </cell>
          <cell r="X692">
            <v>2.7E-2</v>
          </cell>
          <cell r="Y692">
            <v>8785</v>
          </cell>
          <cell r="Z692" t="str">
            <v>G217</v>
          </cell>
          <cell r="AA692">
            <v>2.5999999999999999E-2</v>
          </cell>
          <cell r="AB692">
            <v>3.1E-2</v>
          </cell>
          <cell r="AC692">
            <v>8790</v>
          </cell>
          <cell r="AD692" t="str">
            <v>G218</v>
          </cell>
          <cell r="AE692">
            <v>0.03</v>
          </cell>
          <cell r="AF692">
            <v>3.5000000000000003E-2</v>
          </cell>
          <cell r="AG692">
            <v>8787</v>
          </cell>
          <cell r="AH692" t="str">
            <v>G219</v>
          </cell>
          <cell r="AI692">
            <v>3.4000000000000002E-2</v>
          </cell>
          <cell r="AJ692">
            <v>3.9E-2</v>
          </cell>
          <cell r="AK692">
            <v>8792</v>
          </cell>
          <cell r="AL692" t="str">
            <v>G223</v>
          </cell>
          <cell r="AM692">
            <v>3.9E-2</v>
          </cell>
          <cell r="AN692">
            <v>4.3999999999999997E-2</v>
          </cell>
          <cell r="AO692" t="e">
            <v>#N/A</v>
          </cell>
          <cell r="AP692">
            <v>0</v>
          </cell>
          <cell r="AQ692" t="e">
            <v>#N/A</v>
          </cell>
          <cell r="AR692" t="e">
            <v>#N/A</v>
          </cell>
          <cell r="AS692" t="e">
            <v>#N/A</v>
          </cell>
          <cell r="AT692">
            <v>0</v>
          </cell>
          <cell r="AU692" t="e">
            <v>#N/A</v>
          </cell>
          <cell r="AV692" t="e">
            <v>#N/A</v>
          </cell>
          <cell r="AW692" t="e">
            <v>#N/A</v>
          </cell>
          <cell r="AX692">
            <v>0</v>
          </cell>
          <cell r="AY692" t="e">
            <v>#N/A</v>
          </cell>
          <cell r="AZ692" t="e">
            <v>#N/A</v>
          </cell>
          <cell r="BA692" t="e">
            <v>#N/A</v>
          </cell>
          <cell r="BB692">
            <v>0</v>
          </cell>
          <cell r="BC692" t="e">
            <v>#N/A</v>
          </cell>
          <cell r="BD692" t="e">
            <v>#N/A</v>
          </cell>
        </row>
        <row r="693">
          <cell r="A693" t="str">
            <v>PM4A8935</v>
          </cell>
          <cell r="B693" t="str">
            <v>NO CONSTA</v>
          </cell>
          <cell r="C693" t="str">
            <v>DMC</v>
          </cell>
          <cell r="D693" t="str">
            <v>AIRBUS DEFENCE &amp; SPACE</v>
          </cell>
          <cell r="E693">
            <v>0</v>
          </cell>
          <cell r="F693" t="str">
            <v>M22520/2-01</v>
          </cell>
          <cell r="G693" t="str">
            <v>AFM8-DS</v>
          </cell>
          <cell r="H693" t="str">
            <v>C</v>
          </cell>
          <cell r="I693">
            <v>8789</v>
          </cell>
          <cell r="J693" t="str">
            <v>G213</v>
          </cell>
          <cell r="K693">
            <v>1.2999999999999999E-2</v>
          </cell>
          <cell r="L693">
            <v>1.7999999999999999E-2</v>
          </cell>
          <cell r="M693">
            <v>8791</v>
          </cell>
          <cell r="N693" t="str">
            <v>G214</v>
          </cell>
          <cell r="O693">
            <v>1.6E-2</v>
          </cell>
          <cell r="P693">
            <v>2.1000000000000001E-2</v>
          </cell>
          <cell r="Q693">
            <v>8775</v>
          </cell>
          <cell r="R693" t="str">
            <v>G215</v>
          </cell>
          <cell r="S693">
            <v>1.9E-2</v>
          </cell>
          <cell r="T693">
            <v>2.4E-2</v>
          </cell>
          <cell r="U693">
            <v>8793</v>
          </cell>
          <cell r="V693" t="str">
            <v>G216</v>
          </cell>
          <cell r="W693">
            <v>2.1999999999999999E-2</v>
          </cell>
          <cell r="X693">
            <v>2.7E-2</v>
          </cell>
          <cell r="Y693">
            <v>8785</v>
          </cell>
          <cell r="Z693" t="str">
            <v>G217</v>
          </cell>
          <cell r="AA693">
            <v>2.5999999999999999E-2</v>
          </cell>
          <cell r="AB693">
            <v>3.1E-2</v>
          </cell>
          <cell r="AC693">
            <v>8790</v>
          </cell>
          <cell r="AD693" t="str">
            <v>G218</v>
          </cell>
          <cell r="AE693">
            <v>0.03</v>
          </cell>
          <cell r="AF693">
            <v>3.5000000000000003E-2</v>
          </cell>
          <cell r="AG693">
            <v>8787</v>
          </cell>
          <cell r="AH693" t="str">
            <v>G219</v>
          </cell>
          <cell r="AI693">
            <v>3.4000000000000002E-2</v>
          </cell>
          <cell r="AJ693">
            <v>3.9E-2</v>
          </cell>
          <cell r="AK693">
            <v>8792</v>
          </cell>
          <cell r="AL693" t="str">
            <v>G223</v>
          </cell>
          <cell r="AM693">
            <v>3.9E-2</v>
          </cell>
          <cell r="AN693">
            <v>4.3999999999999997E-2</v>
          </cell>
          <cell r="AO693" t="e">
            <v>#N/A</v>
          </cell>
          <cell r="AP693">
            <v>0</v>
          </cell>
          <cell r="AQ693" t="e">
            <v>#N/A</v>
          </cell>
          <cell r="AR693" t="e">
            <v>#N/A</v>
          </cell>
          <cell r="AS693" t="e">
            <v>#N/A</v>
          </cell>
          <cell r="AT693">
            <v>0</v>
          </cell>
          <cell r="AU693" t="e">
            <v>#N/A</v>
          </cell>
          <cell r="AV693" t="e">
            <v>#N/A</v>
          </cell>
          <cell r="AW693" t="e">
            <v>#N/A</v>
          </cell>
          <cell r="AX693">
            <v>0</v>
          </cell>
          <cell r="AY693" t="e">
            <v>#N/A</v>
          </cell>
          <cell r="AZ693" t="e">
            <v>#N/A</v>
          </cell>
          <cell r="BA693" t="e">
            <v>#N/A</v>
          </cell>
          <cell r="BB693">
            <v>0</v>
          </cell>
          <cell r="BC693" t="e">
            <v>#N/A</v>
          </cell>
          <cell r="BD693" t="e">
            <v>#N/A</v>
          </cell>
        </row>
        <row r="694">
          <cell r="A694" t="str">
            <v>PM4A8947</v>
          </cell>
          <cell r="B694" t="str">
            <v>NO CONSTA</v>
          </cell>
          <cell r="C694" t="str">
            <v>DMC</v>
          </cell>
          <cell r="D694" t="str">
            <v>AIRBUS DEFENCE &amp; SPACE</v>
          </cell>
          <cell r="E694">
            <v>11598</v>
          </cell>
          <cell r="F694" t="str">
            <v>M22520/2-01</v>
          </cell>
          <cell r="G694" t="str">
            <v>AFM8-DS</v>
          </cell>
          <cell r="H694" t="str">
            <v>C</v>
          </cell>
          <cell r="I694">
            <v>8789</v>
          </cell>
          <cell r="J694" t="str">
            <v>G213</v>
          </cell>
          <cell r="K694">
            <v>1.2999999999999999E-2</v>
          </cell>
          <cell r="L694">
            <v>1.7999999999999999E-2</v>
          </cell>
          <cell r="M694">
            <v>8791</v>
          </cell>
          <cell r="N694" t="str">
            <v>G214</v>
          </cell>
          <cell r="O694">
            <v>1.6E-2</v>
          </cell>
          <cell r="P694">
            <v>2.1000000000000001E-2</v>
          </cell>
          <cell r="Q694">
            <v>8775</v>
          </cell>
          <cell r="R694" t="str">
            <v>G215</v>
          </cell>
          <cell r="S694">
            <v>1.9E-2</v>
          </cell>
          <cell r="T694">
            <v>2.4E-2</v>
          </cell>
          <cell r="U694">
            <v>8793</v>
          </cell>
          <cell r="V694" t="str">
            <v>G216</v>
          </cell>
          <cell r="W694">
            <v>2.1999999999999999E-2</v>
          </cell>
          <cell r="X694">
            <v>2.7E-2</v>
          </cell>
          <cell r="Y694">
            <v>8785</v>
          </cell>
          <cell r="Z694" t="str">
            <v>G217</v>
          </cell>
          <cell r="AA694">
            <v>2.5999999999999999E-2</v>
          </cell>
          <cell r="AB694">
            <v>3.1E-2</v>
          </cell>
          <cell r="AC694">
            <v>8790</v>
          </cell>
          <cell r="AD694" t="str">
            <v>G218</v>
          </cell>
          <cell r="AE694">
            <v>0.03</v>
          </cell>
          <cell r="AF694">
            <v>3.5000000000000003E-2</v>
          </cell>
          <cell r="AG694">
            <v>8787</v>
          </cell>
          <cell r="AH694" t="str">
            <v>G219</v>
          </cell>
          <cell r="AI694">
            <v>3.4000000000000002E-2</v>
          </cell>
          <cell r="AJ694">
            <v>3.9E-2</v>
          </cell>
          <cell r="AK694">
            <v>8792</v>
          </cell>
          <cell r="AL694" t="str">
            <v>G223</v>
          </cell>
          <cell r="AM694">
            <v>3.9E-2</v>
          </cell>
          <cell r="AN694">
            <v>4.3999999999999997E-2</v>
          </cell>
          <cell r="AO694" t="e">
            <v>#N/A</v>
          </cell>
          <cell r="AP694">
            <v>0</v>
          </cell>
          <cell r="AQ694" t="e">
            <v>#N/A</v>
          </cell>
          <cell r="AR694" t="e">
            <v>#N/A</v>
          </cell>
          <cell r="AS694" t="e">
            <v>#N/A</v>
          </cell>
          <cell r="AT694">
            <v>0</v>
          </cell>
          <cell r="AU694" t="e">
            <v>#N/A</v>
          </cell>
          <cell r="AV694" t="e">
            <v>#N/A</v>
          </cell>
          <cell r="AW694" t="e">
            <v>#N/A</v>
          </cell>
          <cell r="AX694">
            <v>0</v>
          </cell>
          <cell r="AY694" t="e">
            <v>#N/A</v>
          </cell>
          <cell r="AZ694" t="e">
            <v>#N/A</v>
          </cell>
          <cell r="BA694" t="e">
            <v>#N/A</v>
          </cell>
          <cell r="BB694">
            <v>0</v>
          </cell>
          <cell r="BC694" t="e">
            <v>#N/A</v>
          </cell>
          <cell r="BD694" t="e">
            <v>#N/A</v>
          </cell>
        </row>
        <row r="695">
          <cell r="A695" t="str">
            <v>SM4A08396</v>
          </cell>
          <cell r="B695" t="str">
            <v>NO CONSTA</v>
          </cell>
          <cell r="C695" t="str">
            <v>DMC</v>
          </cell>
          <cell r="D695" t="str">
            <v>AIRBUS DEFENCE &amp; SPACE</v>
          </cell>
          <cell r="E695">
            <v>11640</v>
          </cell>
          <cell r="F695" t="str">
            <v>M22520/2-01</v>
          </cell>
          <cell r="G695" t="str">
            <v>AFM8-DS</v>
          </cell>
          <cell r="H695" t="str">
            <v>C</v>
          </cell>
          <cell r="I695">
            <v>8789</v>
          </cell>
          <cell r="J695" t="str">
            <v>G213</v>
          </cell>
          <cell r="K695">
            <v>1.2999999999999999E-2</v>
          </cell>
          <cell r="L695">
            <v>1.7999999999999999E-2</v>
          </cell>
          <cell r="M695">
            <v>8791</v>
          </cell>
          <cell r="N695" t="str">
            <v>G214</v>
          </cell>
          <cell r="O695">
            <v>1.6E-2</v>
          </cell>
          <cell r="P695">
            <v>2.1000000000000001E-2</v>
          </cell>
          <cell r="Q695">
            <v>8775</v>
          </cell>
          <cell r="R695" t="str">
            <v>G215</v>
          </cell>
          <cell r="S695">
            <v>1.9E-2</v>
          </cell>
          <cell r="T695">
            <v>2.4E-2</v>
          </cell>
          <cell r="U695">
            <v>8793</v>
          </cell>
          <cell r="V695" t="str">
            <v>G216</v>
          </cell>
          <cell r="W695">
            <v>2.1999999999999999E-2</v>
          </cell>
          <cell r="X695">
            <v>2.7E-2</v>
          </cell>
          <cell r="Y695">
            <v>8785</v>
          </cell>
          <cell r="Z695" t="str">
            <v>G217</v>
          </cell>
          <cell r="AA695">
            <v>2.5999999999999999E-2</v>
          </cell>
          <cell r="AB695">
            <v>3.1E-2</v>
          </cell>
          <cell r="AC695">
            <v>8790</v>
          </cell>
          <cell r="AD695" t="str">
            <v>G218</v>
          </cell>
          <cell r="AE695">
            <v>0.03</v>
          </cell>
          <cell r="AF695">
            <v>3.5000000000000003E-2</v>
          </cell>
          <cell r="AG695">
            <v>8787</v>
          </cell>
          <cell r="AH695" t="str">
            <v>G219</v>
          </cell>
          <cell r="AI695">
            <v>3.4000000000000002E-2</v>
          </cell>
          <cell r="AJ695">
            <v>3.9E-2</v>
          </cell>
          <cell r="AK695">
            <v>8792</v>
          </cell>
          <cell r="AL695" t="str">
            <v>G223</v>
          </cell>
          <cell r="AM695">
            <v>3.9E-2</v>
          </cell>
          <cell r="AN695">
            <v>4.3999999999999997E-2</v>
          </cell>
          <cell r="AO695" t="e">
            <v>#N/A</v>
          </cell>
          <cell r="AP695">
            <v>0</v>
          </cell>
          <cell r="AQ695" t="e">
            <v>#N/A</v>
          </cell>
          <cell r="AR695" t="e">
            <v>#N/A</v>
          </cell>
          <cell r="AS695" t="e">
            <v>#N/A</v>
          </cell>
          <cell r="AT695">
            <v>0</v>
          </cell>
          <cell r="AU695" t="e">
            <v>#N/A</v>
          </cell>
          <cell r="AV695" t="e">
            <v>#N/A</v>
          </cell>
          <cell r="AW695" t="e">
            <v>#N/A</v>
          </cell>
          <cell r="AX695">
            <v>0</v>
          </cell>
          <cell r="AY695" t="e">
            <v>#N/A</v>
          </cell>
          <cell r="AZ695" t="e">
            <v>#N/A</v>
          </cell>
          <cell r="BA695" t="e">
            <v>#N/A</v>
          </cell>
          <cell r="BB695">
            <v>0</v>
          </cell>
          <cell r="BC695" t="e">
            <v>#N/A</v>
          </cell>
          <cell r="BD695" t="e">
            <v>#N/A</v>
          </cell>
        </row>
        <row r="696">
          <cell r="A696" t="str">
            <v>CM4A06216</v>
          </cell>
          <cell r="B696" t="str">
            <v>NO CONSTA</v>
          </cell>
          <cell r="C696" t="str">
            <v>RAYCHEM</v>
          </cell>
          <cell r="D696" t="str">
            <v>AIRBUS DEFENCE &amp; SPACE</v>
          </cell>
          <cell r="E696">
            <v>0</v>
          </cell>
          <cell r="F696" t="str">
            <v>M22520/37-01</v>
          </cell>
          <cell r="G696" t="str">
            <v>C-AD-1377-6</v>
          </cell>
          <cell r="H696" t="str">
            <v>K2</v>
          </cell>
          <cell r="I696">
            <v>8781</v>
          </cell>
          <cell r="J696" t="str">
            <v>G411-1</v>
          </cell>
          <cell r="K696">
            <v>2.5000000000000001E-2</v>
          </cell>
          <cell r="L696">
            <v>3.5000000000000003E-2</v>
          </cell>
          <cell r="M696">
            <v>8781</v>
          </cell>
          <cell r="N696" t="str">
            <v>G411-2</v>
          </cell>
          <cell r="O696">
            <v>4.2000000000000003E-2</v>
          </cell>
          <cell r="P696">
            <v>5.1999999999999998E-2</v>
          </cell>
          <cell r="Q696">
            <v>8781</v>
          </cell>
          <cell r="R696" t="str">
            <v>G411-3</v>
          </cell>
          <cell r="S696">
            <v>6.2E-2</v>
          </cell>
          <cell r="T696">
            <v>7.1999999999999995E-2</v>
          </cell>
          <cell r="U696" t="e">
            <v>#N/A</v>
          </cell>
          <cell r="V696">
            <v>0</v>
          </cell>
          <cell r="W696" t="e">
            <v>#N/A</v>
          </cell>
          <cell r="X696" t="e">
            <v>#N/A</v>
          </cell>
          <cell r="Y696" t="e">
            <v>#N/A</v>
          </cell>
          <cell r="Z696">
            <v>0</v>
          </cell>
          <cell r="AA696" t="e">
            <v>#N/A</v>
          </cell>
          <cell r="AB696" t="e">
            <v>#N/A</v>
          </cell>
          <cell r="AC696" t="e">
            <v>#N/A</v>
          </cell>
          <cell r="AD696">
            <v>0</v>
          </cell>
          <cell r="AE696" t="e">
            <v>#N/A</v>
          </cell>
          <cell r="AF696" t="e">
            <v>#N/A</v>
          </cell>
          <cell r="AG696" t="e">
            <v>#N/A</v>
          </cell>
          <cell r="AH696">
            <v>0</v>
          </cell>
          <cell r="AI696" t="e">
            <v>#N/A</v>
          </cell>
          <cell r="AJ696" t="e">
            <v>#N/A</v>
          </cell>
          <cell r="AK696" t="e">
            <v>#N/A</v>
          </cell>
          <cell r="AL696">
            <v>0</v>
          </cell>
          <cell r="AM696" t="e">
            <v>#N/A</v>
          </cell>
          <cell r="AN696" t="e">
            <v>#N/A</v>
          </cell>
          <cell r="AO696" t="e">
            <v>#N/A</v>
          </cell>
          <cell r="AP696">
            <v>0</v>
          </cell>
          <cell r="AQ696" t="e">
            <v>#N/A</v>
          </cell>
          <cell r="AR696" t="e">
            <v>#N/A</v>
          </cell>
          <cell r="AS696" t="e">
            <v>#N/A</v>
          </cell>
          <cell r="AT696">
            <v>0</v>
          </cell>
          <cell r="AU696" t="e">
            <v>#N/A</v>
          </cell>
          <cell r="AV696" t="e">
            <v>#N/A</v>
          </cell>
          <cell r="AW696" t="e">
            <v>#N/A</v>
          </cell>
          <cell r="AX696">
            <v>0</v>
          </cell>
          <cell r="AY696" t="e">
            <v>#N/A</v>
          </cell>
          <cell r="AZ696" t="e">
            <v>#N/A</v>
          </cell>
          <cell r="BA696" t="e">
            <v>#N/A</v>
          </cell>
          <cell r="BB696">
            <v>0</v>
          </cell>
          <cell r="BC696" t="e">
            <v>#N/A</v>
          </cell>
          <cell r="BD696" t="e">
            <v>#N/A</v>
          </cell>
        </row>
        <row r="697">
          <cell r="A697" t="str">
            <v>SM4A08371</v>
          </cell>
          <cell r="B697" t="str">
            <v>NO CONSTA</v>
          </cell>
          <cell r="C697" t="str">
            <v>RAYCHEM</v>
          </cell>
          <cell r="D697" t="str">
            <v>AIRBUS DEFENCE &amp; SPACE</v>
          </cell>
          <cell r="E697">
            <v>11637</v>
          </cell>
          <cell r="F697" t="str">
            <v>M22520/37-01</v>
          </cell>
          <cell r="G697" t="str">
            <v>C-AD-1377-6</v>
          </cell>
          <cell r="H697" t="str">
            <v>K2</v>
          </cell>
          <cell r="I697">
            <v>8781</v>
          </cell>
          <cell r="J697" t="str">
            <v>G411-1</v>
          </cell>
          <cell r="K697">
            <v>2.5000000000000001E-2</v>
          </cell>
          <cell r="L697">
            <v>3.5000000000000003E-2</v>
          </cell>
          <cell r="M697">
            <v>8781</v>
          </cell>
          <cell r="N697" t="str">
            <v>G411-2</v>
          </cell>
          <cell r="O697">
            <v>4.2000000000000003E-2</v>
          </cell>
          <cell r="P697">
            <v>5.1999999999999998E-2</v>
          </cell>
          <cell r="Q697">
            <v>8781</v>
          </cell>
          <cell r="R697" t="str">
            <v>G411-3</v>
          </cell>
          <cell r="S697">
            <v>6.2E-2</v>
          </cell>
          <cell r="T697">
            <v>7.1999999999999995E-2</v>
          </cell>
          <cell r="U697" t="e">
            <v>#N/A</v>
          </cell>
          <cell r="V697">
            <v>0</v>
          </cell>
          <cell r="W697" t="e">
            <v>#N/A</v>
          </cell>
          <cell r="X697" t="e">
            <v>#N/A</v>
          </cell>
          <cell r="Y697" t="e">
            <v>#N/A</v>
          </cell>
          <cell r="Z697">
            <v>0</v>
          </cell>
          <cell r="AA697" t="e">
            <v>#N/A</v>
          </cell>
          <cell r="AB697" t="e">
            <v>#N/A</v>
          </cell>
          <cell r="AC697" t="e">
            <v>#N/A</v>
          </cell>
          <cell r="AD697">
            <v>0</v>
          </cell>
          <cell r="AE697" t="e">
            <v>#N/A</v>
          </cell>
          <cell r="AF697" t="e">
            <v>#N/A</v>
          </cell>
          <cell r="AG697" t="e">
            <v>#N/A</v>
          </cell>
          <cell r="AH697">
            <v>0</v>
          </cell>
          <cell r="AI697" t="e">
            <v>#N/A</v>
          </cell>
          <cell r="AJ697" t="e">
            <v>#N/A</v>
          </cell>
          <cell r="AK697" t="e">
            <v>#N/A</v>
          </cell>
          <cell r="AL697">
            <v>0</v>
          </cell>
          <cell r="AM697" t="e">
            <v>#N/A</v>
          </cell>
          <cell r="AN697" t="e">
            <v>#N/A</v>
          </cell>
          <cell r="AO697" t="e">
            <v>#N/A</v>
          </cell>
          <cell r="AP697">
            <v>0</v>
          </cell>
          <cell r="AQ697" t="e">
            <v>#N/A</v>
          </cell>
          <cell r="AR697" t="e">
            <v>#N/A</v>
          </cell>
          <cell r="AS697" t="e">
            <v>#N/A</v>
          </cell>
          <cell r="AT697">
            <v>0</v>
          </cell>
          <cell r="AU697" t="e">
            <v>#N/A</v>
          </cell>
          <cell r="AV697" t="e">
            <v>#N/A</v>
          </cell>
          <cell r="AW697" t="e">
            <v>#N/A</v>
          </cell>
          <cell r="AX697">
            <v>0</v>
          </cell>
          <cell r="AY697" t="e">
            <v>#N/A</v>
          </cell>
          <cell r="AZ697" t="e">
            <v>#N/A</v>
          </cell>
          <cell r="BA697" t="e">
            <v>#N/A</v>
          </cell>
          <cell r="BB697">
            <v>0</v>
          </cell>
          <cell r="BC697" t="e">
            <v>#N/A</v>
          </cell>
          <cell r="BD697" t="e">
            <v>#N/A</v>
          </cell>
        </row>
        <row r="698">
          <cell r="A698" t="str">
            <v>SM4A08183</v>
          </cell>
          <cell r="B698" t="str">
            <v>NO CONSTA</v>
          </cell>
          <cell r="C698" t="str">
            <v>RAYCHEM</v>
          </cell>
          <cell r="D698" t="str">
            <v>AIRBUS DEFENCE &amp; SPACE</v>
          </cell>
          <cell r="E698">
            <v>11623</v>
          </cell>
          <cell r="F698" t="str">
            <v>M22520/37-01</v>
          </cell>
          <cell r="G698" t="str">
            <v>C-AD-1377-6</v>
          </cell>
          <cell r="H698" t="str">
            <v>K2</v>
          </cell>
          <cell r="I698">
            <v>8781</v>
          </cell>
          <cell r="J698" t="str">
            <v>G411-1</v>
          </cell>
          <cell r="K698">
            <v>2.5000000000000001E-2</v>
          </cell>
          <cell r="L698">
            <v>3.5000000000000003E-2</v>
          </cell>
          <cell r="M698">
            <v>8781</v>
          </cell>
          <cell r="N698" t="str">
            <v>G411-2</v>
          </cell>
          <cell r="O698">
            <v>4.2000000000000003E-2</v>
          </cell>
          <cell r="P698">
            <v>5.1999999999999998E-2</v>
          </cell>
          <cell r="Q698">
            <v>8781</v>
          </cell>
          <cell r="R698" t="str">
            <v>G411-3</v>
          </cell>
          <cell r="S698">
            <v>6.2E-2</v>
          </cell>
          <cell r="T698">
            <v>7.1999999999999995E-2</v>
          </cell>
          <cell r="U698" t="e">
            <v>#N/A</v>
          </cell>
          <cell r="V698">
            <v>0</v>
          </cell>
          <cell r="W698" t="e">
            <v>#N/A</v>
          </cell>
          <cell r="X698" t="e">
            <v>#N/A</v>
          </cell>
          <cell r="Y698" t="e">
            <v>#N/A</v>
          </cell>
          <cell r="Z698">
            <v>0</v>
          </cell>
          <cell r="AA698" t="e">
            <v>#N/A</v>
          </cell>
          <cell r="AB698" t="e">
            <v>#N/A</v>
          </cell>
          <cell r="AC698" t="e">
            <v>#N/A</v>
          </cell>
          <cell r="AD698">
            <v>0</v>
          </cell>
          <cell r="AE698" t="e">
            <v>#N/A</v>
          </cell>
          <cell r="AF698" t="e">
            <v>#N/A</v>
          </cell>
          <cell r="AG698" t="e">
            <v>#N/A</v>
          </cell>
          <cell r="AH698">
            <v>0</v>
          </cell>
          <cell r="AI698" t="e">
            <v>#N/A</v>
          </cell>
          <cell r="AJ698" t="e">
            <v>#N/A</v>
          </cell>
          <cell r="AK698" t="e">
            <v>#N/A</v>
          </cell>
          <cell r="AL698">
            <v>0</v>
          </cell>
          <cell r="AM698" t="e">
            <v>#N/A</v>
          </cell>
          <cell r="AN698" t="e">
            <v>#N/A</v>
          </cell>
          <cell r="AO698" t="e">
            <v>#N/A</v>
          </cell>
          <cell r="AP698">
            <v>0</v>
          </cell>
          <cell r="AQ698" t="e">
            <v>#N/A</v>
          </cell>
          <cell r="AR698" t="e">
            <v>#N/A</v>
          </cell>
          <cell r="AS698" t="e">
            <v>#N/A</v>
          </cell>
          <cell r="AT698">
            <v>0</v>
          </cell>
          <cell r="AU698" t="e">
            <v>#N/A</v>
          </cell>
          <cell r="AV698" t="e">
            <v>#N/A</v>
          </cell>
          <cell r="AW698" t="e">
            <v>#N/A</v>
          </cell>
          <cell r="AX698">
            <v>0</v>
          </cell>
          <cell r="AY698" t="e">
            <v>#N/A</v>
          </cell>
          <cell r="AZ698" t="e">
            <v>#N/A</v>
          </cell>
          <cell r="BA698" t="e">
            <v>#N/A</v>
          </cell>
          <cell r="BB698">
            <v>0</v>
          </cell>
          <cell r="BC698" t="e">
            <v>#N/A</v>
          </cell>
          <cell r="BD698" t="e">
            <v>#N/A</v>
          </cell>
        </row>
        <row r="699">
          <cell r="A699" t="str">
            <v>SM4A08365</v>
          </cell>
          <cell r="B699" t="str">
            <v>NO CONSTA</v>
          </cell>
          <cell r="C699" t="str">
            <v>RAYCHEM</v>
          </cell>
          <cell r="D699" t="str">
            <v>AIRBUS DEFENCE &amp; SPACE</v>
          </cell>
          <cell r="E699">
            <v>11634</v>
          </cell>
          <cell r="F699" t="str">
            <v>M22520/37-01</v>
          </cell>
          <cell r="G699" t="str">
            <v>C-AD-1377-6</v>
          </cell>
          <cell r="H699" t="str">
            <v>K2</v>
          </cell>
          <cell r="I699">
            <v>8781</v>
          </cell>
          <cell r="J699" t="str">
            <v>G411-1</v>
          </cell>
          <cell r="K699">
            <v>2.5000000000000001E-2</v>
          </cell>
          <cell r="L699">
            <v>3.5000000000000003E-2</v>
          </cell>
          <cell r="M699">
            <v>8781</v>
          </cell>
          <cell r="N699" t="str">
            <v>G411-2</v>
          </cell>
          <cell r="O699">
            <v>4.2000000000000003E-2</v>
          </cell>
          <cell r="P699">
            <v>5.1999999999999998E-2</v>
          </cell>
          <cell r="Q699">
            <v>8781</v>
          </cell>
          <cell r="R699" t="str">
            <v>G411-3</v>
          </cell>
          <cell r="S699">
            <v>6.2E-2</v>
          </cell>
          <cell r="T699">
            <v>7.1999999999999995E-2</v>
          </cell>
          <cell r="U699" t="e">
            <v>#N/A</v>
          </cell>
          <cell r="V699">
            <v>0</v>
          </cell>
          <cell r="W699" t="e">
            <v>#N/A</v>
          </cell>
          <cell r="X699" t="e">
            <v>#N/A</v>
          </cell>
          <cell r="Y699" t="e">
            <v>#N/A</v>
          </cell>
          <cell r="Z699">
            <v>0</v>
          </cell>
          <cell r="AA699" t="e">
            <v>#N/A</v>
          </cell>
          <cell r="AB699" t="e">
            <v>#N/A</v>
          </cell>
          <cell r="AC699" t="e">
            <v>#N/A</v>
          </cell>
          <cell r="AD699">
            <v>0</v>
          </cell>
          <cell r="AE699" t="e">
            <v>#N/A</v>
          </cell>
          <cell r="AF699" t="e">
            <v>#N/A</v>
          </cell>
          <cell r="AG699" t="e">
            <v>#N/A</v>
          </cell>
          <cell r="AH699">
            <v>0</v>
          </cell>
          <cell r="AI699" t="e">
            <v>#N/A</v>
          </cell>
          <cell r="AJ699" t="e">
            <v>#N/A</v>
          </cell>
          <cell r="AK699" t="e">
            <v>#N/A</v>
          </cell>
          <cell r="AL699">
            <v>0</v>
          </cell>
          <cell r="AM699" t="e">
            <v>#N/A</v>
          </cell>
          <cell r="AN699" t="e">
            <v>#N/A</v>
          </cell>
          <cell r="AO699" t="e">
            <v>#N/A</v>
          </cell>
          <cell r="AP699">
            <v>0</v>
          </cell>
          <cell r="AQ699" t="e">
            <v>#N/A</v>
          </cell>
          <cell r="AR699" t="e">
            <v>#N/A</v>
          </cell>
          <cell r="AS699" t="e">
            <v>#N/A</v>
          </cell>
          <cell r="AT699">
            <v>0</v>
          </cell>
          <cell r="AU699" t="e">
            <v>#N/A</v>
          </cell>
          <cell r="AV699" t="e">
            <v>#N/A</v>
          </cell>
          <cell r="AW699" t="e">
            <v>#N/A</v>
          </cell>
          <cell r="AX699">
            <v>0</v>
          </cell>
          <cell r="AY699" t="e">
            <v>#N/A</v>
          </cell>
          <cell r="AZ699" t="e">
            <v>#N/A</v>
          </cell>
          <cell r="BA699" t="e">
            <v>#N/A</v>
          </cell>
          <cell r="BB699">
            <v>0</v>
          </cell>
          <cell r="BC699" t="e">
            <v>#N/A</v>
          </cell>
          <cell r="BD699" t="e">
            <v>#N/A</v>
          </cell>
        </row>
        <row r="700">
          <cell r="A700" t="str">
            <v>SM4A08422</v>
          </cell>
          <cell r="B700" t="str">
            <v>NO CONSTA</v>
          </cell>
          <cell r="C700" t="str">
            <v>RAYCHEM</v>
          </cell>
          <cell r="D700" t="str">
            <v>AIRBUS DEFENCE &amp; SPACE</v>
          </cell>
          <cell r="E700">
            <v>11643</v>
          </cell>
          <cell r="F700" t="str">
            <v>M22520/37-01</v>
          </cell>
          <cell r="G700" t="str">
            <v>C-AD-1377-6</v>
          </cell>
          <cell r="H700" t="str">
            <v>K2</v>
          </cell>
          <cell r="I700">
            <v>8781</v>
          </cell>
          <cell r="J700" t="str">
            <v>G411-1</v>
          </cell>
          <cell r="K700">
            <v>2.5000000000000001E-2</v>
          </cell>
          <cell r="L700">
            <v>3.5000000000000003E-2</v>
          </cell>
          <cell r="M700">
            <v>8781</v>
          </cell>
          <cell r="N700" t="str">
            <v>G411-2</v>
          </cell>
          <cell r="O700">
            <v>4.2000000000000003E-2</v>
          </cell>
          <cell r="P700">
            <v>5.1999999999999998E-2</v>
          </cell>
          <cell r="Q700">
            <v>8781</v>
          </cell>
          <cell r="R700" t="str">
            <v>G411-3</v>
          </cell>
          <cell r="S700">
            <v>6.2E-2</v>
          </cell>
          <cell r="T700">
            <v>7.1999999999999995E-2</v>
          </cell>
          <cell r="U700" t="e">
            <v>#N/A</v>
          </cell>
          <cell r="V700">
            <v>0</v>
          </cell>
          <cell r="W700" t="e">
            <v>#N/A</v>
          </cell>
          <cell r="X700" t="e">
            <v>#N/A</v>
          </cell>
          <cell r="Y700" t="e">
            <v>#N/A</v>
          </cell>
          <cell r="Z700">
            <v>0</v>
          </cell>
          <cell r="AA700" t="e">
            <v>#N/A</v>
          </cell>
          <cell r="AB700" t="e">
            <v>#N/A</v>
          </cell>
          <cell r="AC700" t="e">
            <v>#N/A</v>
          </cell>
          <cell r="AD700">
            <v>0</v>
          </cell>
          <cell r="AE700" t="e">
            <v>#N/A</v>
          </cell>
          <cell r="AF700" t="e">
            <v>#N/A</v>
          </cell>
          <cell r="AG700" t="e">
            <v>#N/A</v>
          </cell>
          <cell r="AH700">
            <v>0</v>
          </cell>
          <cell r="AI700" t="e">
            <v>#N/A</v>
          </cell>
          <cell r="AJ700" t="e">
            <v>#N/A</v>
          </cell>
          <cell r="AK700" t="e">
            <v>#N/A</v>
          </cell>
          <cell r="AL700">
            <v>0</v>
          </cell>
          <cell r="AM700" t="e">
            <v>#N/A</v>
          </cell>
          <cell r="AN700" t="e">
            <v>#N/A</v>
          </cell>
          <cell r="AO700" t="e">
            <v>#N/A</v>
          </cell>
          <cell r="AP700">
            <v>0</v>
          </cell>
          <cell r="AQ700" t="e">
            <v>#N/A</v>
          </cell>
          <cell r="AR700" t="e">
            <v>#N/A</v>
          </cell>
          <cell r="AS700" t="e">
            <v>#N/A</v>
          </cell>
          <cell r="AT700">
            <v>0</v>
          </cell>
          <cell r="AU700" t="e">
            <v>#N/A</v>
          </cell>
          <cell r="AV700" t="e">
            <v>#N/A</v>
          </cell>
          <cell r="AW700" t="e">
            <v>#N/A</v>
          </cell>
          <cell r="AX700">
            <v>0</v>
          </cell>
          <cell r="AY700" t="e">
            <v>#N/A</v>
          </cell>
          <cell r="AZ700" t="e">
            <v>#N/A</v>
          </cell>
          <cell r="BA700" t="e">
            <v>#N/A</v>
          </cell>
          <cell r="BB700">
            <v>0</v>
          </cell>
          <cell r="BC700" t="e">
            <v>#N/A</v>
          </cell>
          <cell r="BD700" t="e">
            <v>#N/A</v>
          </cell>
        </row>
        <row r="701">
          <cell r="A701" t="str">
            <v>SM4A08353</v>
          </cell>
          <cell r="B701" t="str">
            <v>NO CONSTA</v>
          </cell>
          <cell r="C701" t="str">
            <v>RAYCHEM</v>
          </cell>
          <cell r="D701" t="str">
            <v>AIRBUS DEFENCE &amp; SPACE</v>
          </cell>
          <cell r="E701">
            <v>11629</v>
          </cell>
          <cell r="F701" t="str">
            <v>M22520/37-01</v>
          </cell>
          <cell r="G701" t="str">
            <v>C-AD-1377-6</v>
          </cell>
          <cell r="H701" t="str">
            <v>K2</v>
          </cell>
          <cell r="I701">
            <v>8781</v>
          </cell>
          <cell r="J701" t="str">
            <v>G411-1</v>
          </cell>
          <cell r="K701">
            <v>2.5000000000000001E-2</v>
          </cell>
          <cell r="L701">
            <v>3.5000000000000003E-2</v>
          </cell>
          <cell r="M701">
            <v>8781</v>
          </cell>
          <cell r="N701" t="str">
            <v>G411-2</v>
          </cell>
          <cell r="O701">
            <v>4.2000000000000003E-2</v>
          </cell>
          <cell r="P701">
            <v>5.1999999999999998E-2</v>
          </cell>
          <cell r="Q701">
            <v>8781</v>
          </cell>
          <cell r="R701" t="str">
            <v>G411-3</v>
          </cell>
          <cell r="S701">
            <v>6.2E-2</v>
          </cell>
          <cell r="T701">
            <v>7.1999999999999995E-2</v>
          </cell>
          <cell r="U701" t="e">
            <v>#N/A</v>
          </cell>
          <cell r="V701">
            <v>0</v>
          </cell>
          <cell r="W701" t="e">
            <v>#N/A</v>
          </cell>
          <cell r="X701" t="e">
            <v>#N/A</v>
          </cell>
          <cell r="Y701" t="e">
            <v>#N/A</v>
          </cell>
          <cell r="Z701">
            <v>0</v>
          </cell>
          <cell r="AA701" t="e">
            <v>#N/A</v>
          </cell>
          <cell r="AB701" t="e">
            <v>#N/A</v>
          </cell>
          <cell r="AC701" t="e">
            <v>#N/A</v>
          </cell>
          <cell r="AD701">
            <v>0</v>
          </cell>
          <cell r="AE701" t="e">
            <v>#N/A</v>
          </cell>
          <cell r="AF701" t="e">
            <v>#N/A</v>
          </cell>
          <cell r="AG701" t="e">
            <v>#N/A</v>
          </cell>
          <cell r="AH701">
            <v>0</v>
          </cell>
          <cell r="AI701" t="e">
            <v>#N/A</v>
          </cell>
          <cell r="AJ701" t="e">
            <v>#N/A</v>
          </cell>
          <cell r="AK701" t="e">
            <v>#N/A</v>
          </cell>
          <cell r="AL701">
            <v>0</v>
          </cell>
          <cell r="AM701" t="e">
            <v>#N/A</v>
          </cell>
          <cell r="AN701" t="e">
            <v>#N/A</v>
          </cell>
          <cell r="AO701" t="e">
            <v>#N/A</v>
          </cell>
          <cell r="AP701">
            <v>0</v>
          </cell>
          <cell r="AQ701" t="e">
            <v>#N/A</v>
          </cell>
          <cell r="AR701" t="e">
            <v>#N/A</v>
          </cell>
          <cell r="AS701" t="e">
            <v>#N/A</v>
          </cell>
          <cell r="AT701">
            <v>0</v>
          </cell>
          <cell r="AU701" t="e">
            <v>#N/A</v>
          </cell>
          <cell r="AV701" t="e">
            <v>#N/A</v>
          </cell>
          <cell r="AW701" t="e">
            <v>#N/A</v>
          </cell>
          <cell r="AX701">
            <v>0</v>
          </cell>
          <cell r="AY701" t="e">
            <v>#N/A</v>
          </cell>
          <cell r="AZ701" t="e">
            <v>#N/A</v>
          </cell>
          <cell r="BA701" t="e">
            <v>#N/A</v>
          </cell>
          <cell r="BB701">
            <v>0</v>
          </cell>
          <cell r="BC701" t="e">
            <v>#N/A</v>
          </cell>
          <cell r="BD701" t="e">
            <v>#N/A</v>
          </cell>
        </row>
        <row r="702">
          <cell r="A702" t="str">
            <v>SM4A09368</v>
          </cell>
          <cell r="B702" t="str">
            <v>NO CONSTA</v>
          </cell>
          <cell r="C702" t="str">
            <v>RAYCHEM</v>
          </cell>
          <cell r="D702" t="str">
            <v>AIRBUS DEFENCE &amp; SPACE</v>
          </cell>
          <cell r="E702">
            <v>11656</v>
          </cell>
          <cell r="F702" t="str">
            <v>M22520/37-01</v>
          </cell>
          <cell r="G702" t="str">
            <v>C-AD-1377-6</v>
          </cell>
          <cell r="H702" t="str">
            <v>K2</v>
          </cell>
          <cell r="I702">
            <v>8781</v>
          </cell>
          <cell r="J702" t="str">
            <v>G411-1</v>
          </cell>
          <cell r="K702">
            <v>2.5000000000000001E-2</v>
          </cell>
          <cell r="L702">
            <v>3.5000000000000003E-2</v>
          </cell>
          <cell r="M702">
            <v>8781</v>
          </cell>
          <cell r="N702" t="str">
            <v>G411-2</v>
          </cell>
          <cell r="O702">
            <v>4.2000000000000003E-2</v>
          </cell>
          <cell r="P702">
            <v>5.1999999999999998E-2</v>
          </cell>
          <cell r="Q702">
            <v>8781</v>
          </cell>
          <cell r="R702" t="str">
            <v>G411-3</v>
          </cell>
          <cell r="S702">
            <v>6.2E-2</v>
          </cell>
          <cell r="T702">
            <v>7.1999999999999995E-2</v>
          </cell>
          <cell r="U702" t="e">
            <v>#N/A</v>
          </cell>
          <cell r="V702">
            <v>0</v>
          </cell>
          <cell r="W702" t="e">
            <v>#N/A</v>
          </cell>
          <cell r="X702" t="e">
            <v>#N/A</v>
          </cell>
          <cell r="Y702" t="e">
            <v>#N/A</v>
          </cell>
          <cell r="Z702">
            <v>0</v>
          </cell>
          <cell r="AA702" t="e">
            <v>#N/A</v>
          </cell>
          <cell r="AB702" t="e">
            <v>#N/A</v>
          </cell>
          <cell r="AC702" t="e">
            <v>#N/A</v>
          </cell>
          <cell r="AD702">
            <v>0</v>
          </cell>
          <cell r="AE702" t="e">
            <v>#N/A</v>
          </cell>
          <cell r="AF702" t="e">
            <v>#N/A</v>
          </cell>
          <cell r="AG702" t="e">
            <v>#N/A</v>
          </cell>
          <cell r="AH702">
            <v>0</v>
          </cell>
          <cell r="AI702" t="e">
            <v>#N/A</v>
          </cell>
          <cell r="AJ702" t="e">
            <v>#N/A</v>
          </cell>
          <cell r="AK702" t="e">
            <v>#N/A</v>
          </cell>
          <cell r="AL702">
            <v>0</v>
          </cell>
          <cell r="AM702" t="e">
            <v>#N/A</v>
          </cell>
          <cell r="AN702" t="e">
            <v>#N/A</v>
          </cell>
          <cell r="AO702" t="e">
            <v>#N/A</v>
          </cell>
          <cell r="AP702">
            <v>0</v>
          </cell>
          <cell r="AQ702" t="e">
            <v>#N/A</v>
          </cell>
          <cell r="AR702" t="e">
            <v>#N/A</v>
          </cell>
          <cell r="AS702" t="e">
            <v>#N/A</v>
          </cell>
          <cell r="AT702">
            <v>0</v>
          </cell>
          <cell r="AU702" t="e">
            <v>#N/A</v>
          </cell>
          <cell r="AV702" t="e">
            <v>#N/A</v>
          </cell>
          <cell r="AW702" t="e">
            <v>#N/A</v>
          </cell>
          <cell r="AX702">
            <v>0</v>
          </cell>
          <cell r="AY702" t="e">
            <v>#N/A</v>
          </cell>
          <cell r="AZ702" t="e">
            <v>#N/A</v>
          </cell>
          <cell r="BA702" t="e">
            <v>#N/A</v>
          </cell>
          <cell r="BB702">
            <v>0</v>
          </cell>
          <cell r="BC702" t="e">
            <v>#N/A</v>
          </cell>
          <cell r="BD702" t="e">
            <v>#N/A</v>
          </cell>
        </row>
        <row r="703">
          <cell r="A703" t="str">
            <v>SM4A08578</v>
          </cell>
          <cell r="B703" t="str">
            <v>NO CONSTA</v>
          </cell>
          <cell r="C703" t="str">
            <v>RAYCHEM</v>
          </cell>
          <cell r="D703" t="str">
            <v>AIRBUS DEFENCE &amp; SPACE</v>
          </cell>
          <cell r="E703">
            <v>11644</v>
          </cell>
          <cell r="F703" t="str">
            <v>M22520/37-01</v>
          </cell>
          <cell r="G703" t="str">
            <v>C-AD-1377-6</v>
          </cell>
          <cell r="H703" t="str">
            <v>K2</v>
          </cell>
          <cell r="I703">
            <v>8781</v>
          </cell>
          <cell r="J703" t="str">
            <v>G411-1</v>
          </cell>
          <cell r="K703">
            <v>2.5000000000000001E-2</v>
          </cell>
          <cell r="L703">
            <v>3.5000000000000003E-2</v>
          </cell>
          <cell r="M703">
            <v>8781</v>
          </cell>
          <cell r="N703" t="str">
            <v>G411-2</v>
          </cell>
          <cell r="O703">
            <v>4.2000000000000003E-2</v>
          </cell>
          <cell r="P703">
            <v>5.1999999999999998E-2</v>
          </cell>
          <cell r="Q703">
            <v>8781</v>
          </cell>
          <cell r="R703" t="str">
            <v>G411-3</v>
          </cell>
          <cell r="S703">
            <v>6.2E-2</v>
          </cell>
          <cell r="T703">
            <v>7.1999999999999995E-2</v>
          </cell>
          <cell r="U703" t="e">
            <v>#N/A</v>
          </cell>
          <cell r="V703">
            <v>0</v>
          </cell>
          <cell r="W703" t="e">
            <v>#N/A</v>
          </cell>
          <cell r="X703" t="e">
            <v>#N/A</v>
          </cell>
          <cell r="Y703" t="e">
            <v>#N/A</v>
          </cell>
          <cell r="Z703">
            <v>0</v>
          </cell>
          <cell r="AA703" t="e">
            <v>#N/A</v>
          </cell>
          <cell r="AB703" t="e">
            <v>#N/A</v>
          </cell>
          <cell r="AC703" t="e">
            <v>#N/A</v>
          </cell>
          <cell r="AD703">
            <v>0</v>
          </cell>
          <cell r="AE703" t="e">
            <v>#N/A</v>
          </cell>
          <cell r="AF703" t="e">
            <v>#N/A</v>
          </cell>
          <cell r="AG703" t="e">
            <v>#N/A</v>
          </cell>
          <cell r="AH703">
            <v>0</v>
          </cell>
          <cell r="AI703" t="e">
            <v>#N/A</v>
          </cell>
          <cell r="AJ703" t="e">
            <v>#N/A</v>
          </cell>
          <cell r="AK703" t="e">
            <v>#N/A</v>
          </cell>
          <cell r="AL703">
            <v>0</v>
          </cell>
          <cell r="AM703" t="e">
            <v>#N/A</v>
          </cell>
          <cell r="AN703" t="e">
            <v>#N/A</v>
          </cell>
          <cell r="AO703" t="e">
            <v>#N/A</v>
          </cell>
          <cell r="AP703">
            <v>0</v>
          </cell>
          <cell r="AQ703" t="e">
            <v>#N/A</v>
          </cell>
          <cell r="AR703" t="e">
            <v>#N/A</v>
          </cell>
          <cell r="AS703" t="e">
            <v>#N/A</v>
          </cell>
          <cell r="AT703">
            <v>0</v>
          </cell>
          <cell r="AU703" t="e">
            <v>#N/A</v>
          </cell>
          <cell r="AV703" t="e">
            <v>#N/A</v>
          </cell>
          <cell r="AW703" t="e">
            <v>#N/A</v>
          </cell>
          <cell r="AX703">
            <v>0</v>
          </cell>
          <cell r="AY703" t="e">
            <v>#N/A</v>
          </cell>
          <cell r="AZ703" t="e">
            <v>#N/A</v>
          </cell>
          <cell r="BA703" t="e">
            <v>#N/A</v>
          </cell>
          <cell r="BB703">
            <v>0</v>
          </cell>
          <cell r="BC703" t="e">
            <v>#N/A</v>
          </cell>
          <cell r="BD703" t="e">
            <v>#N/A</v>
          </cell>
        </row>
        <row r="704">
          <cell r="A704" t="str">
            <v>SM4A08622</v>
          </cell>
          <cell r="B704" t="str">
            <v>NO CONSTA</v>
          </cell>
          <cell r="C704" t="str">
            <v>RAYCHEM</v>
          </cell>
          <cell r="D704" t="str">
            <v>AIRBUS DEFENCE &amp; SPACE</v>
          </cell>
          <cell r="E704">
            <v>0</v>
          </cell>
          <cell r="F704" t="str">
            <v>M22520/37-01</v>
          </cell>
          <cell r="G704" t="str">
            <v>C-AD-1377-6</v>
          </cell>
          <cell r="H704" t="str">
            <v>K2</v>
          </cell>
          <cell r="I704">
            <v>8781</v>
          </cell>
          <cell r="J704" t="str">
            <v>G411-1</v>
          </cell>
          <cell r="K704">
            <v>2.5000000000000001E-2</v>
          </cell>
          <cell r="L704">
            <v>3.5000000000000003E-2</v>
          </cell>
          <cell r="M704">
            <v>8781</v>
          </cell>
          <cell r="N704" t="str">
            <v>G411-2</v>
          </cell>
          <cell r="O704">
            <v>4.2000000000000003E-2</v>
          </cell>
          <cell r="P704">
            <v>5.1999999999999998E-2</v>
          </cell>
          <cell r="Q704">
            <v>8781</v>
          </cell>
          <cell r="R704" t="str">
            <v>G411-3</v>
          </cell>
          <cell r="S704">
            <v>6.2E-2</v>
          </cell>
          <cell r="T704">
            <v>7.1999999999999995E-2</v>
          </cell>
          <cell r="U704" t="e">
            <v>#N/A</v>
          </cell>
          <cell r="V704">
            <v>0</v>
          </cell>
          <cell r="W704" t="e">
            <v>#N/A</v>
          </cell>
          <cell r="X704" t="e">
            <v>#N/A</v>
          </cell>
          <cell r="Y704" t="e">
            <v>#N/A</v>
          </cell>
          <cell r="Z704">
            <v>0</v>
          </cell>
          <cell r="AA704" t="e">
            <v>#N/A</v>
          </cell>
          <cell r="AB704" t="e">
            <v>#N/A</v>
          </cell>
          <cell r="AC704" t="e">
            <v>#N/A</v>
          </cell>
          <cell r="AD704">
            <v>0</v>
          </cell>
          <cell r="AE704" t="e">
            <v>#N/A</v>
          </cell>
          <cell r="AF704" t="e">
            <v>#N/A</v>
          </cell>
          <cell r="AG704" t="e">
            <v>#N/A</v>
          </cell>
          <cell r="AH704">
            <v>0</v>
          </cell>
          <cell r="AI704" t="e">
            <v>#N/A</v>
          </cell>
          <cell r="AJ704" t="e">
            <v>#N/A</v>
          </cell>
          <cell r="AK704" t="e">
            <v>#N/A</v>
          </cell>
          <cell r="AL704">
            <v>0</v>
          </cell>
          <cell r="AM704" t="e">
            <v>#N/A</v>
          </cell>
          <cell r="AN704" t="e">
            <v>#N/A</v>
          </cell>
          <cell r="AO704" t="e">
            <v>#N/A</v>
          </cell>
          <cell r="AP704">
            <v>0</v>
          </cell>
          <cell r="AQ704" t="e">
            <v>#N/A</v>
          </cell>
          <cell r="AR704" t="e">
            <v>#N/A</v>
          </cell>
          <cell r="AS704" t="e">
            <v>#N/A</v>
          </cell>
          <cell r="AT704">
            <v>0</v>
          </cell>
          <cell r="AU704" t="e">
            <v>#N/A</v>
          </cell>
          <cell r="AV704" t="e">
            <v>#N/A</v>
          </cell>
          <cell r="AW704" t="e">
            <v>#N/A</v>
          </cell>
          <cell r="AX704">
            <v>0</v>
          </cell>
          <cell r="AY704" t="e">
            <v>#N/A</v>
          </cell>
          <cell r="AZ704" t="e">
            <v>#N/A</v>
          </cell>
          <cell r="BA704" t="e">
            <v>#N/A</v>
          </cell>
          <cell r="BB704">
            <v>0</v>
          </cell>
          <cell r="BC704" t="e">
            <v>#N/A</v>
          </cell>
          <cell r="BD704" t="e">
            <v>#N/A</v>
          </cell>
        </row>
        <row r="705">
          <cell r="A705" t="str">
            <v>PM4A09764</v>
          </cell>
          <cell r="B705" t="str">
            <v>S1130003</v>
          </cell>
          <cell r="C705" t="str">
            <v>AMP</v>
          </cell>
          <cell r="D705" t="str">
            <v>AIRBUS DEFENCE &amp; SPACE</v>
          </cell>
          <cell r="E705">
            <v>11601</v>
          </cell>
          <cell r="F705">
            <v>47387</v>
          </cell>
          <cell r="G705" t="str">
            <v>408-1559</v>
          </cell>
          <cell r="H705" t="str">
            <v>V</v>
          </cell>
          <cell r="I705">
            <v>8778</v>
          </cell>
          <cell r="J705" t="str">
            <v>G768</v>
          </cell>
          <cell r="K705">
            <v>0.11899999999999999</v>
          </cell>
          <cell r="L705">
            <v>0.125</v>
          </cell>
          <cell r="M705">
            <v>9532</v>
          </cell>
          <cell r="N705" t="str">
            <v>G950</v>
          </cell>
          <cell r="O705">
            <v>0.04</v>
          </cell>
          <cell r="P705">
            <v>0.06</v>
          </cell>
          <cell r="Q705" t="e">
            <v>#N/A</v>
          </cell>
          <cell r="R705">
            <v>0</v>
          </cell>
          <cell r="S705" t="e">
            <v>#N/A</v>
          </cell>
          <cell r="T705" t="e">
            <v>#N/A</v>
          </cell>
          <cell r="U705" t="e">
            <v>#N/A</v>
          </cell>
          <cell r="V705">
            <v>0</v>
          </cell>
          <cell r="W705" t="e">
            <v>#N/A</v>
          </cell>
          <cell r="X705" t="e">
            <v>#N/A</v>
          </cell>
          <cell r="Y705" t="e">
            <v>#N/A</v>
          </cell>
          <cell r="Z705">
            <v>0</v>
          </cell>
          <cell r="AA705" t="e">
            <v>#N/A</v>
          </cell>
          <cell r="AB705" t="e">
            <v>#N/A</v>
          </cell>
          <cell r="AC705" t="e">
            <v>#N/A</v>
          </cell>
          <cell r="AD705">
            <v>0</v>
          </cell>
          <cell r="AE705" t="e">
            <v>#N/A</v>
          </cell>
          <cell r="AF705" t="e">
            <v>#N/A</v>
          </cell>
          <cell r="AG705" t="e">
            <v>#N/A</v>
          </cell>
          <cell r="AH705">
            <v>0</v>
          </cell>
          <cell r="AI705" t="e">
            <v>#N/A</v>
          </cell>
          <cell r="AJ705" t="e">
            <v>#N/A</v>
          </cell>
          <cell r="AK705" t="e">
            <v>#N/A</v>
          </cell>
          <cell r="AL705">
            <v>0</v>
          </cell>
          <cell r="AM705" t="e">
            <v>#N/A</v>
          </cell>
          <cell r="AN705" t="e">
            <v>#N/A</v>
          </cell>
          <cell r="AO705" t="e">
            <v>#N/A</v>
          </cell>
          <cell r="AP705">
            <v>0</v>
          </cell>
          <cell r="AQ705" t="e">
            <v>#N/A</v>
          </cell>
          <cell r="AR705" t="e">
            <v>#N/A</v>
          </cell>
          <cell r="AS705" t="e">
            <v>#N/A</v>
          </cell>
          <cell r="AT705">
            <v>0</v>
          </cell>
          <cell r="AU705" t="e">
            <v>#N/A</v>
          </cell>
          <cell r="AV705" t="e">
            <v>#N/A</v>
          </cell>
          <cell r="AW705" t="e">
            <v>#N/A</v>
          </cell>
          <cell r="AX705">
            <v>0</v>
          </cell>
          <cell r="AY705" t="e">
            <v>#N/A</v>
          </cell>
          <cell r="AZ705" t="e">
            <v>#N/A</v>
          </cell>
          <cell r="BA705" t="e">
            <v>#N/A</v>
          </cell>
          <cell r="BB705">
            <v>0</v>
          </cell>
          <cell r="BC705" t="e">
            <v>#N/A</v>
          </cell>
          <cell r="BD705" t="e">
            <v>#N/A</v>
          </cell>
        </row>
        <row r="706">
          <cell r="A706" t="str">
            <v>PM4A09919</v>
          </cell>
          <cell r="B706" t="str">
            <v>S1141002</v>
          </cell>
          <cell r="C706" t="str">
            <v>AMP</v>
          </cell>
          <cell r="D706" t="str">
            <v>AIRBUS DEFENCE &amp; SPACE</v>
          </cell>
          <cell r="E706">
            <v>11604</v>
          </cell>
          <cell r="F706">
            <v>47387</v>
          </cell>
          <cell r="G706" t="str">
            <v>408-1559</v>
          </cell>
          <cell r="H706" t="str">
            <v>V</v>
          </cell>
          <cell r="I706">
            <v>8778</v>
          </cell>
          <cell r="J706" t="str">
            <v>G768</v>
          </cell>
          <cell r="K706">
            <v>0.11899999999999999</v>
          </cell>
          <cell r="L706">
            <v>0.125</v>
          </cell>
          <cell r="M706">
            <v>9532</v>
          </cell>
          <cell r="N706" t="str">
            <v>G950</v>
          </cell>
          <cell r="O706">
            <v>0.04</v>
          </cell>
          <cell r="P706">
            <v>0.06</v>
          </cell>
          <cell r="Q706" t="e">
            <v>#N/A</v>
          </cell>
          <cell r="R706">
            <v>0</v>
          </cell>
          <cell r="S706" t="e">
            <v>#N/A</v>
          </cell>
          <cell r="T706" t="e">
            <v>#N/A</v>
          </cell>
          <cell r="U706" t="e">
            <v>#N/A</v>
          </cell>
          <cell r="V706">
            <v>0</v>
          </cell>
          <cell r="W706" t="e">
            <v>#N/A</v>
          </cell>
          <cell r="X706" t="e">
            <v>#N/A</v>
          </cell>
          <cell r="Y706" t="e">
            <v>#N/A</v>
          </cell>
          <cell r="Z706">
            <v>0</v>
          </cell>
          <cell r="AA706" t="e">
            <v>#N/A</v>
          </cell>
          <cell r="AB706" t="e">
            <v>#N/A</v>
          </cell>
          <cell r="AC706" t="e">
            <v>#N/A</v>
          </cell>
          <cell r="AD706">
            <v>0</v>
          </cell>
          <cell r="AE706" t="e">
            <v>#N/A</v>
          </cell>
          <cell r="AF706" t="e">
            <v>#N/A</v>
          </cell>
          <cell r="AG706" t="e">
            <v>#N/A</v>
          </cell>
          <cell r="AH706">
            <v>0</v>
          </cell>
          <cell r="AI706" t="e">
            <v>#N/A</v>
          </cell>
          <cell r="AJ706" t="e">
            <v>#N/A</v>
          </cell>
          <cell r="AK706" t="e">
            <v>#N/A</v>
          </cell>
          <cell r="AL706">
            <v>0</v>
          </cell>
          <cell r="AM706" t="e">
            <v>#N/A</v>
          </cell>
          <cell r="AN706" t="e">
            <v>#N/A</v>
          </cell>
          <cell r="AO706" t="e">
            <v>#N/A</v>
          </cell>
          <cell r="AP706">
            <v>0</v>
          </cell>
          <cell r="AQ706" t="e">
            <v>#N/A</v>
          </cell>
          <cell r="AR706" t="e">
            <v>#N/A</v>
          </cell>
          <cell r="AS706" t="e">
            <v>#N/A</v>
          </cell>
          <cell r="AT706">
            <v>0</v>
          </cell>
          <cell r="AU706" t="e">
            <v>#N/A</v>
          </cell>
          <cell r="AV706" t="e">
            <v>#N/A</v>
          </cell>
          <cell r="AW706" t="e">
            <v>#N/A</v>
          </cell>
          <cell r="AX706">
            <v>0</v>
          </cell>
          <cell r="AY706" t="e">
            <v>#N/A</v>
          </cell>
          <cell r="AZ706" t="e">
            <v>#N/A</v>
          </cell>
          <cell r="BA706" t="e">
            <v>#N/A</v>
          </cell>
          <cell r="BB706">
            <v>0</v>
          </cell>
          <cell r="BC706" t="e">
            <v>#N/A</v>
          </cell>
          <cell r="BD706" t="e">
            <v>#N/A</v>
          </cell>
        </row>
        <row r="707">
          <cell r="A707" t="str">
            <v>PM4A09887</v>
          </cell>
          <cell r="B707" t="str">
            <v>S1141009</v>
          </cell>
          <cell r="C707" t="str">
            <v>AMP</v>
          </cell>
          <cell r="D707" t="str">
            <v>AIRBUS DEFENCE &amp; SPACE</v>
          </cell>
          <cell r="E707">
            <v>11608</v>
          </cell>
          <cell r="F707">
            <v>47387</v>
          </cell>
          <cell r="G707" t="str">
            <v>408-1559</v>
          </cell>
          <cell r="H707" t="str">
            <v>V</v>
          </cell>
          <cell r="I707">
            <v>8778</v>
          </cell>
          <cell r="J707" t="str">
            <v>G768</v>
          </cell>
          <cell r="K707">
            <v>0.11899999999999999</v>
          </cell>
          <cell r="L707">
            <v>0.125</v>
          </cell>
          <cell r="M707">
            <v>9532</v>
          </cell>
          <cell r="N707" t="str">
            <v>G950</v>
          </cell>
          <cell r="O707">
            <v>0.04</v>
          </cell>
          <cell r="P707">
            <v>0.06</v>
          </cell>
          <cell r="Q707" t="e">
            <v>#N/A</v>
          </cell>
          <cell r="R707">
            <v>0</v>
          </cell>
          <cell r="S707" t="e">
            <v>#N/A</v>
          </cell>
          <cell r="T707" t="e">
            <v>#N/A</v>
          </cell>
          <cell r="U707" t="e">
            <v>#N/A</v>
          </cell>
          <cell r="V707">
            <v>0</v>
          </cell>
          <cell r="W707" t="e">
            <v>#N/A</v>
          </cell>
          <cell r="X707" t="e">
            <v>#N/A</v>
          </cell>
          <cell r="Y707" t="e">
            <v>#N/A</v>
          </cell>
          <cell r="Z707">
            <v>0</v>
          </cell>
          <cell r="AA707" t="e">
            <v>#N/A</v>
          </cell>
          <cell r="AB707" t="e">
            <v>#N/A</v>
          </cell>
          <cell r="AC707" t="e">
            <v>#N/A</v>
          </cell>
          <cell r="AD707">
            <v>0</v>
          </cell>
          <cell r="AE707" t="e">
            <v>#N/A</v>
          </cell>
          <cell r="AF707" t="e">
            <v>#N/A</v>
          </cell>
          <cell r="AG707" t="e">
            <v>#N/A</v>
          </cell>
          <cell r="AH707">
            <v>0</v>
          </cell>
          <cell r="AI707" t="e">
            <v>#N/A</v>
          </cell>
          <cell r="AJ707" t="e">
            <v>#N/A</v>
          </cell>
          <cell r="AK707" t="e">
            <v>#N/A</v>
          </cell>
          <cell r="AL707">
            <v>0</v>
          </cell>
          <cell r="AM707" t="e">
            <v>#N/A</v>
          </cell>
          <cell r="AN707" t="e">
            <v>#N/A</v>
          </cell>
          <cell r="AO707" t="e">
            <v>#N/A</v>
          </cell>
          <cell r="AP707">
            <v>0</v>
          </cell>
          <cell r="AQ707" t="e">
            <v>#N/A</v>
          </cell>
          <cell r="AR707" t="e">
            <v>#N/A</v>
          </cell>
          <cell r="AS707" t="e">
            <v>#N/A</v>
          </cell>
          <cell r="AT707">
            <v>0</v>
          </cell>
          <cell r="AU707" t="e">
            <v>#N/A</v>
          </cell>
          <cell r="AV707" t="e">
            <v>#N/A</v>
          </cell>
          <cell r="AW707" t="e">
            <v>#N/A</v>
          </cell>
          <cell r="AX707">
            <v>0</v>
          </cell>
          <cell r="AY707" t="e">
            <v>#N/A</v>
          </cell>
          <cell r="AZ707" t="e">
            <v>#N/A</v>
          </cell>
          <cell r="BA707" t="e">
            <v>#N/A</v>
          </cell>
          <cell r="BB707">
            <v>0</v>
          </cell>
          <cell r="BC707" t="e">
            <v>#N/A</v>
          </cell>
          <cell r="BD707" t="e">
            <v>#N/A</v>
          </cell>
        </row>
        <row r="708">
          <cell r="A708" t="str">
            <v>PM4A09914</v>
          </cell>
          <cell r="B708" t="str">
            <v>S1139021</v>
          </cell>
          <cell r="C708" t="str">
            <v>AMP</v>
          </cell>
          <cell r="D708" t="str">
            <v>AIRBUS DEFENCE &amp; SPACE</v>
          </cell>
          <cell r="E708">
            <v>11606</v>
          </cell>
          <cell r="F708">
            <v>47387</v>
          </cell>
          <cell r="G708" t="str">
            <v>408-1559</v>
          </cell>
          <cell r="H708" t="str">
            <v>V</v>
          </cell>
          <cell r="I708">
            <v>8778</v>
          </cell>
          <cell r="J708" t="str">
            <v>G768</v>
          </cell>
          <cell r="K708">
            <v>0.11899999999999999</v>
          </cell>
          <cell r="L708">
            <v>0.125</v>
          </cell>
          <cell r="M708">
            <v>9532</v>
          </cell>
          <cell r="N708" t="str">
            <v>G950</v>
          </cell>
          <cell r="O708">
            <v>0.04</v>
          </cell>
          <cell r="P708">
            <v>0.06</v>
          </cell>
          <cell r="Q708" t="e">
            <v>#N/A</v>
          </cell>
          <cell r="R708">
            <v>0</v>
          </cell>
          <cell r="S708" t="e">
            <v>#N/A</v>
          </cell>
          <cell r="T708" t="e">
            <v>#N/A</v>
          </cell>
          <cell r="U708" t="e">
            <v>#N/A</v>
          </cell>
          <cell r="V708">
            <v>0</v>
          </cell>
          <cell r="W708" t="e">
            <v>#N/A</v>
          </cell>
          <cell r="X708" t="e">
            <v>#N/A</v>
          </cell>
          <cell r="Y708" t="e">
            <v>#N/A</v>
          </cell>
          <cell r="Z708">
            <v>0</v>
          </cell>
          <cell r="AA708" t="e">
            <v>#N/A</v>
          </cell>
          <cell r="AB708" t="e">
            <v>#N/A</v>
          </cell>
          <cell r="AC708" t="e">
            <v>#N/A</v>
          </cell>
          <cell r="AD708">
            <v>0</v>
          </cell>
          <cell r="AE708" t="e">
            <v>#N/A</v>
          </cell>
          <cell r="AF708" t="e">
            <v>#N/A</v>
          </cell>
          <cell r="AG708" t="e">
            <v>#N/A</v>
          </cell>
          <cell r="AH708">
            <v>0</v>
          </cell>
          <cell r="AI708" t="e">
            <v>#N/A</v>
          </cell>
          <cell r="AJ708" t="e">
            <v>#N/A</v>
          </cell>
          <cell r="AK708" t="e">
            <v>#N/A</v>
          </cell>
          <cell r="AL708">
            <v>0</v>
          </cell>
          <cell r="AM708" t="e">
            <v>#N/A</v>
          </cell>
          <cell r="AN708" t="e">
            <v>#N/A</v>
          </cell>
          <cell r="AO708" t="e">
            <v>#N/A</v>
          </cell>
          <cell r="AP708">
            <v>0</v>
          </cell>
          <cell r="AQ708" t="e">
            <v>#N/A</v>
          </cell>
          <cell r="AR708" t="e">
            <v>#N/A</v>
          </cell>
          <cell r="AS708" t="e">
            <v>#N/A</v>
          </cell>
          <cell r="AT708">
            <v>0</v>
          </cell>
          <cell r="AU708" t="e">
            <v>#N/A</v>
          </cell>
          <cell r="AV708" t="e">
            <v>#N/A</v>
          </cell>
          <cell r="AW708" t="e">
            <v>#N/A</v>
          </cell>
          <cell r="AX708">
            <v>0</v>
          </cell>
          <cell r="AY708" t="e">
            <v>#N/A</v>
          </cell>
          <cell r="AZ708" t="e">
            <v>#N/A</v>
          </cell>
          <cell r="BA708" t="e">
            <v>#N/A</v>
          </cell>
          <cell r="BB708">
            <v>0</v>
          </cell>
          <cell r="BC708" t="e">
            <v>#N/A</v>
          </cell>
          <cell r="BD708" t="e">
            <v>#N/A</v>
          </cell>
        </row>
        <row r="709">
          <cell r="A709" t="str">
            <v>PM4A8658</v>
          </cell>
          <cell r="B709" t="str">
            <v>R-1014-080</v>
          </cell>
          <cell r="C709" t="str">
            <v>AMP</v>
          </cell>
          <cell r="D709" t="str">
            <v>AIRBUS DEFENCE &amp; SPACE</v>
          </cell>
          <cell r="E709">
            <v>11602</v>
          </cell>
          <cell r="F709" t="str">
            <v>59239-4</v>
          </cell>
          <cell r="G709" t="str">
            <v>408-1261</v>
          </cell>
          <cell r="H709" t="str">
            <v>K</v>
          </cell>
          <cell r="I709">
            <v>8782</v>
          </cell>
          <cell r="J709" t="str">
            <v>G654</v>
          </cell>
          <cell r="K709">
            <v>0.16900000000000001</v>
          </cell>
          <cell r="L709">
            <v>0.17499999999999999</v>
          </cell>
          <cell r="M709">
            <v>9534</v>
          </cell>
          <cell r="N709" t="str">
            <v>G968</v>
          </cell>
          <cell r="O709">
            <v>6.4000000000000001E-2</v>
          </cell>
          <cell r="P709">
            <v>8.4000000000000005E-2</v>
          </cell>
          <cell r="Q709" t="e">
            <v>#N/A</v>
          </cell>
          <cell r="R709">
            <v>0</v>
          </cell>
          <cell r="S709" t="e">
            <v>#N/A</v>
          </cell>
          <cell r="T709" t="e">
            <v>#N/A</v>
          </cell>
          <cell r="U709" t="e">
            <v>#N/A</v>
          </cell>
          <cell r="V709">
            <v>0</v>
          </cell>
          <cell r="W709" t="e">
            <v>#N/A</v>
          </cell>
          <cell r="X709" t="e">
            <v>#N/A</v>
          </cell>
          <cell r="Y709" t="e">
            <v>#N/A</v>
          </cell>
          <cell r="Z709">
            <v>0</v>
          </cell>
          <cell r="AA709" t="e">
            <v>#N/A</v>
          </cell>
          <cell r="AB709" t="e">
            <v>#N/A</v>
          </cell>
          <cell r="AC709" t="e">
            <v>#N/A</v>
          </cell>
          <cell r="AD709">
            <v>0</v>
          </cell>
          <cell r="AE709" t="e">
            <v>#N/A</v>
          </cell>
          <cell r="AF709" t="e">
            <v>#N/A</v>
          </cell>
          <cell r="AG709" t="e">
            <v>#N/A</v>
          </cell>
          <cell r="AH709">
            <v>0</v>
          </cell>
          <cell r="AI709" t="e">
            <v>#N/A</v>
          </cell>
          <cell r="AJ709" t="e">
            <v>#N/A</v>
          </cell>
          <cell r="AK709" t="e">
            <v>#N/A</v>
          </cell>
          <cell r="AL709">
            <v>0</v>
          </cell>
          <cell r="AM709" t="e">
            <v>#N/A</v>
          </cell>
          <cell r="AN709" t="e">
            <v>#N/A</v>
          </cell>
          <cell r="AO709" t="e">
            <v>#N/A</v>
          </cell>
          <cell r="AP709">
            <v>0</v>
          </cell>
          <cell r="AQ709" t="e">
            <v>#N/A</v>
          </cell>
          <cell r="AR709" t="e">
            <v>#N/A</v>
          </cell>
          <cell r="AS709" t="e">
            <v>#N/A</v>
          </cell>
          <cell r="AT709">
            <v>0</v>
          </cell>
          <cell r="AU709" t="e">
            <v>#N/A</v>
          </cell>
          <cell r="AV709" t="e">
            <v>#N/A</v>
          </cell>
          <cell r="AW709" t="e">
            <v>#N/A</v>
          </cell>
          <cell r="AX709">
            <v>0</v>
          </cell>
          <cell r="AY709" t="e">
            <v>#N/A</v>
          </cell>
          <cell r="AZ709" t="e">
            <v>#N/A</v>
          </cell>
          <cell r="BA709" t="e">
            <v>#N/A</v>
          </cell>
          <cell r="BB709">
            <v>0</v>
          </cell>
          <cell r="BC709" t="e">
            <v>#N/A</v>
          </cell>
          <cell r="BD709" t="e">
            <v>#N/A</v>
          </cell>
        </row>
        <row r="710">
          <cell r="A710" t="str">
            <v>PM4A9029</v>
          </cell>
          <cell r="B710" t="str">
            <v>R1025039</v>
          </cell>
          <cell r="C710" t="str">
            <v>AMP</v>
          </cell>
          <cell r="D710" t="str">
            <v>AIRBUS DEFENCE &amp; SPACE</v>
          </cell>
          <cell r="E710">
            <v>11605</v>
          </cell>
          <cell r="F710" t="str">
            <v>59239-4</v>
          </cell>
          <cell r="G710" t="str">
            <v>408-1261</v>
          </cell>
          <cell r="H710" t="str">
            <v>K</v>
          </cell>
          <cell r="I710">
            <v>8782</v>
          </cell>
          <cell r="J710" t="str">
            <v>G654</v>
          </cell>
          <cell r="K710">
            <v>0.16900000000000001</v>
          </cell>
          <cell r="L710">
            <v>0.17499999999999999</v>
          </cell>
          <cell r="M710">
            <v>9534</v>
          </cell>
          <cell r="N710" t="str">
            <v>G968</v>
          </cell>
          <cell r="O710">
            <v>6.4000000000000001E-2</v>
          </cell>
          <cell r="P710">
            <v>8.4000000000000005E-2</v>
          </cell>
          <cell r="Q710" t="e">
            <v>#N/A</v>
          </cell>
          <cell r="R710">
            <v>0</v>
          </cell>
          <cell r="S710" t="e">
            <v>#N/A</v>
          </cell>
          <cell r="T710" t="e">
            <v>#N/A</v>
          </cell>
          <cell r="U710" t="e">
            <v>#N/A</v>
          </cell>
          <cell r="V710">
            <v>0</v>
          </cell>
          <cell r="W710" t="e">
            <v>#N/A</v>
          </cell>
          <cell r="X710" t="e">
            <v>#N/A</v>
          </cell>
          <cell r="Y710" t="e">
            <v>#N/A</v>
          </cell>
          <cell r="Z710">
            <v>0</v>
          </cell>
          <cell r="AA710" t="e">
            <v>#N/A</v>
          </cell>
          <cell r="AB710" t="e">
            <v>#N/A</v>
          </cell>
          <cell r="AC710" t="e">
            <v>#N/A</v>
          </cell>
          <cell r="AD710">
            <v>0</v>
          </cell>
          <cell r="AE710" t="e">
            <v>#N/A</v>
          </cell>
          <cell r="AF710" t="e">
            <v>#N/A</v>
          </cell>
          <cell r="AG710" t="e">
            <v>#N/A</v>
          </cell>
          <cell r="AH710">
            <v>0</v>
          </cell>
          <cell r="AI710" t="e">
            <v>#N/A</v>
          </cell>
          <cell r="AJ710" t="e">
            <v>#N/A</v>
          </cell>
          <cell r="AK710" t="e">
            <v>#N/A</v>
          </cell>
          <cell r="AL710">
            <v>0</v>
          </cell>
          <cell r="AM710" t="e">
            <v>#N/A</v>
          </cell>
          <cell r="AN710" t="e">
            <v>#N/A</v>
          </cell>
          <cell r="AO710" t="e">
            <v>#N/A</v>
          </cell>
          <cell r="AP710">
            <v>0</v>
          </cell>
          <cell r="AQ710" t="e">
            <v>#N/A</v>
          </cell>
          <cell r="AR710" t="e">
            <v>#N/A</v>
          </cell>
          <cell r="AS710" t="e">
            <v>#N/A</v>
          </cell>
          <cell r="AT710">
            <v>0</v>
          </cell>
          <cell r="AU710" t="e">
            <v>#N/A</v>
          </cell>
          <cell r="AV710" t="e">
            <v>#N/A</v>
          </cell>
          <cell r="AW710" t="e">
            <v>#N/A</v>
          </cell>
          <cell r="AX710">
            <v>0</v>
          </cell>
          <cell r="AY710" t="e">
            <v>#N/A</v>
          </cell>
          <cell r="AZ710" t="e">
            <v>#N/A</v>
          </cell>
          <cell r="BA710" t="e">
            <v>#N/A</v>
          </cell>
          <cell r="BB710">
            <v>0</v>
          </cell>
          <cell r="BC710" t="e">
            <v>#N/A</v>
          </cell>
          <cell r="BD710" t="e">
            <v>#N/A</v>
          </cell>
        </row>
        <row r="711">
          <cell r="A711" t="str">
            <v>SM4A08678</v>
          </cell>
          <cell r="B711" t="str">
            <v>S1435022</v>
          </cell>
          <cell r="C711" t="str">
            <v>AMP</v>
          </cell>
          <cell r="D711" t="str">
            <v>AIRBUS DEFENCE &amp; SPACE</v>
          </cell>
          <cell r="E711">
            <v>11649</v>
          </cell>
          <cell r="F711">
            <v>47387</v>
          </cell>
          <cell r="G711" t="str">
            <v>408-1559</v>
          </cell>
          <cell r="H711" t="str">
            <v>V</v>
          </cell>
          <cell r="I711">
            <v>8778</v>
          </cell>
          <cell r="J711" t="str">
            <v>G768</v>
          </cell>
          <cell r="K711">
            <v>0.11899999999999999</v>
          </cell>
          <cell r="L711">
            <v>0.125</v>
          </cell>
          <cell r="M711">
            <v>9532</v>
          </cell>
          <cell r="N711" t="str">
            <v>G950</v>
          </cell>
          <cell r="O711">
            <v>0.04</v>
          </cell>
          <cell r="P711">
            <v>0.06</v>
          </cell>
          <cell r="Q711" t="e">
            <v>#N/A</v>
          </cell>
          <cell r="R711">
            <v>0</v>
          </cell>
          <cell r="S711" t="e">
            <v>#N/A</v>
          </cell>
          <cell r="T711" t="e">
            <v>#N/A</v>
          </cell>
          <cell r="U711" t="e">
            <v>#N/A</v>
          </cell>
          <cell r="V711">
            <v>0</v>
          </cell>
          <cell r="W711" t="e">
            <v>#N/A</v>
          </cell>
          <cell r="X711" t="e">
            <v>#N/A</v>
          </cell>
          <cell r="Y711" t="e">
            <v>#N/A</v>
          </cell>
          <cell r="Z711">
            <v>0</v>
          </cell>
          <cell r="AA711" t="e">
            <v>#N/A</v>
          </cell>
          <cell r="AB711" t="e">
            <v>#N/A</v>
          </cell>
          <cell r="AC711" t="e">
            <v>#N/A</v>
          </cell>
          <cell r="AD711">
            <v>0</v>
          </cell>
          <cell r="AE711" t="e">
            <v>#N/A</v>
          </cell>
          <cell r="AF711" t="e">
            <v>#N/A</v>
          </cell>
          <cell r="AG711" t="e">
            <v>#N/A</v>
          </cell>
          <cell r="AH711">
            <v>0</v>
          </cell>
          <cell r="AI711" t="e">
            <v>#N/A</v>
          </cell>
          <cell r="AJ711" t="e">
            <v>#N/A</v>
          </cell>
          <cell r="AK711" t="e">
            <v>#N/A</v>
          </cell>
          <cell r="AL711">
            <v>0</v>
          </cell>
          <cell r="AM711" t="e">
            <v>#N/A</v>
          </cell>
          <cell r="AN711" t="e">
            <v>#N/A</v>
          </cell>
          <cell r="AO711" t="e">
            <v>#N/A</v>
          </cell>
          <cell r="AP711">
            <v>0</v>
          </cell>
          <cell r="AQ711" t="e">
            <v>#N/A</v>
          </cell>
          <cell r="AR711" t="e">
            <v>#N/A</v>
          </cell>
          <cell r="AS711" t="e">
            <v>#N/A</v>
          </cell>
          <cell r="AT711">
            <v>0</v>
          </cell>
          <cell r="AU711" t="e">
            <v>#N/A</v>
          </cell>
          <cell r="AV711" t="e">
            <v>#N/A</v>
          </cell>
          <cell r="AW711" t="e">
            <v>#N/A</v>
          </cell>
          <cell r="AX711">
            <v>0</v>
          </cell>
          <cell r="AY711" t="e">
            <v>#N/A</v>
          </cell>
          <cell r="AZ711" t="e">
            <v>#N/A</v>
          </cell>
          <cell r="BA711" t="e">
            <v>#N/A</v>
          </cell>
          <cell r="BB711">
            <v>0</v>
          </cell>
          <cell r="BC711" t="e">
            <v>#N/A</v>
          </cell>
          <cell r="BD711" t="e">
            <v>#N/A</v>
          </cell>
        </row>
        <row r="712">
          <cell r="A712" t="str">
            <v>SM4A08213</v>
          </cell>
          <cell r="B712" t="str">
            <v>S1328034</v>
          </cell>
          <cell r="C712" t="str">
            <v>AMP</v>
          </cell>
          <cell r="D712" t="str">
            <v>AIRBUS DEFENCE &amp; SPACE</v>
          </cell>
          <cell r="E712">
            <v>11624</v>
          </cell>
          <cell r="F712">
            <v>47387</v>
          </cell>
          <cell r="G712" t="str">
            <v>408-1559</v>
          </cell>
          <cell r="H712" t="str">
            <v>V</v>
          </cell>
          <cell r="I712">
            <v>8778</v>
          </cell>
          <cell r="J712" t="str">
            <v>G768</v>
          </cell>
          <cell r="K712">
            <v>0.11899999999999999</v>
          </cell>
          <cell r="L712">
            <v>0.125</v>
          </cell>
          <cell r="M712">
            <v>9532</v>
          </cell>
          <cell r="N712" t="str">
            <v>G950</v>
          </cell>
          <cell r="O712">
            <v>0.04</v>
          </cell>
          <cell r="P712">
            <v>0.06</v>
          </cell>
          <cell r="Q712" t="e">
            <v>#N/A</v>
          </cell>
          <cell r="R712">
            <v>0</v>
          </cell>
          <cell r="S712" t="e">
            <v>#N/A</v>
          </cell>
          <cell r="T712" t="e">
            <v>#N/A</v>
          </cell>
          <cell r="U712" t="e">
            <v>#N/A</v>
          </cell>
          <cell r="V712">
            <v>0</v>
          </cell>
          <cell r="W712" t="e">
            <v>#N/A</v>
          </cell>
          <cell r="X712" t="e">
            <v>#N/A</v>
          </cell>
          <cell r="Y712" t="e">
            <v>#N/A</v>
          </cell>
          <cell r="Z712">
            <v>0</v>
          </cell>
          <cell r="AA712" t="e">
            <v>#N/A</v>
          </cell>
          <cell r="AB712" t="e">
            <v>#N/A</v>
          </cell>
          <cell r="AC712" t="e">
            <v>#N/A</v>
          </cell>
          <cell r="AD712">
            <v>0</v>
          </cell>
          <cell r="AE712" t="e">
            <v>#N/A</v>
          </cell>
          <cell r="AF712" t="e">
            <v>#N/A</v>
          </cell>
          <cell r="AG712" t="e">
            <v>#N/A</v>
          </cell>
          <cell r="AH712">
            <v>0</v>
          </cell>
          <cell r="AI712" t="e">
            <v>#N/A</v>
          </cell>
          <cell r="AJ712" t="e">
            <v>#N/A</v>
          </cell>
          <cell r="AK712" t="e">
            <v>#N/A</v>
          </cell>
          <cell r="AL712">
            <v>0</v>
          </cell>
          <cell r="AM712" t="e">
            <v>#N/A</v>
          </cell>
          <cell r="AN712" t="e">
            <v>#N/A</v>
          </cell>
          <cell r="AO712" t="e">
            <v>#N/A</v>
          </cell>
          <cell r="AP712">
            <v>0</v>
          </cell>
          <cell r="AQ712" t="e">
            <v>#N/A</v>
          </cell>
          <cell r="AR712" t="e">
            <v>#N/A</v>
          </cell>
          <cell r="AS712" t="e">
            <v>#N/A</v>
          </cell>
          <cell r="AT712">
            <v>0</v>
          </cell>
          <cell r="AU712" t="e">
            <v>#N/A</v>
          </cell>
          <cell r="AV712" t="e">
            <v>#N/A</v>
          </cell>
          <cell r="AW712" t="e">
            <v>#N/A</v>
          </cell>
          <cell r="AX712">
            <v>0</v>
          </cell>
          <cell r="AY712" t="e">
            <v>#N/A</v>
          </cell>
          <cell r="AZ712" t="e">
            <v>#N/A</v>
          </cell>
          <cell r="BA712" t="e">
            <v>#N/A</v>
          </cell>
          <cell r="BB712">
            <v>0</v>
          </cell>
          <cell r="BC712" t="e">
            <v>#N/A</v>
          </cell>
          <cell r="BD712" t="e">
            <v>#N/A</v>
          </cell>
        </row>
        <row r="713">
          <cell r="A713" t="str">
            <v>SM4A08677</v>
          </cell>
          <cell r="B713" t="str">
            <v>S1435009</v>
          </cell>
          <cell r="C713" t="str">
            <v>AMP</v>
          </cell>
          <cell r="D713" t="str">
            <v>AIRBUS DEFENCE &amp; SPACE</v>
          </cell>
          <cell r="E713">
            <v>11648</v>
          </cell>
          <cell r="F713">
            <v>47387</v>
          </cell>
          <cell r="G713" t="str">
            <v>408-1559</v>
          </cell>
          <cell r="H713" t="str">
            <v>V</v>
          </cell>
          <cell r="I713">
            <v>8778</v>
          </cell>
          <cell r="J713" t="str">
            <v>G768</v>
          </cell>
          <cell r="K713">
            <v>0.11899999999999999</v>
          </cell>
          <cell r="L713">
            <v>0.125</v>
          </cell>
          <cell r="M713">
            <v>9532</v>
          </cell>
          <cell r="N713" t="str">
            <v>G950</v>
          </cell>
          <cell r="O713">
            <v>0.04</v>
          </cell>
          <cell r="P713">
            <v>0.06</v>
          </cell>
          <cell r="Q713" t="e">
            <v>#N/A</v>
          </cell>
          <cell r="R713">
            <v>0</v>
          </cell>
          <cell r="S713" t="e">
            <v>#N/A</v>
          </cell>
          <cell r="T713" t="e">
            <v>#N/A</v>
          </cell>
          <cell r="U713" t="e">
            <v>#N/A</v>
          </cell>
          <cell r="V713">
            <v>0</v>
          </cell>
          <cell r="W713" t="e">
            <v>#N/A</v>
          </cell>
          <cell r="X713" t="e">
            <v>#N/A</v>
          </cell>
          <cell r="Y713" t="e">
            <v>#N/A</v>
          </cell>
          <cell r="Z713">
            <v>0</v>
          </cell>
          <cell r="AA713" t="e">
            <v>#N/A</v>
          </cell>
          <cell r="AB713" t="e">
            <v>#N/A</v>
          </cell>
          <cell r="AC713" t="e">
            <v>#N/A</v>
          </cell>
          <cell r="AD713">
            <v>0</v>
          </cell>
          <cell r="AE713" t="e">
            <v>#N/A</v>
          </cell>
          <cell r="AF713" t="e">
            <v>#N/A</v>
          </cell>
          <cell r="AG713" t="e">
            <v>#N/A</v>
          </cell>
          <cell r="AH713">
            <v>0</v>
          </cell>
          <cell r="AI713" t="e">
            <v>#N/A</v>
          </cell>
          <cell r="AJ713" t="e">
            <v>#N/A</v>
          </cell>
          <cell r="AK713" t="e">
            <v>#N/A</v>
          </cell>
          <cell r="AL713">
            <v>0</v>
          </cell>
          <cell r="AM713" t="e">
            <v>#N/A</v>
          </cell>
          <cell r="AN713" t="e">
            <v>#N/A</v>
          </cell>
          <cell r="AO713" t="e">
            <v>#N/A</v>
          </cell>
          <cell r="AP713">
            <v>0</v>
          </cell>
          <cell r="AQ713" t="e">
            <v>#N/A</v>
          </cell>
          <cell r="AR713" t="e">
            <v>#N/A</v>
          </cell>
          <cell r="AS713" t="e">
            <v>#N/A</v>
          </cell>
          <cell r="AT713">
            <v>0</v>
          </cell>
          <cell r="AU713" t="e">
            <v>#N/A</v>
          </cell>
          <cell r="AV713" t="e">
            <v>#N/A</v>
          </cell>
          <cell r="AW713" t="e">
            <v>#N/A</v>
          </cell>
          <cell r="AX713">
            <v>0</v>
          </cell>
          <cell r="AY713" t="e">
            <v>#N/A</v>
          </cell>
          <cell r="AZ713" t="e">
            <v>#N/A</v>
          </cell>
          <cell r="BA713" t="e">
            <v>#N/A</v>
          </cell>
          <cell r="BB713">
            <v>0</v>
          </cell>
          <cell r="BC713" t="e">
            <v>#N/A</v>
          </cell>
          <cell r="BD713" t="e">
            <v>#N/A</v>
          </cell>
        </row>
        <row r="714">
          <cell r="A714" t="str">
            <v>SM4A09197</v>
          </cell>
          <cell r="B714" t="str">
            <v>S1519072</v>
          </cell>
          <cell r="C714" t="str">
            <v>AMP</v>
          </cell>
          <cell r="D714" t="str">
            <v>AIRBUS DEFENCE &amp; SPACE</v>
          </cell>
          <cell r="E714">
            <v>11652</v>
          </cell>
          <cell r="F714">
            <v>47387</v>
          </cell>
          <cell r="G714" t="str">
            <v>408-1559</v>
          </cell>
          <cell r="H714" t="str">
            <v>V</v>
          </cell>
          <cell r="I714">
            <v>8778</v>
          </cell>
          <cell r="J714" t="str">
            <v>G768</v>
          </cell>
          <cell r="K714">
            <v>0.11899999999999999</v>
          </cell>
          <cell r="L714">
            <v>0.125</v>
          </cell>
          <cell r="M714">
            <v>9532</v>
          </cell>
          <cell r="N714" t="str">
            <v>G950</v>
          </cell>
          <cell r="O714">
            <v>0.04</v>
          </cell>
          <cell r="P714">
            <v>0.06</v>
          </cell>
          <cell r="Q714" t="e">
            <v>#N/A</v>
          </cell>
          <cell r="R714">
            <v>0</v>
          </cell>
          <cell r="S714" t="e">
            <v>#N/A</v>
          </cell>
          <cell r="T714" t="e">
            <v>#N/A</v>
          </cell>
          <cell r="U714" t="e">
            <v>#N/A</v>
          </cell>
          <cell r="V714">
            <v>0</v>
          </cell>
          <cell r="W714" t="e">
            <v>#N/A</v>
          </cell>
          <cell r="X714" t="e">
            <v>#N/A</v>
          </cell>
          <cell r="Y714" t="e">
            <v>#N/A</v>
          </cell>
          <cell r="Z714">
            <v>0</v>
          </cell>
          <cell r="AA714" t="e">
            <v>#N/A</v>
          </cell>
          <cell r="AB714" t="e">
            <v>#N/A</v>
          </cell>
          <cell r="AC714" t="e">
            <v>#N/A</v>
          </cell>
          <cell r="AD714">
            <v>0</v>
          </cell>
          <cell r="AE714" t="e">
            <v>#N/A</v>
          </cell>
          <cell r="AF714" t="e">
            <v>#N/A</v>
          </cell>
          <cell r="AG714" t="e">
            <v>#N/A</v>
          </cell>
          <cell r="AH714">
            <v>0</v>
          </cell>
          <cell r="AI714" t="e">
            <v>#N/A</v>
          </cell>
          <cell r="AJ714" t="e">
            <v>#N/A</v>
          </cell>
          <cell r="AK714" t="e">
            <v>#N/A</v>
          </cell>
          <cell r="AL714">
            <v>0</v>
          </cell>
          <cell r="AM714" t="e">
            <v>#N/A</v>
          </cell>
          <cell r="AN714" t="e">
            <v>#N/A</v>
          </cell>
          <cell r="AO714" t="e">
            <v>#N/A</v>
          </cell>
          <cell r="AP714">
            <v>0</v>
          </cell>
          <cell r="AQ714" t="e">
            <v>#N/A</v>
          </cell>
          <cell r="AR714" t="e">
            <v>#N/A</v>
          </cell>
          <cell r="AS714" t="e">
            <v>#N/A</v>
          </cell>
          <cell r="AT714">
            <v>0</v>
          </cell>
          <cell r="AU714" t="e">
            <v>#N/A</v>
          </cell>
          <cell r="AV714" t="e">
            <v>#N/A</v>
          </cell>
          <cell r="AW714" t="e">
            <v>#N/A</v>
          </cell>
          <cell r="AX714">
            <v>0</v>
          </cell>
          <cell r="AY714" t="e">
            <v>#N/A</v>
          </cell>
          <cell r="AZ714" t="e">
            <v>#N/A</v>
          </cell>
          <cell r="BA714" t="e">
            <v>#N/A</v>
          </cell>
          <cell r="BB714">
            <v>0</v>
          </cell>
          <cell r="BC714" t="e">
            <v>#N/A</v>
          </cell>
          <cell r="BD714" t="e">
            <v>#N/A</v>
          </cell>
        </row>
        <row r="715">
          <cell r="A715" t="str">
            <v>SM4A08882</v>
          </cell>
          <cell r="B715" t="str">
            <v>S1511018</v>
          </cell>
          <cell r="C715" t="str">
            <v>AMP</v>
          </cell>
          <cell r="D715" t="str">
            <v>AIRBUS DEFENCE &amp; SPACE</v>
          </cell>
          <cell r="E715">
            <v>11650</v>
          </cell>
          <cell r="F715">
            <v>47387</v>
          </cell>
          <cell r="G715" t="str">
            <v>408-1559</v>
          </cell>
          <cell r="H715" t="str">
            <v>V</v>
          </cell>
          <cell r="I715">
            <v>8778</v>
          </cell>
          <cell r="J715" t="str">
            <v>G768</v>
          </cell>
          <cell r="K715">
            <v>0.11899999999999999</v>
          </cell>
          <cell r="L715">
            <v>0.125</v>
          </cell>
          <cell r="M715">
            <v>9532</v>
          </cell>
          <cell r="N715" t="str">
            <v>G950</v>
          </cell>
          <cell r="O715">
            <v>0.04</v>
          </cell>
          <cell r="P715">
            <v>0.06</v>
          </cell>
          <cell r="Q715" t="e">
            <v>#N/A</v>
          </cell>
          <cell r="R715">
            <v>0</v>
          </cell>
          <cell r="S715" t="e">
            <v>#N/A</v>
          </cell>
          <cell r="T715" t="e">
            <v>#N/A</v>
          </cell>
          <cell r="U715" t="e">
            <v>#N/A</v>
          </cell>
          <cell r="V715">
            <v>0</v>
          </cell>
          <cell r="W715" t="e">
            <v>#N/A</v>
          </cell>
          <cell r="X715" t="e">
            <v>#N/A</v>
          </cell>
          <cell r="Y715" t="e">
            <v>#N/A</v>
          </cell>
          <cell r="Z715">
            <v>0</v>
          </cell>
          <cell r="AA715" t="e">
            <v>#N/A</v>
          </cell>
          <cell r="AB715" t="e">
            <v>#N/A</v>
          </cell>
          <cell r="AC715" t="e">
            <v>#N/A</v>
          </cell>
          <cell r="AD715">
            <v>0</v>
          </cell>
          <cell r="AE715" t="e">
            <v>#N/A</v>
          </cell>
          <cell r="AF715" t="e">
            <v>#N/A</v>
          </cell>
          <cell r="AG715" t="e">
            <v>#N/A</v>
          </cell>
          <cell r="AH715">
            <v>0</v>
          </cell>
          <cell r="AI715" t="e">
            <v>#N/A</v>
          </cell>
          <cell r="AJ715" t="e">
            <v>#N/A</v>
          </cell>
          <cell r="AK715" t="e">
            <v>#N/A</v>
          </cell>
          <cell r="AL715">
            <v>0</v>
          </cell>
          <cell r="AM715" t="e">
            <v>#N/A</v>
          </cell>
          <cell r="AN715" t="e">
            <v>#N/A</v>
          </cell>
          <cell r="AO715" t="e">
            <v>#N/A</v>
          </cell>
          <cell r="AP715">
            <v>0</v>
          </cell>
          <cell r="AQ715" t="e">
            <v>#N/A</v>
          </cell>
          <cell r="AR715" t="e">
            <v>#N/A</v>
          </cell>
          <cell r="AS715" t="e">
            <v>#N/A</v>
          </cell>
          <cell r="AT715">
            <v>0</v>
          </cell>
          <cell r="AU715" t="e">
            <v>#N/A</v>
          </cell>
          <cell r="AV715" t="e">
            <v>#N/A</v>
          </cell>
          <cell r="AW715" t="e">
            <v>#N/A</v>
          </cell>
          <cell r="AX715">
            <v>0</v>
          </cell>
          <cell r="AY715" t="e">
            <v>#N/A</v>
          </cell>
          <cell r="AZ715" t="e">
            <v>#N/A</v>
          </cell>
          <cell r="BA715" t="e">
            <v>#N/A</v>
          </cell>
          <cell r="BB715">
            <v>0</v>
          </cell>
          <cell r="BC715" t="e">
            <v>#N/A</v>
          </cell>
          <cell r="BD715" t="e">
            <v>#N/A</v>
          </cell>
        </row>
        <row r="716">
          <cell r="A716" t="str">
            <v>SM4A08884</v>
          </cell>
          <cell r="B716" t="str">
            <v>S1511017</v>
          </cell>
          <cell r="C716" t="str">
            <v>AMP</v>
          </cell>
          <cell r="D716" t="str">
            <v>AIRBUS DEFENCE &amp; SPACE</v>
          </cell>
          <cell r="E716">
            <v>11651</v>
          </cell>
          <cell r="F716">
            <v>47387</v>
          </cell>
          <cell r="G716" t="str">
            <v>408-1559</v>
          </cell>
          <cell r="H716" t="str">
            <v>V</v>
          </cell>
          <cell r="I716">
            <v>8778</v>
          </cell>
          <cell r="J716" t="str">
            <v>G768</v>
          </cell>
          <cell r="K716">
            <v>0.11899999999999999</v>
          </cell>
          <cell r="L716">
            <v>0.125</v>
          </cell>
          <cell r="M716">
            <v>9532</v>
          </cell>
          <cell r="N716" t="str">
            <v>G950</v>
          </cell>
          <cell r="O716">
            <v>0.04</v>
          </cell>
          <cell r="P716">
            <v>0.06</v>
          </cell>
          <cell r="Q716" t="e">
            <v>#N/A</v>
          </cell>
          <cell r="R716">
            <v>0</v>
          </cell>
          <cell r="S716" t="e">
            <v>#N/A</v>
          </cell>
          <cell r="T716" t="e">
            <v>#N/A</v>
          </cell>
          <cell r="U716" t="e">
            <v>#N/A</v>
          </cell>
          <cell r="V716">
            <v>0</v>
          </cell>
          <cell r="W716" t="e">
            <v>#N/A</v>
          </cell>
          <cell r="X716" t="e">
            <v>#N/A</v>
          </cell>
          <cell r="Y716" t="e">
            <v>#N/A</v>
          </cell>
          <cell r="Z716">
            <v>0</v>
          </cell>
          <cell r="AA716" t="e">
            <v>#N/A</v>
          </cell>
          <cell r="AB716" t="e">
            <v>#N/A</v>
          </cell>
          <cell r="AC716" t="e">
            <v>#N/A</v>
          </cell>
          <cell r="AD716">
            <v>0</v>
          </cell>
          <cell r="AE716" t="e">
            <v>#N/A</v>
          </cell>
          <cell r="AF716" t="e">
            <v>#N/A</v>
          </cell>
          <cell r="AG716" t="e">
            <v>#N/A</v>
          </cell>
          <cell r="AH716">
            <v>0</v>
          </cell>
          <cell r="AI716" t="e">
            <v>#N/A</v>
          </cell>
          <cell r="AJ716" t="e">
            <v>#N/A</v>
          </cell>
          <cell r="AK716" t="e">
            <v>#N/A</v>
          </cell>
          <cell r="AL716">
            <v>0</v>
          </cell>
          <cell r="AM716" t="e">
            <v>#N/A</v>
          </cell>
          <cell r="AN716" t="e">
            <v>#N/A</v>
          </cell>
          <cell r="AO716" t="e">
            <v>#N/A</v>
          </cell>
          <cell r="AP716">
            <v>0</v>
          </cell>
          <cell r="AQ716" t="e">
            <v>#N/A</v>
          </cell>
          <cell r="AR716" t="e">
            <v>#N/A</v>
          </cell>
          <cell r="AS716" t="e">
            <v>#N/A</v>
          </cell>
          <cell r="AT716">
            <v>0</v>
          </cell>
          <cell r="AU716" t="e">
            <v>#N/A</v>
          </cell>
          <cell r="AV716" t="e">
            <v>#N/A</v>
          </cell>
          <cell r="AW716" t="e">
            <v>#N/A</v>
          </cell>
          <cell r="AX716">
            <v>0</v>
          </cell>
          <cell r="AY716" t="e">
            <v>#N/A</v>
          </cell>
          <cell r="AZ716" t="e">
            <v>#N/A</v>
          </cell>
          <cell r="BA716" t="e">
            <v>#N/A</v>
          </cell>
          <cell r="BB716">
            <v>0</v>
          </cell>
          <cell r="BC716" t="e">
            <v>#N/A</v>
          </cell>
          <cell r="BD716" t="e">
            <v>#N/A</v>
          </cell>
        </row>
        <row r="717">
          <cell r="A717" t="str">
            <v>SM4A08675</v>
          </cell>
          <cell r="B717" t="str">
            <v>S1435006</v>
          </cell>
          <cell r="C717" t="str">
            <v>AMP</v>
          </cell>
          <cell r="D717" t="str">
            <v>AIRBUS DEFENCE &amp; SPACE</v>
          </cell>
          <cell r="E717">
            <v>11646</v>
          </cell>
          <cell r="F717">
            <v>47387</v>
          </cell>
          <cell r="G717" t="str">
            <v>408-1559</v>
          </cell>
          <cell r="H717" t="str">
            <v>V</v>
          </cell>
          <cell r="I717">
            <v>8778</v>
          </cell>
          <cell r="J717" t="str">
            <v>G768</v>
          </cell>
          <cell r="K717">
            <v>0.11899999999999999</v>
          </cell>
          <cell r="L717">
            <v>0.125</v>
          </cell>
          <cell r="M717">
            <v>9532</v>
          </cell>
          <cell r="N717" t="str">
            <v>G950</v>
          </cell>
          <cell r="O717">
            <v>0.04</v>
          </cell>
          <cell r="P717">
            <v>0.06</v>
          </cell>
          <cell r="Q717" t="e">
            <v>#N/A</v>
          </cell>
          <cell r="R717">
            <v>0</v>
          </cell>
          <cell r="S717" t="e">
            <v>#N/A</v>
          </cell>
          <cell r="T717" t="e">
            <v>#N/A</v>
          </cell>
          <cell r="U717" t="e">
            <v>#N/A</v>
          </cell>
          <cell r="V717">
            <v>0</v>
          </cell>
          <cell r="W717" t="e">
            <v>#N/A</v>
          </cell>
          <cell r="X717" t="e">
            <v>#N/A</v>
          </cell>
          <cell r="Y717" t="e">
            <v>#N/A</v>
          </cell>
          <cell r="Z717">
            <v>0</v>
          </cell>
          <cell r="AA717" t="e">
            <v>#N/A</v>
          </cell>
          <cell r="AB717" t="e">
            <v>#N/A</v>
          </cell>
          <cell r="AC717" t="e">
            <v>#N/A</v>
          </cell>
          <cell r="AD717">
            <v>0</v>
          </cell>
          <cell r="AE717" t="e">
            <v>#N/A</v>
          </cell>
          <cell r="AF717" t="e">
            <v>#N/A</v>
          </cell>
          <cell r="AG717" t="e">
            <v>#N/A</v>
          </cell>
          <cell r="AH717">
            <v>0</v>
          </cell>
          <cell r="AI717" t="e">
            <v>#N/A</v>
          </cell>
          <cell r="AJ717" t="e">
            <v>#N/A</v>
          </cell>
          <cell r="AK717" t="e">
            <v>#N/A</v>
          </cell>
          <cell r="AL717">
            <v>0</v>
          </cell>
          <cell r="AM717" t="e">
            <v>#N/A</v>
          </cell>
          <cell r="AN717" t="e">
            <v>#N/A</v>
          </cell>
          <cell r="AO717" t="e">
            <v>#N/A</v>
          </cell>
          <cell r="AP717">
            <v>0</v>
          </cell>
          <cell r="AQ717" t="e">
            <v>#N/A</v>
          </cell>
          <cell r="AR717" t="e">
            <v>#N/A</v>
          </cell>
          <cell r="AS717" t="e">
            <v>#N/A</v>
          </cell>
          <cell r="AT717">
            <v>0</v>
          </cell>
          <cell r="AU717" t="e">
            <v>#N/A</v>
          </cell>
          <cell r="AV717" t="e">
            <v>#N/A</v>
          </cell>
          <cell r="AW717" t="e">
            <v>#N/A</v>
          </cell>
          <cell r="AX717">
            <v>0</v>
          </cell>
          <cell r="AY717" t="e">
            <v>#N/A</v>
          </cell>
          <cell r="AZ717" t="e">
            <v>#N/A</v>
          </cell>
          <cell r="BA717" t="e">
            <v>#N/A</v>
          </cell>
          <cell r="BB717">
            <v>0</v>
          </cell>
          <cell r="BC717" t="e">
            <v>#N/A</v>
          </cell>
          <cell r="BD717" t="e">
            <v>#N/A</v>
          </cell>
        </row>
        <row r="718">
          <cell r="A718" t="str">
            <v>SM4A08308</v>
          </cell>
          <cell r="B718" t="str">
            <v>S1411040</v>
          </cell>
          <cell r="C718" t="str">
            <v>AMP</v>
          </cell>
          <cell r="D718" t="str">
            <v>AIRBUS DEFENCE &amp; SPACE</v>
          </cell>
          <cell r="E718">
            <v>11626</v>
          </cell>
          <cell r="F718">
            <v>47387</v>
          </cell>
          <cell r="G718" t="str">
            <v>408-1559</v>
          </cell>
          <cell r="H718" t="str">
            <v>V</v>
          </cell>
          <cell r="I718">
            <v>8778</v>
          </cell>
          <cell r="J718" t="str">
            <v>G768</v>
          </cell>
          <cell r="K718">
            <v>0.11899999999999999</v>
          </cell>
          <cell r="L718">
            <v>0.125</v>
          </cell>
          <cell r="M718">
            <v>9532</v>
          </cell>
          <cell r="N718" t="str">
            <v>G950</v>
          </cell>
          <cell r="O718">
            <v>0.04</v>
          </cell>
          <cell r="P718">
            <v>0.06</v>
          </cell>
          <cell r="Q718" t="e">
            <v>#N/A</v>
          </cell>
          <cell r="R718">
            <v>0</v>
          </cell>
          <cell r="S718" t="e">
            <v>#N/A</v>
          </cell>
          <cell r="T718" t="e">
            <v>#N/A</v>
          </cell>
          <cell r="U718" t="e">
            <v>#N/A</v>
          </cell>
          <cell r="V718">
            <v>0</v>
          </cell>
          <cell r="W718" t="e">
            <v>#N/A</v>
          </cell>
          <cell r="X718" t="e">
            <v>#N/A</v>
          </cell>
          <cell r="Y718" t="e">
            <v>#N/A</v>
          </cell>
          <cell r="Z718">
            <v>0</v>
          </cell>
          <cell r="AA718" t="e">
            <v>#N/A</v>
          </cell>
          <cell r="AB718" t="e">
            <v>#N/A</v>
          </cell>
          <cell r="AC718" t="e">
            <v>#N/A</v>
          </cell>
          <cell r="AD718">
            <v>0</v>
          </cell>
          <cell r="AE718" t="e">
            <v>#N/A</v>
          </cell>
          <cell r="AF718" t="e">
            <v>#N/A</v>
          </cell>
          <cell r="AG718" t="e">
            <v>#N/A</v>
          </cell>
          <cell r="AH718">
            <v>0</v>
          </cell>
          <cell r="AI718" t="e">
            <v>#N/A</v>
          </cell>
          <cell r="AJ718" t="e">
            <v>#N/A</v>
          </cell>
          <cell r="AK718" t="e">
            <v>#N/A</v>
          </cell>
          <cell r="AL718">
            <v>0</v>
          </cell>
          <cell r="AM718" t="e">
            <v>#N/A</v>
          </cell>
          <cell r="AN718" t="e">
            <v>#N/A</v>
          </cell>
          <cell r="AO718" t="e">
            <v>#N/A</v>
          </cell>
          <cell r="AP718">
            <v>0</v>
          </cell>
          <cell r="AQ718" t="e">
            <v>#N/A</v>
          </cell>
          <cell r="AR718" t="e">
            <v>#N/A</v>
          </cell>
          <cell r="AS718" t="e">
            <v>#N/A</v>
          </cell>
          <cell r="AT718">
            <v>0</v>
          </cell>
          <cell r="AU718" t="e">
            <v>#N/A</v>
          </cell>
          <cell r="AV718" t="e">
            <v>#N/A</v>
          </cell>
          <cell r="AW718" t="e">
            <v>#N/A</v>
          </cell>
          <cell r="AX718">
            <v>0</v>
          </cell>
          <cell r="AY718" t="e">
            <v>#N/A</v>
          </cell>
          <cell r="AZ718" t="e">
            <v>#N/A</v>
          </cell>
          <cell r="BA718" t="e">
            <v>#N/A</v>
          </cell>
          <cell r="BB718">
            <v>0</v>
          </cell>
          <cell r="BC718" t="e">
            <v>#N/A</v>
          </cell>
          <cell r="BD718" t="e">
            <v>#N/A</v>
          </cell>
        </row>
        <row r="719">
          <cell r="A719" t="str">
            <v>SM4A09198</v>
          </cell>
          <cell r="B719" t="str">
            <v>S1514007</v>
          </cell>
          <cell r="C719" t="str">
            <v>AMP</v>
          </cell>
          <cell r="D719" t="str">
            <v>AIRBUS DEFENCE &amp; SPACE</v>
          </cell>
          <cell r="E719">
            <v>11653</v>
          </cell>
          <cell r="F719">
            <v>47387</v>
          </cell>
          <cell r="G719" t="str">
            <v>408-1559</v>
          </cell>
          <cell r="H719" t="str">
            <v>V</v>
          </cell>
          <cell r="I719">
            <v>8778</v>
          </cell>
          <cell r="J719" t="str">
            <v>G768</v>
          </cell>
          <cell r="K719">
            <v>0.11899999999999999</v>
          </cell>
          <cell r="L719">
            <v>0.125</v>
          </cell>
          <cell r="M719">
            <v>9532</v>
          </cell>
          <cell r="N719" t="str">
            <v>G950</v>
          </cell>
          <cell r="O719">
            <v>0.04</v>
          </cell>
          <cell r="P719">
            <v>0.06</v>
          </cell>
          <cell r="Q719" t="e">
            <v>#N/A</v>
          </cell>
          <cell r="R719">
            <v>0</v>
          </cell>
          <cell r="S719" t="e">
            <v>#N/A</v>
          </cell>
          <cell r="T719" t="e">
            <v>#N/A</v>
          </cell>
          <cell r="U719" t="e">
            <v>#N/A</v>
          </cell>
          <cell r="V719">
            <v>0</v>
          </cell>
          <cell r="W719" t="e">
            <v>#N/A</v>
          </cell>
          <cell r="X719" t="e">
            <v>#N/A</v>
          </cell>
          <cell r="Y719" t="e">
            <v>#N/A</v>
          </cell>
          <cell r="Z719">
            <v>0</v>
          </cell>
          <cell r="AA719" t="e">
            <v>#N/A</v>
          </cell>
          <cell r="AB719" t="e">
            <v>#N/A</v>
          </cell>
          <cell r="AC719" t="e">
            <v>#N/A</v>
          </cell>
          <cell r="AD719">
            <v>0</v>
          </cell>
          <cell r="AE719" t="e">
            <v>#N/A</v>
          </cell>
          <cell r="AF719" t="e">
            <v>#N/A</v>
          </cell>
          <cell r="AG719" t="e">
            <v>#N/A</v>
          </cell>
          <cell r="AH719">
            <v>0</v>
          </cell>
          <cell r="AI719" t="e">
            <v>#N/A</v>
          </cell>
          <cell r="AJ719" t="e">
            <v>#N/A</v>
          </cell>
          <cell r="AK719" t="e">
            <v>#N/A</v>
          </cell>
          <cell r="AL719">
            <v>0</v>
          </cell>
          <cell r="AM719" t="e">
            <v>#N/A</v>
          </cell>
          <cell r="AN719" t="e">
            <v>#N/A</v>
          </cell>
          <cell r="AO719" t="e">
            <v>#N/A</v>
          </cell>
          <cell r="AP719">
            <v>0</v>
          </cell>
          <cell r="AQ719" t="e">
            <v>#N/A</v>
          </cell>
          <cell r="AR719" t="e">
            <v>#N/A</v>
          </cell>
          <cell r="AS719" t="e">
            <v>#N/A</v>
          </cell>
          <cell r="AT719">
            <v>0</v>
          </cell>
          <cell r="AU719" t="e">
            <v>#N/A</v>
          </cell>
          <cell r="AV719" t="e">
            <v>#N/A</v>
          </cell>
          <cell r="AW719" t="e">
            <v>#N/A</v>
          </cell>
          <cell r="AX719">
            <v>0</v>
          </cell>
          <cell r="AY719" t="e">
            <v>#N/A</v>
          </cell>
          <cell r="AZ719" t="e">
            <v>#N/A</v>
          </cell>
          <cell r="BA719" t="e">
            <v>#N/A</v>
          </cell>
          <cell r="BB719">
            <v>0</v>
          </cell>
          <cell r="BC719" t="e">
            <v>#N/A</v>
          </cell>
          <cell r="BD719" t="e">
            <v>#N/A</v>
          </cell>
        </row>
        <row r="720">
          <cell r="A720" t="str">
            <v>SM4A08676</v>
          </cell>
          <cell r="B720" t="str">
            <v>S1435010</v>
          </cell>
          <cell r="C720" t="str">
            <v>AMP</v>
          </cell>
          <cell r="D720" t="str">
            <v>AIRBUS DEFENCE &amp; SPACE</v>
          </cell>
          <cell r="E720">
            <v>11647</v>
          </cell>
          <cell r="F720">
            <v>47387</v>
          </cell>
          <cell r="G720" t="str">
            <v>408-1559</v>
          </cell>
          <cell r="H720" t="str">
            <v>V</v>
          </cell>
          <cell r="I720">
            <v>8778</v>
          </cell>
          <cell r="J720" t="str">
            <v>G768</v>
          </cell>
          <cell r="K720">
            <v>0.11899999999999999</v>
          </cell>
          <cell r="L720">
            <v>0.125</v>
          </cell>
          <cell r="M720">
            <v>9532</v>
          </cell>
          <cell r="N720" t="str">
            <v>G950</v>
          </cell>
          <cell r="O720">
            <v>0.04</v>
          </cell>
          <cell r="P720">
            <v>0.06</v>
          </cell>
          <cell r="Q720" t="e">
            <v>#N/A</v>
          </cell>
          <cell r="R720">
            <v>0</v>
          </cell>
          <cell r="S720" t="e">
            <v>#N/A</v>
          </cell>
          <cell r="T720" t="e">
            <v>#N/A</v>
          </cell>
          <cell r="U720" t="e">
            <v>#N/A</v>
          </cell>
          <cell r="V720">
            <v>0</v>
          </cell>
          <cell r="W720" t="e">
            <v>#N/A</v>
          </cell>
          <cell r="X720" t="e">
            <v>#N/A</v>
          </cell>
          <cell r="Y720" t="e">
            <v>#N/A</v>
          </cell>
          <cell r="Z720">
            <v>0</v>
          </cell>
          <cell r="AA720" t="e">
            <v>#N/A</v>
          </cell>
          <cell r="AB720" t="e">
            <v>#N/A</v>
          </cell>
          <cell r="AC720" t="e">
            <v>#N/A</v>
          </cell>
          <cell r="AD720">
            <v>0</v>
          </cell>
          <cell r="AE720" t="e">
            <v>#N/A</v>
          </cell>
          <cell r="AF720" t="e">
            <v>#N/A</v>
          </cell>
          <cell r="AG720" t="e">
            <v>#N/A</v>
          </cell>
          <cell r="AH720">
            <v>0</v>
          </cell>
          <cell r="AI720" t="e">
            <v>#N/A</v>
          </cell>
          <cell r="AJ720" t="e">
            <v>#N/A</v>
          </cell>
          <cell r="AK720" t="e">
            <v>#N/A</v>
          </cell>
          <cell r="AL720">
            <v>0</v>
          </cell>
          <cell r="AM720" t="e">
            <v>#N/A</v>
          </cell>
          <cell r="AN720" t="e">
            <v>#N/A</v>
          </cell>
          <cell r="AO720" t="e">
            <v>#N/A</v>
          </cell>
          <cell r="AP720">
            <v>0</v>
          </cell>
          <cell r="AQ720" t="e">
            <v>#N/A</v>
          </cell>
          <cell r="AR720" t="e">
            <v>#N/A</v>
          </cell>
          <cell r="AS720" t="e">
            <v>#N/A</v>
          </cell>
          <cell r="AT720">
            <v>0</v>
          </cell>
          <cell r="AU720" t="e">
            <v>#N/A</v>
          </cell>
          <cell r="AV720" t="e">
            <v>#N/A</v>
          </cell>
          <cell r="AW720" t="e">
            <v>#N/A</v>
          </cell>
          <cell r="AX720">
            <v>0</v>
          </cell>
          <cell r="AY720" t="e">
            <v>#N/A</v>
          </cell>
          <cell r="AZ720" t="e">
            <v>#N/A</v>
          </cell>
          <cell r="BA720" t="e">
            <v>#N/A</v>
          </cell>
          <cell r="BB720">
            <v>0</v>
          </cell>
          <cell r="BC720" t="e">
            <v>#N/A</v>
          </cell>
          <cell r="BD720" t="e">
            <v>#N/A</v>
          </cell>
        </row>
        <row r="721">
          <cell r="A721" t="str">
            <v>SM4A08340</v>
          </cell>
          <cell r="B721" t="str">
            <v>S1411007</v>
          </cell>
          <cell r="C721" t="str">
            <v>AMP</v>
          </cell>
          <cell r="D721" t="str">
            <v>AIRBUS DEFENCE &amp; SPACE</v>
          </cell>
          <cell r="E721">
            <v>11627</v>
          </cell>
          <cell r="F721">
            <v>47387</v>
          </cell>
          <cell r="G721" t="str">
            <v>408-1559</v>
          </cell>
          <cell r="H721" t="str">
            <v>V</v>
          </cell>
          <cell r="I721">
            <v>8778</v>
          </cell>
          <cell r="J721" t="str">
            <v>G768</v>
          </cell>
          <cell r="K721">
            <v>0.11899999999999999</v>
          </cell>
          <cell r="L721">
            <v>0.125</v>
          </cell>
          <cell r="M721">
            <v>9532</v>
          </cell>
          <cell r="N721" t="str">
            <v>G950</v>
          </cell>
          <cell r="O721">
            <v>0.04</v>
          </cell>
          <cell r="P721">
            <v>0.06</v>
          </cell>
          <cell r="Q721" t="e">
            <v>#N/A</v>
          </cell>
          <cell r="R721">
            <v>0</v>
          </cell>
          <cell r="S721" t="e">
            <v>#N/A</v>
          </cell>
          <cell r="T721" t="e">
            <v>#N/A</v>
          </cell>
          <cell r="U721" t="e">
            <v>#N/A</v>
          </cell>
          <cell r="V721">
            <v>0</v>
          </cell>
          <cell r="W721" t="e">
            <v>#N/A</v>
          </cell>
          <cell r="X721" t="e">
            <v>#N/A</v>
          </cell>
          <cell r="Y721" t="e">
            <v>#N/A</v>
          </cell>
          <cell r="Z721">
            <v>0</v>
          </cell>
          <cell r="AA721" t="e">
            <v>#N/A</v>
          </cell>
          <cell r="AB721" t="e">
            <v>#N/A</v>
          </cell>
          <cell r="AC721" t="e">
            <v>#N/A</v>
          </cell>
          <cell r="AD721">
            <v>0</v>
          </cell>
          <cell r="AE721" t="e">
            <v>#N/A</v>
          </cell>
          <cell r="AF721" t="e">
            <v>#N/A</v>
          </cell>
          <cell r="AG721" t="e">
            <v>#N/A</v>
          </cell>
          <cell r="AH721">
            <v>0</v>
          </cell>
          <cell r="AI721" t="e">
            <v>#N/A</v>
          </cell>
          <cell r="AJ721" t="e">
            <v>#N/A</v>
          </cell>
          <cell r="AK721" t="e">
            <v>#N/A</v>
          </cell>
          <cell r="AL721">
            <v>0</v>
          </cell>
          <cell r="AM721" t="e">
            <v>#N/A</v>
          </cell>
          <cell r="AN721" t="e">
            <v>#N/A</v>
          </cell>
          <cell r="AO721" t="e">
            <v>#N/A</v>
          </cell>
          <cell r="AP721">
            <v>0</v>
          </cell>
          <cell r="AQ721" t="e">
            <v>#N/A</v>
          </cell>
          <cell r="AR721" t="e">
            <v>#N/A</v>
          </cell>
          <cell r="AS721" t="e">
            <v>#N/A</v>
          </cell>
          <cell r="AT721">
            <v>0</v>
          </cell>
          <cell r="AU721" t="e">
            <v>#N/A</v>
          </cell>
          <cell r="AV721" t="e">
            <v>#N/A</v>
          </cell>
          <cell r="AW721" t="e">
            <v>#N/A</v>
          </cell>
          <cell r="AX721">
            <v>0</v>
          </cell>
          <cell r="AY721" t="e">
            <v>#N/A</v>
          </cell>
          <cell r="AZ721" t="e">
            <v>#N/A</v>
          </cell>
          <cell r="BA721" t="e">
            <v>#N/A</v>
          </cell>
          <cell r="BB721">
            <v>0</v>
          </cell>
          <cell r="BC721" t="e">
            <v>#N/A</v>
          </cell>
          <cell r="BD721" t="e">
            <v>#N/A</v>
          </cell>
        </row>
        <row r="722">
          <cell r="A722" t="str">
            <v>SM4A09675</v>
          </cell>
          <cell r="B722">
            <v>1005519</v>
          </cell>
          <cell r="C722" t="str">
            <v>DMC</v>
          </cell>
          <cell r="D722" t="str">
            <v>AIRBUS DEFENCE &amp; SPACE</v>
          </cell>
          <cell r="E722">
            <v>11678</v>
          </cell>
          <cell r="F722" t="str">
            <v>WA27F</v>
          </cell>
          <cell r="G722" t="str">
            <v>WA27F-DS</v>
          </cell>
          <cell r="H722" t="str">
            <v>E</v>
          </cell>
          <cell r="I722">
            <v>8777</v>
          </cell>
          <cell r="J722" t="str">
            <v>G220</v>
          </cell>
          <cell r="K722">
            <v>2.8000000000000001E-2</v>
          </cell>
          <cell r="L722">
            <v>3.3000000000000002E-2</v>
          </cell>
          <cell r="M722">
            <v>8780</v>
          </cell>
          <cell r="N722" t="str">
            <v>G221</v>
          </cell>
          <cell r="O722">
            <v>3.2000000000000001E-2</v>
          </cell>
          <cell r="P722">
            <v>3.6999999999999998E-2</v>
          </cell>
          <cell r="Q722">
            <v>8788</v>
          </cell>
          <cell r="R722" t="str">
            <v>G222</v>
          </cell>
          <cell r="S722">
            <v>3.5999999999999997E-2</v>
          </cell>
          <cell r="T722">
            <v>4.1000000000000002E-2</v>
          </cell>
          <cell r="U722">
            <v>8792</v>
          </cell>
          <cell r="V722" t="str">
            <v>G223</v>
          </cell>
          <cell r="W722">
            <v>3.9E-2</v>
          </cell>
          <cell r="X722">
            <v>4.3999999999999997E-2</v>
          </cell>
          <cell r="Y722">
            <v>8786</v>
          </cell>
          <cell r="Z722" t="str">
            <v>G224</v>
          </cell>
          <cell r="AA722">
            <v>4.4999999999999998E-2</v>
          </cell>
          <cell r="AB722">
            <v>0.05</v>
          </cell>
          <cell r="AC722">
            <v>8784</v>
          </cell>
          <cell r="AD722" t="str">
            <v>G225</v>
          </cell>
          <cell r="AE722">
            <v>5.1999999999999998E-2</v>
          </cell>
          <cell r="AF722">
            <v>5.7000000000000002E-2</v>
          </cell>
          <cell r="AG722">
            <v>8783</v>
          </cell>
          <cell r="AH722" t="str">
            <v>G226</v>
          </cell>
          <cell r="AI722">
            <v>5.8999999999999997E-2</v>
          </cell>
          <cell r="AJ722">
            <v>6.4000000000000001E-2</v>
          </cell>
          <cell r="AK722">
            <v>8776</v>
          </cell>
          <cell r="AL722" t="str">
            <v>G227</v>
          </cell>
          <cell r="AM722">
            <v>6.8000000000000005E-2</v>
          </cell>
          <cell r="AN722">
            <v>7.2999999999999995E-2</v>
          </cell>
          <cell r="AO722" t="e">
            <v>#N/A</v>
          </cell>
          <cell r="AP722">
            <v>0</v>
          </cell>
          <cell r="AQ722" t="e">
            <v>#N/A</v>
          </cell>
          <cell r="AR722" t="e">
            <v>#N/A</v>
          </cell>
          <cell r="AS722" t="e">
            <v>#N/A</v>
          </cell>
          <cell r="AT722">
            <v>0</v>
          </cell>
          <cell r="AU722" t="e">
            <v>#N/A</v>
          </cell>
          <cell r="AV722" t="e">
            <v>#N/A</v>
          </cell>
          <cell r="AW722" t="e">
            <v>#N/A</v>
          </cell>
          <cell r="AX722">
            <v>0</v>
          </cell>
          <cell r="AY722" t="e">
            <v>#N/A</v>
          </cell>
          <cell r="AZ722" t="e">
            <v>#N/A</v>
          </cell>
          <cell r="BA722" t="e">
            <v>#N/A</v>
          </cell>
          <cell r="BB722">
            <v>0</v>
          </cell>
          <cell r="BC722" t="e">
            <v>#N/A</v>
          </cell>
          <cell r="BD722" t="e">
            <v>#N/A</v>
          </cell>
        </row>
        <row r="723">
          <cell r="A723" t="str">
            <v>SM4A09676</v>
          </cell>
          <cell r="B723">
            <v>1005521</v>
          </cell>
          <cell r="C723" t="str">
            <v>DMC</v>
          </cell>
          <cell r="D723" t="str">
            <v>AIRBUS DEFENCE &amp; SPACE</v>
          </cell>
          <cell r="E723">
            <v>11677</v>
          </cell>
          <cell r="F723" t="str">
            <v>WA27F</v>
          </cell>
          <cell r="G723" t="str">
            <v>WA27F-DS</v>
          </cell>
          <cell r="H723" t="str">
            <v>E</v>
          </cell>
          <cell r="I723">
            <v>8777</v>
          </cell>
          <cell r="J723" t="str">
            <v>G220</v>
          </cell>
          <cell r="K723">
            <v>2.8000000000000001E-2</v>
          </cell>
          <cell r="L723">
            <v>3.3000000000000002E-2</v>
          </cell>
          <cell r="M723">
            <v>8780</v>
          </cell>
          <cell r="N723" t="str">
            <v>G221</v>
          </cell>
          <cell r="O723">
            <v>3.2000000000000001E-2</v>
          </cell>
          <cell r="P723">
            <v>3.6999999999999998E-2</v>
          </cell>
          <cell r="Q723">
            <v>8788</v>
          </cell>
          <cell r="R723" t="str">
            <v>G222</v>
          </cell>
          <cell r="S723">
            <v>3.5999999999999997E-2</v>
          </cell>
          <cell r="T723">
            <v>4.1000000000000002E-2</v>
          </cell>
          <cell r="U723">
            <v>8792</v>
          </cell>
          <cell r="V723" t="str">
            <v>G223</v>
          </cell>
          <cell r="W723">
            <v>3.9E-2</v>
          </cell>
          <cell r="X723">
            <v>4.3999999999999997E-2</v>
          </cell>
          <cell r="Y723">
            <v>8786</v>
          </cell>
          <cell r="Z723" t="str">
            <v>G224</v>
          </cell>
          <cell r="AA723">
            <v>4.4999999999999998E-2</v>
          </cell>
          <cell r="AB723">
            <v>0.05</v>
          </cell>
          <cell r="AC723">
            <v>8784</v>
          </cell>
          <cell r="AD723" t="str">
            <v>G225</v>
          </cell>
          <cell r="AE723">
            <v>5.1999999999999998E-2</v>
          </cell>
          <cell r="AF723">
            <v>5.7000000000000002E-2</v>
          </cell>
          <cell r="AG723">
            <v>8783</v>
          </cell>
          <cell r="AH723" t="str">
            <v>G226</v>
          </cell>
          <cell r="AI723">
            <v>5.8999999999999997E-2</v>
          </cell>
          <cell r="AJ723">
            <v>6.4000000000000001E-2</v>
          </cell>
          <cell r="AK723">
            <v>8776</v>
          </cell>
          <cell r="AL723" t="str">
            <v>G227</v>
          </cell>
          <cell r="AM723">
            <v>6.8000000000000005E-2</v>
          </cell>
          <cell r="AN723">
            <v>7.2999999999999995E-2</v>
          </cell>
          <cell r="AO723" t="e">
            <v>#N/A</v>
          </cell>
          <cell r="AP723">
            <v>0</v>
          </cell>
          <cell r="AQ723" t="e">
            <v>#N/A</v>
          </cell>
          <cell r="AR723" t="e">
            <v>#N/A</v>
          </cell>
          <cell r="AS723" t="e">
            <v>#N/A</v>
          </cell>
          <cell r="AT723">
            <v>0</v>
          </cell>
          <cell r="AU723" t="e">
            <v>#N/A</v>
          </cell>
          <cell r="AV723" t="e">
            <v>#N/A</v>
          </cell>
          <cell r="AW723" t="e">
            <v>#N/A</v>
          </cell>
          <cell r="AX723">
            <v>0</v>
          </cell>
          <cell r="AY723" t="e">
            <v>#N/A</v>
          </cell>
          <cell r="AZ723" t="e">
            <v>#N/A</v>
          </cell>
          <cell r="BA723" t="e">
            <v>#N/A</v>
          </cell>
          <cell r="BB723">
            <v>0</v>
          </cell>
          <cell r="BC723" t="e">
            <v>#N/A</v>
          </cell>
          <cell r="BD723" t="e">
            <v>#N/A</v>
          </cell>
        </row>
        <row r="724">
          <cell r="A724" t="str">
            <v>SM4A09228</v>
          </cell>
          <cell r="B724" t="str">
            <v>J1547009</v>
          </cell>
          <cell r="C724" t="str">
            <v>AMP</v>
          </cell>
          <cell r="D724" t="str">
            <v>AIRBUS DEFENCE &amp; SPACE</v>
          </cell>
          <cell r="E724">
            <v>0</v>
          </cell>
          <cell r="F724" t="str">
            <v>69151-1</v>
          </cell>
          <cell r="G724" t="str">
            <v>408-1559</v>
          </cell>
          <cell r="H724" t="str">
            <v>V</v>
          </cell>
          <cell r="I724">
            <v>8779</v>
          </cell>
          <cell r="J724" t="str">
            <v>G767</v>
          </cell>
          <cell r="K724">
            <v>0.109</v>
          </cell>
          <cell r="L724">
            <v>0.115</v>
          </cell>
          <cell r="M724">
            <v>8790</v>
          </cell>
          <cell r="N724" t="str">
            <v>G218</v>
          </cell>
          <cell r="O724">
            <v>0.03</v>
          </cell>
          <cell r="P724">
            <v>3.5000000000000003E-2</v>
          </cell>
          <cell r="Q724">
            <v>8786</v>
          </cell>
          <cell r="R724" t="str">
            <v>G224</v>
          </cell>
          <cell r="S724">
            <v>4.4999999999999998E-2</v>
          </cell>
          <cell r="T724">
            <v>0.05</v>
          </cell>
          <cell r="U724" t="e">
            <v>#N/A</v>
          </cell>
          <cell r="V724">
            <v>0</v>
          </cell>
          <cell r="W724" t="e">
            <v>#N/A</v>
          </cell>
          <cell r="X724" t="e">
            <v>#N/A</v>
          </cell>
          <cell r="Y724" t="e">
            <v>#N/A</v>
          </cell>
          <cell r="Z724">
            <v>0</v>
          </cell>
          <cell r="AA724" t="e">
            <v>#N/A</v>
          </cell>
          <cell r="AB724" t="e">
            <v>#N/A</v>
          </cell>
          <cell r="AC724" t="e">
            <v>#N/A</v>
          </cell>
          <cell r="AD724">
            <v>0</v>
          </cell>
          <cell r="AE724" t="e">
            <v>#N/A</v>
          </cell>
          <cell r="AF724" t="e">
            <v>#N/A</v>
          </cell>
          <cell r="AG724" t="e">
            <v>#N/A</v>
          </cell>
          <cell r="AH724">
            <v>0</v>
          </cell>
          <cell r="AI724" t="e">
            <v>#N/A</v>
          </cell>
          <cell r="AJ724" t="e">
            <v>#N/A</v>
          </cell>
          <cell r="AK724" t="e">
            <v>#N/A</v>
          </cell>
          <cell r="AL724">
            <v>0</v>
          </cell>
          <cell r="AM724" t="e">
            <v>#N/A</v>
          </cell>
          <cell r="AN724" t="e">
            <v>#N/A</v>
          </cell>
          <cell r="AO724" t="e">
            <v>#N/A</v>
          </cell>
          <cell r="AP724">
            <v>0</v>
          </cell>
          <cell r="AQ724" t="e">
            <v>#N/A</v>
          </cell>
          <cell r="AR724" t="e">
            <v>#N/A</v>
          </cell>
          <cell r="AS724" t="e">
            <v>#N/A</v>
          </cell>
          <cell r="AT724">
            <v>0</v>
          </cell>
          <cell r="AU724" t="e">
            <v>#N/A</v>
          </cell>
          <cell r="AV724" t="e">
            <v>#N/A</v>
          </cell>
          <cell r="AW724" t="e">
            <v>#N/A</v>
          </cell>
          <cell r="AX724">
            <v>0</v>
          </cell>
          <cell r="AY724" t="e">
            <v>#N/A</v>
          </cell>
          <cell r="AZ724" t="e">
            <v>#N/A</v>
          </cell>
          <cell r="BA724" t="e">
            <v>#N/A</v>
          </cell>
          <cell r="BB724">
            <v>0</v>
          </cell>
          <cell r="BC724" t="e">
            <v>#N/A</v>
          </cell>
          <cell r="BD724" t="e">
            <v>#N/A</v>
          </cell>
        </row>
        <row r="725">
          <cell r="A725" t="str">
            <v>SM4A09231</v>
          </cell>
          <cell r="B725" t="str">
            <v>J1547003</v>
          </cell>
          <cell r="C725" t="str">
            <v>AMP</v>
          </cell>
          <cell r="D725" t="str">
            <v>AIRBUS DEFENCE &amp; SPACE</v>
          </cell>
          <cell r="E725">
            <v>0</v>
          </cell>
          <cell r="F725" t="str">
            <v>69151-1</v>
          </cell>
          <cell r="G725" t="str">
            <v>408-1559</v>
          </cell>
          <cell r="H725" t="str">
            <v>V</v>
          </cell>
          <cell r="I725">
            <v>8779</v>
          </cell>
          <cell r="J725" t="str">
            <v>G767</v>
          </cell>
          <cell r="K725">
            <v>0.109</v>
          </cell>
          <cell r="L725">
            <v>0.115</v>
          </cell>
          <cell r="M725">
            <v>8790</v>
          </cell>
          <cell r="N725" t="str">
            <v>G218</v>
          </cell>
          <cell r="O725">
            <v>0.03</v>
          </cell>
          <cell r="P725">
            <v>3.5000000000000003E-2</v>
          </cell>
          <cell r="Q725">
            <v>8786</v>
          </cell>
          <cell r="R725" t="str">
            <v>G224</v>
          </cell>
          <cell r="S725">
            <v>4.4999999999999998E-2</v>
          </cell>
          <cell r="T725">
            <v>0.05</v>
          </cell>
          <cell r="U725" t="e">
            <v>#N/A</v>
          </cell>
          <cell r="V725">
            <v>0</v>
          </cell>
          <cell r="W725" t="e">
            <v>#N/A</v>
          </cell>
          <cell r="X725" t="e">
            <v>#N/A</v>
          </cell>
          <cell r="Y725" t="e">
            <v>#N/A</v>
          </cell>
          <cell r="Z725">
            <v>0</v>
          </cell>
          <cell r="AA725" t="e">
            <v>#N/A</v>
          </cell>
          <cell r="AB725" t="e">
            <v>#N/A</v>
          </cell>
          <cell r="AC725" t="e">
            <v>#N/A</v>
          </cell>
          <cell r="AD725">
            <v>0</v>
          </cell>
          <cell r="AE725" t="e">
            <v>#N/A</v>
          </cell>
          <cell r="AF725" t="e">
            <v>#N/A</v>
          </cell>
          <cell r="AG725" t="e">
            <v>#N/A</v>
          </cell>
          <cell r="AH725">
            <v>0</v>
          </cell>
          <cell r="AI725" t="e">
            <v>#N/A</v>
          </cell>
          <cell r="AJ725" t="e">
            <v>#N/A</v>
          </cell>
          <cell r="AK725" t="e">
            <v>#N/A</v>
          </cell>
          <cell r="AL725">
            <v>0</v>
          </cell>
          <cell r="AM725" t="e">
            <v>#N/A</v>
          </cell>
          <cell r="AN725" t="e">
            <v>#N/A</v>
          </cell>
          <cell r="AO725" t="e">
            <v>#N/A</v>
          </cell>
          <cell r="AP725">
            <v>0</v>
          </cell>
          <cell r="AQ725" t="e">
            <v>#N/A</v>
          </cell>
          <cell r="AR725" t="e">
            <v>#N/A</v>
          </cell>
          <cell r="AS725" t="e">
            <v>#N/A</v>
          </cell>
          <cell r="AT725">
            <v>0</v>
          </cell>
          <cell r="AU725" t="e">
            <v>#N/A</v>
          </cell>
          <cell r="AV725" t="e">
            <v>#N/A</v>
          </cell>
          <cell r="AW725" t="e">
            <v>#N/A</v>
          </cell>
          <cell r="AX725">
            <v>0</v>
          </cell>
          <cell r="AY725" t="e">
            <v>#N/A</v>
          </cell>
          <cell r="AZ725" t="e">
            <v>#N/A</v>
          </cell>
          <cell r="BA725" t="e">
            <v>#N/A</v>
          </cell>
          <cell r="BB725">
            <v>0</v>
          </cell>
          <cell r="BC725" t="e">
            <v>#N/A</v>
          </cell>
          <cell r="BD725" t="e">
            <v>#N/A</v>
          </cell>
        </row>
        <row r="726">
          <cell r="A726" t="str">
            <v>SM4A08374</v>
          </cell>
          <cell r="B726" t="str">
            <v>H1288009</v>
          </cell>
          <cell r="C726" t="str">
            <v>AMP</v>
          </cell>
          <cell r="D726" t="str">
            <v>AIRBUS DEFENCE &amp; SPACE</v>
          </cell>
          <cell r="E726">
            <v>0</v>
          </cell>
          <cell r="F726" t="str">
            <v>69151-1</v>
          </cell>
          <cell r="G726" t="str">
            <v>408-1559</v>
          </cell>
          <cell r="H726" t="str">
            <v>V</v>
          </cell>
          <cell r="I726">
            <v>8779</v>
          </cell>
          <cell r="J726" t="str">
            <v>G767</v>
          </cell>
          <cell r="K726">
            <v>0.109</v>
          </cell>
          <cell r="L726">
            <v>0.115</v>
          </cell>
          <cell r="M726">
            <v>8790</v>
          </cell>
          <cell r="N726" t="str">
            <v>G218</v>
          </cell>
          <cell r="O726">
            <v>0.03</v>
          </cell>
          <cell r="P726">
            <v>3.5000000000000003E-2</v>
          </cell>
          <cell r="Q726">
            <v>8786</v>
          </cell>
          <cell r="R726" t="str">
            <v>G224</v>
          </cell>
          <cell r="S726">
            <v>4.4999999999999998E-2</v>
          </cell>
          <cell r="T726">
            <v>0.05</v>
          </cell>
          <cell r="U726" t="e">
            <v>#N/A</v>
          </cell>
          <cell r="V726">
            <v>0</v>
          </cell>
          <cell r="W726" t="e">
            <v>#N/A</v>
          </cell>
          <cell r="X726" t="e">
            <v>#N/A</v>
          </cell>
          <cell r="Y726" t="e">
            <v>#N/A</v>
          </cell>
          <cell r="Z726">
            <v>0</v>
          </cell>
          <cell r="AA726" t="e">
            <v>#N/A</v>
          </cell>
          <cell r="AB726" t="e">
            <v>#N/A</v>
          </cell>
          <cell r="AC726" t="e">
            <v>#N/A</v>
          </cell>
          <cell r="AD726">
            <v>0</v>
          </cell>
          <cell r="AE726" t="e">
            <v>#N/A</v>
          </cell>
          <cell r="AF726" t="e">
            <v>#N/A</v>
          </cell>
          <cell r="AG726" t="e">
            <v>#N/A</v>
          </cell>
          <cell r="AH726">
            <v>0</v>
          </cell>
          <cell r="AI726" t="e">
            <v>#N/A</v>
          </cell>
          <cell r="AJ726" t="e">
            <v>#N/A</v>
          </cell>
          <cell r="AK726" t="e">
            <v>#N/A</v>
          </cell>
          <cell r="AL726">
            <v>0</v>
          </cell>
          <cell r="AM726" t="e">
            <v>#N/A</v>
          </cell>
          <cell r="AN726" t="e">
            <v>#N/A</v>
          </cell>
          <cell r="AO726" t="e">
            <v>#N/A</v>
          </cell>
          <cell r="AP726">
            <v>0</v>
          </cell>
          <cell r="AQ726" t="e">
            <v>#N/A</v>
          </cell>
          <cell r="AR726" t="e">
            <v>#N/A</v>
          </cell>
          <cell r="AS726" t="e">
            <v>#N/A</v>
          </cell>
          <cell r="AT726">
            <v>0</v>
          </cell>
          <cell r="AU726" t="e">
            <v>#N/A</v>
          </cell>
          <cell r="AV726" t="e">
            <v>#N/A</v>
          </cell>
          <cell r="AW726" t="e">
            <v>#N/A</v>
          </cell>
          <cell r="AX726">
            <v>0</v>
          </cell>
          <cell r="AY726" t="e">
            <v>#N/A</v>
          </cell>
          <cell r="AZ726" t="e">
            <v>#N/A</v>
          </cell>
          <cell r="BA726" t="e">
            <v>#N/A</v>
          </cell>
          <cell r="BB726">
            <v>0</v>
          </cell>
          <cell r="BC726" t="e">
            <v>#N/A</v>
          </cell>
          <cell r="BD726" t="e">
            <v>#N/A</v>
          </cell>
        </row>
        <row r="727">
          <cell r="A727" t="str">
            <v>SM4A08392</v>
          </cell>
          <cell r="B727" t="str">
            <v>H1228002</v>
          </cell>
          <cell r="C727" t="str">
            <v>AMP</v>
          </cell>
          <cell r="D727" t="str">
            <v>AIRBUS DEFENCE &amp; SPACE</v>
          </cell>
          <cell r="E727">
            <v>0</v>
          </cell>
          <cell r="F727" t="str">
            <v>69151-1</v>
          </cell>
          <cell r="G727" t="str">
            <v>408-1559</v>
          </cell>
          <cell r="H727" t="str">
            <v>V</v>
          </cell>
          <cell r="I727">
            <v>8779</v>
          </cell>
          <cell r="J727" t="str">
            <v>G767</v>
          </cell>
          <cell r="K727">
            <v>0.109</v>
          </cell>
          <cell r="L727">
            <v>0.115</v>
          </cell>
          <cell r="M727">
            <v>8790</v>
          </cell>
          <cell r="N727" t="str">
            <v>G218</v>
          </cell>
          <cell r="O727">
            <v>0.03</v>
          </cell>
          <cell r="P727">
            <v>3.5000000000000003E-2</v>
          </cell>
          <cell r="Q727">
            <v>8786</v>
          </cell>
          <cell r="R727" t="str">
            <v>G224</v>
          </cell>
          <cell r="S727">
            <v>4.4999999999999998E-2</v>
          </cell>
          <cell r="T727">
            <v>0.05</v>
          </cell>
          <cell r="U727" t="e">
            <v>#N/A</v>
          </cell>
          <cell r="V727">
            <v>0</v>
          </cell>
          <cell r="W727" t="e">
            <v>#N/A</v>
          </cell>
          <cell r="X727" t="e">
            <v>#N/A</v>
          </cell>
          <cell r="Y727" t="e">
            <v>#N/A</v>
          </cell>
          <cell r="Z727">
            <v>0</v>
          </cell>
          <cell r="AA727" t="e">
            <v>#N/A</v>
          </cell>
          <cell r="AB727" t="e">
            <v>#N/A</v>
          </cell>
          <cell r="AC727" t="e">
            <v>#N/A</v>
          </cell>
          <cell r="AD727">
            <v>0</v>
          </cell>
          <cell r="AE727" t="e">
            <v>#N/A</v>
          </cell>
          <cell r="AF727" t="e">
            <v>#N/A</v>
          </cell>
          <cell r="AG727" t="e">
            <v>#N/A</v>
          </cell>
          <cell r="AH727">
            <v>0</v>
          </cell>
          <cell r="AI727" t="e">
            <v>#N/A</v>
          </cell>
          <cell r="AJ727" t="e">
            <v>#N/A</v>
          </cell>
          <cell r="AK727" t="e">
            <v>#N/A</v>
          </cell>
          <cell r="AL727">
            <v>0</v>
          </cell>
          <cell r="AM727" t="e">
            <v>#N/A</v>
          </cell>
          <cell r="AN727" t="e">
            <v>#N/A</v>
          </cell>
          <cell r="AO727" t="e">
            <v>#N/A</v>
          </cell>
          <cell r="AP727">
            <v>0</v>
          </cell>
          <cell r="AQ727" t="e">
            <v>#N/A</v>
          </cell>
          <cell r="AR727" t="e">
            <v>#N/A</v>
          </cell>
          <cell r="AS727" t="e">
            <v>#N/A</v>
          </cell>
          <cell r="AT727">
            <v>0</v>
          </cell>
          <cell r="AU727" t="e">
            <v>#N/A</v>
          </cell>
          <cell r="AV727" t="e">
            <v>#N/A</v>
          </cell>
          <cell r="AW727" t="e">
            <v>#N/A</v>
          </cell>
          <cell r="AX727">
            <v>0</v>
          </cell>
          <cell r="AY727" t="e">
            <v>#N/A</v>
          </cell>
          <cell r="AZ727" t="e">
            <v>#N/A</v>
          </cell>
          <cell r="BA727" t="e">
            <v>#N/A</v>
          </cell>
          <cell r="BB727">
            <v>0</v>
          </cell>
          <cell r="BC727" t="e">
            <v>#N/A</v>
          </cell>
          <cell r="BD727" t="e">
            <v>#N/A</v>
          </cell>
        </row>
        <row r="728">
          <cell r="A728" t="str">
            <v>SM4A08412</v>
          </cell>
          <cell r="B728" t="str">
            <v>H1228003</v>
          </cell>
          <cell r="C728" t="str">
            <v>AMP</v>
          </cell>
          <cell r="D728" t="str">
            <v>AIRBUS DEFENCE &amp; SPACE</v>
          </cell>
          <cell r="E728">
            <v>0</v>
          </cell>
          <cell r="F728" t="str">
            <v>69151-1</v>
          </cell>
          <cell r="G728" t="str">
            <v>408-1559</v>
          </cell>
          <cell r="H728" t="str">
            <v>V</v>
          </cell>
          <cell r="I728">
            <v>8779</v>
          </cell>
          <cell r="J728" t="str">
            <v>G767</v>
          </cell>
          <cell r="K728">
            <v>0.109</v>
          </cell>
          <cell r="L728">
            <v>0.115</v>
          </cell>
          <cell r="M728">
            <v>8790</v>
          </cell>
          <cell r="N728" t="str">
            <v>G218</v>
          </cell>
          <cell r="O728">
            <v>0.03</v>
          </cell>
          <cell r="P728">
            <v>3.5000000000000003E-2</v>
          </cell>
          <cell r="Q728">
            <v>8786</v>
          </cell>
          <cell r="R728" t="str">
            <v>G224</v>
          </cell>
          <cell r="S728">
            <v>4.4999999999999998E-2</v>
          </cell>
          <cell r="T728">
            <v>0.05</v>
          </cell>
          <cell r="U728" t="e">
            <v>#N/A</v>
          </cell>
          <cell r="V728">
            <v>0</v>
          </cell>
          <cell r="W728" t="e">
            <v>#N/A</v>
          </cell>
          <cell r="X728" t="e">
            <v>#N/A</v>
          </cell>
          <cell r="Y728" t="e">
            <v>#N/A</v>
          </cell>
          <cell r="Z728">
            <v>0</v>
          </cell>
          <cell r="AA728" t="e">
            <v>#N/A</v>
          </cell>
          <cell r="AB728" t="e">
            <v>#N/A</v>
          </cell>
          <cell r="AC728" t="e">
            <v>#N/A</v>
          </cell>
          <cell r="AD728">
            <v>0</v>
          </cell>
          <cell r="AE728" t="e">
            <v>#N/A</v>
          </cell>
          <cell r="AF728" t="e">
            <v>#N/A</v>
          </cell>
          <cell r="AG728" t="e">
            <v>#N/A</v>
          </cell>
          <cell r="AH728">
            <v>0</v>
          </cell>
          <cell r="AI728" t="e">
            <v>#N/A</v>
          </cell>
          <cell r="AJ728" t="e">
            <v>#N/A</v>
          </cell>
          <cell r="AK728" t="e">
            <v>#N/A</v>
          </cell>
          <cell r="AL728">
            <v>0</v>
          </cell>
          <cell r="AM728" t="e">
            <v>#N/A</v>
          </cell>
          <cell r="AN728" t="e">
            <v>#N/A</v>
          </cell>
          <cell r="AO728" t="e">
            <v>#N/A</v>
          </cell>
          <cell r="AP728">
            <v>0</v>
          </cell>
          <cell r="AQ728" t="e">
            <v>#N/A</v>
          </cell>
          <cell r="AR728" t="e">
            <v>#N/A</v>
          </cell>
          <cell r="AS728" t="e">
            <v>#N/A</v>
          </cell>
          <cell r="AT728">
            <v>0</v>
          </cell>
          <cell r="AU728" t="e">
            <v>#N/A</v>
          </cell>
          <cell r="AV728" t="e">
            <v>#N/A</v>
          </cell>
          <cell r="AW728" t="e">
            <v>#N/A</v>
          </cell>
          <cell r="AX728">
            <v>0</v>
          </cell>
          <cell r="AY728" t="e">
            <v>#N/A</v>
          </cell>
          <cell r="AZ728" t="e">
            <v>#N/A</v>
          </cell>
          <cell r="BA728" t="e">
            <v>#N/A</v>
          </cell>
          <cell r="BB728">
            <v>0</v>
          </cell>
          <cell r="BC728" t="e">
            <v>#N/A</v>
          </cell>
          <cell r="BD728" t="e">
            <v>#N/A</v>
          </cell>
        </row>
        <row r="729">
          <cell r="A729" t="str">
            <v>SM4A08307</v>
          </cell>
          <cell r="B729" t="str">
            <v>V1419025</v>
          </cell>
          <cell r="C729" t="str">
            <v>AMP</v>
          </cell>
          <cell r="D729" t="str">
            <v>AIRBUS DEFENCE &amp; SPACE</v>
          </cell>
          <cell r="E729">
            <v>0</v>
          </cell>
          <cell r="F729">
            <v>47386</v>
          </cell>
          <cell r="G729" t="str">
            <v>408-1559</v>
          </cell>
          <cell r="H729" t="str">
            <v>V</v>
          </cell>
          <cell r="I729">
            <v>8779</v>
          </cell>
          <cell r="J729" t="str">
            <v>G767</v>
          </cell>
          <cell r="K729">
            <v>0.109</v>
          </cell>
          <cell r="L729">
            <v>0.115</v>
          </cell>
          <cell r="M729">
            <v>8790</v>
          </cell>
          <cell r="N729" t="str">
            <v>G218</v>
          </cell>
          <cell r="O729">
            <v>0.03</v>
          </cell>
          <cell r="P729">
            <v>3.5000000000000003E-2</v>
          </cell>
          <cell r="Q729">
            <v>8786</v>
          </cell>
          <cell r="R729" t="str">
            <v>G224</v>
          </cell>
          <cell r="S729">
            <v>4.4999999999999998E-2</v>
          </cell>
          <cell r="T729">
            <v>0.05</v>
          </cell>
          <cell r="U729" t="e">
            <v>#N/A</v>
          </cell>
          <cell r="V729">
            <v>0</v>
          </cell>
          <cell r="W729" t="e">
            <v>#N/A</v>
          </cell>
          <cell r="X729" t="e">
            <v>#N/A</v>
          </cell>
          <cell r="Y729" t="e">
            <v>#N/A</v>
          </cell>
          <cell r="Z729">
            <v>0</v>
          </cell>
          <cell r="AA729" t="e">
            <v>#N/A</v>
          </cell>
          <cell r="AB729" t="e">
            <v>#N/A</v>
          </cell>
          <cell r="AC729" t="e">
            <v>#N/A</v>
          </cell>
          <cell r="AD729">
            <v>0</v>
          </cell>
          <cell r="AE729" t="e">
            <v>#N/A</v>
          </cell>
          <cell r="AF729" t="e">
            <v>#N/A</v>
          </cell>
          <cell r="AG729" t="e">
            <v>#N/A</v>
          </cell>
          <cell r="AH729">
            <v>0</v>
          </cell>
          <cell r="AI729" t="e">
            <v>#N/A</v>
          </cell>
          <cell r="AJ729" t="e">
            <v>#N/A</v>
          </cell>
          <cell r="AK729" t="e">
            <v>#N/A</v>
          </cell>
          <cell r="AL729">
            <v>0</v>
          </cell>
          <cell r="AM729" t="e">
            <v>#N/A</v>
          </cell>
          <cell r="AN729" t="e">
            <v>#N/A</v>
          </cell>
          <cell r="AO729" t="e">
            <v>#N/A</v>
          </cell>
          <cell r="AP729">
            <v>0</v>
          </cell>
          <cell r="AQ729" t="e">
            <v>#N/A</v>
          </cell>
          <cell r="AR729" t="e">
            <v>#N/A</v>
          </cell>
          <cell r="AS729" t="e">
            <v>#N/A</v>
          </cell>
          <cell r="AT729">
            <v>0</v>
          </cell>
          <cell r="AU729" t="e">
            <v>#N/A</v>
          </cell>
          <cell r="AV729" t="e">
            <v>#N/A</v>
          </cell>
          <cell r="AW729" t="e">
            <v>#N/A</v>
          </cell>
          <cell r="AX729">
            <v>0</v>
          </cell>
          <cell r="AY729" t="e">
            <v>#N/A</v>
          </cell>
          <cell r="AZ729" t="e">
            <v>#N/A</v>
          </cell>
          <cell r="BA729" t="e">
            <v>#N/A</v>
          </cell>
          <cell r="BB729">
            <v>0</v>
          </cell>
          <cell r="BC729" t="e">
            <v>#N/A</v>
          </cell>
          <cell r="BD729" t="e">
            <v>#N/A</v>
          </cell>
        </row>
        <row r="730">
          <cell r="A730" t="str">
            <v>SM4A08343</v>
          </cell>
          <cell r="B730" t="str">
            <v>1419022</v>
          </cell>
          <cell r="C730" t="str">
            <v>AMP</v>
          </cell>
          <cell r="D730" t="str">
            <v>AIRBUS DEFENCE &amp; SPACE</v>
          </cell>
          <cell r="E730">
            <v>0</v>
          </cell>
          <cell r="F730">
            <v>47386</v>
          </cell>
          <cell r="G730" t="str">
            <v>408-1559</v>
          </cell>
          <cell r="H730" t="str">
            <v>V</v>
          </cell>
          <cell r="I730">
            <v>8779</v>
          </cell>
          <cell r="J730" t="str">
            <v>G767</v>
          </cell>
          <cell r="K730">
            <v>0.109</v>
          </cell>
          <cell r="L730">
            <v>0.115</v>
          </cell>
          <cell r="M730">
            <v>8790</v>
          </cell>
          <cell r="N730" t="str">
            <v>G218</v>
          </cell>
          <cell r="O730">
            <v>0.03</v>
          </cell>
          <cell r="P730">
            <v>3.5000000000000003E-2</v>
          </cell>
          <cell r="Q730">
            <v>8786</v>
          </cell>
          <cell r="R730" t="str">
            <v>G224</v>
          </cell>
          <cell r="S730">
            <v>4.4999999999999998E-2</v>
          </cell>
          <cell r="T730">
            <v>0.05</v>
          </cell>
          <cell r="U730" t="e">
            <v>#N/A</v>
          </cell>
          <cell r="V730">
            <v>0</v>
          </cell>
          <cell r="W730" t="e">
            <v>#N/A</v>
          </cell>
          <cell r="X730" t="e">
            <v>#N/A</v>
          </cell>
          <cell r="Y730" t="e">
            <v>#N/A</v>
          </cell>
          <cell r="Z730">
            <v>0</v>
          </cell>
          <cell r="AA730" t="e">
            <v>#N/A</v>
          </cell>
          <cell r="AB730" t="e">
            <v>#N/A</v>
          </cell>
          <cell r="AC730" t="e">
            <v>#N/A</v>
          </cell>
          <cell r="AD730">
            <v>0</v>
          </cell>
          <cell r="AE730" t="e">
            <v>#N/A</v>
          </cell>
          <cell r="AF730" t="e">
            <v>#N/A</v>
          </cell>
          <cell r="AG730" t="e">
            <v>#N/A</v>
          </cell>
          <cell r="AH730">
            <v>0</v>
          </cell>
          <cell r="AI730" t="e">
            <v>#N/A</v>
          </cell>
          <cell r="AJ730" t="e">
            <v>#N/A</v>
          </cell>
          <cell r="AK730" t="e">
            <v>#N/A</v>
          </cell>
          <cell r="AL730">
            <v>0</v>
          </cell>
          <cell r="AM730" t="e">
            <v>#N/A</v>
          </cell>
          <cell r="AN730" t="e">
            <v>#N/A</v>
          </cell>
          <cell r="AO730" t="e">
            <v>#N/A</v>
          </cell>
          <cell r="AP730">
            <v>0</v>
          </cell>
          <cell r="AQ730" t="e">
            <v>#N/A</v>
          </cell>
          <cell r="AR730" t="e">
            <v>#N/A</v>
          </cell>
          <cell r="AS730" t="e">
            <v>#N/A</v>
          </cell>
          <cell r="AT730">
            <v>0</v>
          </cell>
          <cell r="AU730" t="e">
            <v>#N/A</v>
          </cell>
          <cell r="AV730" t="e">
            <v>#N/A</v>
          </cell>
          <cell r="AW730" t="e">
            <v>#N/A</v>
          </cell>
          <cell r="AX730">
            <v>0</v>
          </cell>
          <cell r="AY730" t="e">
            <v>#N/A</v>
          </cell>
          <cell r="AZ730" t="e">
            <v>#N/A</v>
          </cell>
          <cell r="BA730" t="e">
            <v>#N/A</v>
          </cell>
          <cell r="BB730">
            <v>0</v>
          </cell>
          <cell r="BC730" t="e">
            <v>#N/A</v>
          </cell>
          <cell r="BD730" t="e">
            <v>#N/A</v>
          </cell>
        </row>
        <row r="731">
          <cell r="A731" t="str">
            <v>SM4A08385</v>
          </cell>
          <cell r="B731" t="str">
            <v>NO CONSTA</v>
          </cell>
          <cell r="C731" t="str">
            <v>RAYCHEM</v>
          </cell>
          <cell r="D731" t="str">
            <v>AIRBUS DEFENCE &amp; SPACE</v>
          </cell>
          <cell r="E731">
            <v>11711</v>
          </cell>
          <cell r="F731" t="str">
            <v>AD-1377</v>
          </cell>
          <cell r="G731" t="str">
            <v>C-AD-1377-6</v>
          </cell>
          <cell r="H731" t="str">
            <v>K2</v>
          </cell>
          <cell r="I731">
            <v>8781</v>
          </cell>
          <cell r="J731" t="str">
            <v>G411-1</v>
          </cell>
          <cell r="K731">
            <v>2.5000000000000001E-2</v>
          </cell>
          <cell r="L731">
            <v>3.5000000000000003E-2</v>
          </cell>
          <cell r="M731">
            <v>8781</v>
          </cell>
          <cell r="N731" t="str">
            <v>G411-2</v>
          </cell>
          <cell r="O731">
            <v>4.2000000000000003E-2</v>
          </cell>
          <cell r="P731">
            <v>5.1999999999999998E-2</v>
          </cell>
          <cell r="Q731">
            <v>8781</v>
          </cell>
          <cell r="R731" t="str">
            <v>G411-3</v>
          </cell>
          <cell r="S731">
            <v>6.2E-2</v>
          </cell>
          <cell r="T731">
            <v>7.1999999999999995E-2</v>
          </cell>
          <cell r="U731" t="e">
            <v>#N/A</v>
          </cell>
          <cell r="V731">
            <v>0</v>
          </cell>
          <cell r="W731" t="e">
            <v>#N/A</v>
          </cell>
          <cell r="X731" t="e">
            <v>#N/A</v>
          </cell>
          <cell r="Y731" t="e">
            <v>#N/A</v>
          </cell>
          <cell r="Z731">
            <v>0</v>
          </cell>
          <cell r="AA731" t="e">
            <v>#N/A</v>
          </cell>
          <cell r="AB731" t="e">
            <v>#N/A</v>
          </cell>
          <cell r="AC731" t="e">
            <v>#N/A</v>
          </cell>
          <cell r="AD731">
            <v>0</v>
          </cell>
          <cell r="AE731" t="e">
            <v>#N/A</v>
          </cell>
          <cell r="AF731" t="e">
            <v>#N/A</v>
          </cell>
          <cell r="AG731" t="e">
            <v>#N/A</v>
          </cell>
          <cell r="AH731">
            <v>0</v>
          </cell>
          <cell r="AI731" t="e">
            <v>#N/A</v>
          </cell>
          <cell r="AJ731" t="e">
            <v>#N/A</v>
          </cell>
          <cell r="AK731" t="e">
            <v>#N/A</v>
          </cell>
          <cell r="AL731">
            <v>0</v>
          </cell>
          <cell r="AM731" t="e">
            <v>#N/A</v>
          </cell>
          <cell r="AN731" t="e">
            <v>#N/A</v>
          </cell>
          <cell r="AO731" t="e">
            <v>#N/A</v>
          </cell>
          <cell r="AP731">
            <v>0</v>
          </cell>
          <cell r="AQ731" t="e">
            <v>#N/A</v>
          </cell>
          <cell r="AR731" t="e">
            <v>#N/A</v>
          </cell>
          <cell r="AS731" t="e">
            <v>#N/A</v>
          </cell>
          <cell r="AT731">
            <v>0</v>
          </cell>
          <cell r="AU731" t="e">
            <v>#N/A</v>
          </cell>
          <cell r="AV731" t="e">
            <v>#N/A</v>
          </cell>
          <cell r="AW731" t="e">
            <v>#N/A</v>
          </cell>
          <cell r="AX731">
            <v>0</v>
          </cell>
          <cell r="AY731" t="e">
            <v>#N/A</v>
          </cell>
          <cell r="AZ731" t="e">
            <v>#N/A</v>
          </cell>
          <cell r="BA731" t="e">
            <v>#N/A</v>
          </cell>
          <cell r="BB731">
            <v>0</v>
          </cell>
          <cell r="BC731" t="e">
            <v>#N/A</v>
          </cell>
          <cell r="BD731" t="e">
            <v>#N/A</v>
          </cell>
        </row>
        <row r="732">
          <cell r="A732" t="str">
            <v>SM4A6369</v>
          </cell>
          <cell r="B732" t="str">
            <v>NO CONSTA</v>
          </cell>
          <cell r="C732" t="str">
            <v>RAYCHEM</v>
          </cell>
          <cell r="D732" t="str">
            <v>AIRBUS DEFENCE &amp; SPACE</v>
          </cell>
          <cell r="E732">
            <v>11713</v>
          </cell>
          <cell r="F732" t="str">
            <v>AD-1377</v>
          </cell>
          <cell r="G732" t="str">
            <v>C-AD-1377-6</v>
          </cell>
          <cell r="H732" t="str">
            <v>K2</v>
          </cell>
          <cell r="I732">
            <v>8781</v>
          </cell>
          <cell r="J732" t="str">
            <v>G411-1</v>
          </cell>
          <cell r="K732">
            <v>2.5000000000000001E-2</v>
          </cell>
          <cell r="L732">
            <v>3.5000000000000003E-2</v>
          </cell>
          <cell r="M732">
            <v>8781</v>
          </cell>
          <cell r="N732" t="str">
            <v>G411-2</v>
          </cell>
          <cell r="O732">
            <v>4.2000000000000003E-2</v>
          </cell>
          <cell r="P732">
            <v>5.1999999999999998E-2</v>
          </cell>
          <cell r="Q732">
            <v>8781</v>
          </cell>
          <cell r="R732" t="str">
            <v>G411-3</v>
          </cell>
          <cell r="S732">
            <v>6.2E-2</v>
          </cell>
          <cell r="T732">
            <v>7.1999999999999995E-2</v>
          </cell>
          <cell r="U732" t="e">
            <v>#N/A</v>
          </cell>
          <cell r="V732">
            <v>0</v>
          </cell>
          <cell r="W732" t="e">
            <v>#N/A</v>
          </cell>
          <cell r="X732" t="e">
            <v>#N/A</v>
          </cell>
          <cell r="Y732" t="e">
            <v>#N/A</v>
          </cell>
          <cell r="Z732">
            <v>0</v>
          </cell>
          <cell r="AA732" t="e">
            <v>#N/A</v>
          </cell>
          <cell r="AB732" t="e">
            <v>#N/A</v>
          </cell>
          <cell r="AC732" t="e">
            <v>#N/A</v>
          </cell>
          <cell r="AD732">
            <v>0</v>
          </cell>
          <cell r="AE732" t="e">
            <v>#N/A</v>
          </cell>
          <cell r="AF732" t="e">
            <v>#N/A</v>
          </cell>
          <cell r="AG732" t="e">
            <v>#N/A</v>
          </cell>
          <cell r="AH732">
            <v>0</v>
          </cell>
          <cell r="AI732" t="e">
            <v>#N/A</v>
          </cell>
          <cell r="AJ732" t="e">
            <v>#N/A</v>
          </cell>
          <cell r="AK732" t="e">
            <v>#N/A</v>
          </cell>
          <cell r="AL732">
            <v>0</v>
          </cell>
          <cell r="AM732" t="e">
            <v>#N/A</v>
          </cell>
          <cell r="AN732" t="e">
            <v>#N/A</v>
          </cell>
          <cell r="AO732" t="e">
            <v>#N/A</v>
          </cell>
          <cell r="AP732">
            <v>0</v>
          </cell>
          <cell r="AQ732" t="e">
            <v>#N/A</v>
          </cell>
          <cell r="AR732" t="e">
            <v>#N/A</v>
          </cell>
          <cell r="AS732" t="e">
            <v>#N/A</v>
          </cell>
          <cell r="AT732">
            <v>0</v>
          </cell>
          <cell r="AU732" t="e">
            <v>#N/A</v>
          </cell>
          <cell r="AV732" t="e">
            <v>#N/A</v>
          </cell>
          <cell r="AW732" t="e">
            <v>#N/A</v>
          </cell>
          <cell r="AX732">
            <v>0</v>
          </cell>
          <cell r="AY732" t="e">
            <v>#N/A</v>
          </cell>
          <cell r="AZ732" t="e">
            <v>#N/A</v>
          </cell>
          <cell r="BA732" t="e">
            <v>#N/A</v>
          </cell>
          <cell r="BB732">
            <v>0</v>
          </cell>
          <cell r="BC732" t="e">
            <v>#N/A</v>
          </cell>
          <cell r="BD732" t="e">
            <v>#N/A</v>
          </cell>
        </row>
        <row r="733">
          <cell r="A733" t="str">
            <v>SM4A6366</v>
          </cell>
          <cell r="B733" t="str">
            <v>NO CONSTA</v>
          </cell>
          <cell r="C733" t="str">
            <v>SARGENT TOOLS</v>
          </cell>
          <cell r="D733" t="str">
            <v>AIRBUS DEFENCE &amp; SPACE</v>
          </cell>
          <cell r="E733">
            <v>11712</v>
          </cell>
          <cell r="F733" t="str">
            <v>AD-1377</v>
          </cell>
          <cell r="G733" t="str">
            <v>C-AD-1377-6</v>
          </cell>
          <cell r="H733" t="str">
            <v>K2</v>
          </cell>
          <cell r="I733">
            <v>8781</v>
          </cell>
          <cell r="J733" t="str">
            <v>G411-1</v>
          </cell>
          <cell r="K733">
            <v>2.5000000000000001E-2</v>
          </cell>
          <cell r="L733">
            <v>3.5000000000000003E-2</v>
          </cell>
          <cell r="M733">
            <v>8781</v>
          </cell>
          <cell r="N733" t="str">
            <v>G411-2</v>
          </cell>
          <cell r="O733">
            <v>4.2000000000000003E-2</v>
          </cell>
          <cell r="P733">
            <v>5.1999999999999998E-2</v>
          </cell>
          <cell r="Q733">
            <v>8781</v>
          </cell>
          <cell r="R733" t="str">
            <v>G411-3</v>
          </cell>
          <cell r="S733">
            <v>6.2E-2</v>
          </cell>
          <cell r="T733">
            <v>7.1999999999999995E-2</v>
          </cell>
          <cell r="U733" t="e">
            <v>#N/A</v>
          </cell>
          <cell r="V733">
            <v>0</v>
          </cell>
          <cell r="W733" t="e">
            <v>#N/A</v>
          </cell>
          <cell r="X733" t="e">
            <v>#N/A</v>
          </cell>
          <cell r="Y733" t="e">
            <v>#N/A</v>
          </cell>
          <cell r="Z733">
            <v>0</v>
          </cell>
          <cell r="AA733" t="e">
            <v>#N/A</v>
          </cell>
          <cell r="AB733" t="e">
            <v>#N/A</v>
          </cell>
          <cell r="AC733" t="e">
            <v>#N/A</v>
          </cell>
          <cell r="AD733">
            <v>0</v>
          </cell>
          <cell r="AE733" t="e">
            <v>#N/A</v>
          </cell>
          <cell r="AF733" t="e">
            <v>#N/A</v>
          </cell>
          <cell r="AG733" t="e">
            <v>#N/A</v>
          </cell>
          <cell r="AH733">
            <v>0</v>
          </cell>
          <cell r="AI733" t="e">
            <v>#N/A</v>
          </cell>
          <cell r="AJ733" t="e">
            <v>#N/A</v>
          </cell>
          <cell r="AK733" t="e">
            <v>#N/A</v>
          </cell>
          <cell r="AL733">
            <v>0</v>
          </cell>
          <cell r="AM733" t="e">
            <v>#N/A</v>
          </cell>
          <cell r="AN733" t="e">
            <v>#N/A</v>
          </cell>
          <cell r="AO733" t="e">
            <v>#N/A</v>
          </cell>
          <cell r="AP733">
            <v>0</v>
          </cell>
          <cell r="AQ733" t="e">
            <v>#N/A</v>
          </cell>
          <cell r="AR733" t="e">
            <v>#N/A</v>
          </cell>
          <cell r="AS733" t="e">
            <v>#N/A</v>
          </cell>
          <cell r="AT733">
            <v>0</v>
          </cell>
          <cell r="AU733" t="e">
            <v>#N/A</v>
          </cell>
          <cell r="AV733" t="e">
            <v>#N/A</v>
          </cell>
          <cell r="AW733" t="e">
            <v>#N/A</v>
          </cell>
          <cell r="AX733">
            <v>0</v>
          </cell>
          <cell r="AY733" t="e">
            <v>#N/A</v>
          </cell>
          <cell r="AZ733" t="e">
            <v>#N/A</v>
          </cell>
          <cell r="BA733" t="e">
            <v>#N/A</v>
          </cell>
          <cell r="BB733">
            <v>0</v>
          </cell>
          <cell r="BC733" t="e">
            <v>#N/A</v>
          </cell>
          <cell r="BD733" t="e">
            <v>#N/A</v>
          </cell>
        </row>
        <row r="734">
          <cell r="A734" t="str">
            <v>SM4A08402</v>
          </cell>
          <cell r="B734" t="str">
            <v>H1223008</v>
          </cell>
          <cell r="C734" t="str">
            <v>AMP</v>
          </cell>
          <cell r="D734" t="str">
            <v>AIRBUS DEFENCE &amp; SPACE</v>
          </cell>
          <cell r="E734">
            <v>11705</v>
          </cell>
          <cell r="F734" t="str">
            <v>69151-1</v>
          </cell>
          <cell r="G734" t="str">
            <v>408-1559</v>
          </cell>
          <cell r="H734" t="str">
            <v>V</v>
          </cell>
          <cell r="I734">
            <v>8779</v>
          </cell>
          <cell r="J734" t="str">
            <v>G767</v>
          </cell>
          <cell r="K734">
            <v>0.109</v>
          </cell>
          <cell r="L734">
            <v>0.115</v>
          </cell>
          <cell r="M734">
            <v>8790</v>
          </cell>
          <cell r="N734" t="str">
            <v>G218</v>
          </cell>
          <cell r="O734">
            <v>0.03</v>
          </cell>
          <cell r="P734">
            <v>3.5000000000000003E-2</v>
          </cell>
          <cell r="Q734">
            <v>8786</v>
          </cell>
          <cell r="R734" t="str">
            <v>G224</v>
          </cell>
          <cell r="S734">
            <v>4.4999999999999998E-2</v>
          </cell>
          <cell r="T734">
            <v>0.05</v>
          </cell>
          <cell r="U734" t="e">
            <v>#N/A</v>
          </cell>
          <cell r="V734">
            <v>0</v>
          </cell>
          <cell r="W734" t="e">
            <v>#N/A</v>
          </cell>
          <cell r="X734" t="e">
            <v>#N/A</v>
          </cell>
          <cell r="Y734" t="e">
            <v>#N/A</v>
          </cell>
          <cell r="Z734">
            <v>0</v>
          </cell>
          <cell r="AA734" t="e">
            <v>#N/A</v>
          </cell>
          <cell r="AB734" t="e">
            <v>#N/A</v>
          </cell>
          <cell r="AC734" t="e">
            <v>#N/A</v>
          </cell>
          <cell r="AD734">
            <v>0</v>
          </cell>
          <cell r="AE734" t="e">
            <v>#N/A</v>
          </cell>
          <cell r="AF734" t="e">
            <v>#N/A</v>
          </cell>
          <cell r="AG734" t="e">
            <v>#N/A</v>
          </cell>
          <cell r="AH734">
            <v>0</v>
          </cell>
          <cell r="AI734" t="e">
            <v>#N/A</v>
          </cell>
          <cell r="AJ734" t="e">
            <v>#N/A</v>
          </cell>
          <cell r="AK734" t="e">
            <v>#N/A</v>
          </cell>
          <cell r="AL734">
            <v>0</v>
          </cell>
          <cell r="AM734" t="e">
            <v>#N/A</v>
          </cell>
          <cell r="AN734" t="e">
            <v>#N/A</v>
          </cell>
          <cell r="AO734" t="e">
            <v>#N/A</v>
          </cell>
          <cell r="AP734">
            <v>0</v>
          </cell>
          <cell r="AQ734" t="e">
            <v>#N/A</v>
          </cell>
          <cell r="AR734" t="e">
            <v>#N/A</v>
          </cell>
          <cell r="AS734" t="e">
            <v>#N/A</v>
          </cell>
          <cell r="AT734">
            <v>0</v>
          </cell>
          <cell r="AU734" t="e">
            <v>#N/A</v>
          </cell>
          <cell r="AV734" t="e">
            <v>#N/A</v>
          </cell>
          <cell r="AW734" t="e">
            <v>#N/A</v>
          </cell>
          <cell r="AX734">
            <v>0</v>
          </cell>
          <cell r="AY734" t="e">
            <v>#N/A</v>
          </cell>
          <cell r="AZ734" t="e">
            <v>#N/A</v>
          </cell>
          <cell r="BA734" t="e">
            <v>#N/A</v>
          </cell>
          <cell r="BB734">
            <v>0</v>
          </cell>
          <cell r="BC734" t="e">
            <v>#N/A</v>
          </cell>
          <cell r="BD734" t="e">
            <v>#N/A</v>
          </cell>
        </row>
        <row r="735">
          <cell r="A735" t="str">
            <v>SM4A08609</v>
          </cell>
          <cell r="B735" t="str">
            <v>S1435001</v>
          </cell>
          <cell r="C735" t="str">
            <v>AMP</v>
          </cell>
          <cell r="D735" t="str">
            <v>AIRBUS DEFENCE &amp; SPACE</v>
          </cell>
          <cell r="E735">
            <v>11704</v>
          </cell>
          <cell r="F735">
            <v>47387</v>
          </cell>
          <cell r="G735" t="str">
            <v>408-1559</v>
          </cell>
          <cell r="H735" t="str">
            <v>V</v>
          </cell>
          <cell r="I735">
            <v>8778</v>
          </cell>
          <cell r="J735" t="str">
            <v>G768</v>
          </cell>
          <cell r="K735">
            <v>0.11899999999999999</v>
          </cell>
          <cell r="L735">
            <v>0.125</v>
          </cell>
          <cell r="M735">
            <v>9532</v>
          </cell>
          <cell r="N735" t="str">
            <v>G950</v>
          </cell>
          <cell r="O735">
            <v>0.04</v>
          </cell>
          <cell r="P735">
            <v>0.06</v>
          </cell>
          <cell r="Q735" t="e">
            <v>#N/A</v>
          </cell>
          <cell r="R735">
            <v>0</v>
          </cell>
          <cell r="S735" t="e">
            <v>#N/A</v>
          </cell>
          <cell r="T735" t="e">
            <v>#N/A</v>
          </cell>
          <cell r="U735" t="e">
            <v>#N/A</v>
          </cell>
          <cell r="V735">
            <v>0</v>
          </cell>
          <cell r="W735" t="e">
            <v>#N/A</v>
          </cell>
          <cell r="X735" t="e">
            <v>#N/A</v>
          </cell>
          <cell r="Y735" t="e">
            <v>#N/A</v>
          </cell>
          <cell r="Z735">
            <v>0</v>
          </cell>
          <cell r="AA735" t="e">
            <v>#N/A</v>
          </cell>
          <cell r="AB735" t="e">
            <v>#N/A</v>
          </cell>
          <cell r="AC735" t="e">
            <v>#N/A</v>
          </cell>
          <cell r="AD735">
            <v>0</v>
          </cell>
          <cell r="AE735" t="e">
            <v>#N/A</v>
          </cell>
          <cell r="AF735" t="e">
            <v>#N/A</v>
          </cell>
          <cell r="AG735" t="e">
            <v>#N/A</v>
          </cell>
          <cell r="AH735">
            <v>0</v>
          </cell>
          <cell r="AI735" t="e">
            <v>#N/A</v>
          </cell>
          <cell r="AJ735" t="e">
            <v>#N/A</v>
          </cell>
          <cell r="AK735" t="e">
            <v>#N/A</v>
          </cell>
          <cell r="AL735">
            <v>0</v>
          </cell>
          <cell r="AM735" t="e">
            <v>#N/A</v>
          </cell>
          <cell r="AN735" t="e">
            <v>#N/A</v>
          </cell>
          <cell r="AO735" t="e">
            <v>#N/A</v>
          </cell>
          <cell r="AP735">
            <v>0</v>
          </cell>
          <cell r="AQ735" t="e">
            <v>#N/A</v>
          </cell>
          <cell r="AR735" t="e">
            <v>#N/A</v>
          </cell>
          <cell r="AS735" t="e">
            <v>#N/A</v>
          </cell>
          <cell r="AT735">
            <v>0</v>
          </cell>
          <cell r="AU735" t="e">
            <v>#N/A</v>
          </cell>
          <cell r="AV735" t="e">
            <v>#N/A</v>
          </cell>
          <cell r="AW735" t="e">
            <v>#N/A</v>
          </cell>
          <cell r="AX735">
            <v>0</v>
          </cell>
          <cell r="AY735" t="e">
            <v>#N/A</v>
          </cell>
          <cell r="AZ735" t="e">
            <v>#N/A</v>
          </cell>
          <cell r="BA735" t="e">
            <v>#N/A</v>
          </cell>
          <cell r="BB735">
            <v>0</v>
          </cell>
          <cell r="BC735" t="e">
            <v>#N/A</v>
          </cell>
          <cell r="BD735" t="e">
            <v>#N/A</v>
          </cell>
        </row>
        <row r="736">
          <cell r="A736" t="str">
            <v>SM4A08398</v>
          </cell>
          <cell r="B736" t="str">
            <v>NO CONSTA</v>
          </cell>
          <cell r="C736" t="str">
            <v>DMC</v>
          </cell>
          <cell r="D736" t="str">
            <v>AIRBUS DEFENCE &amp; SPACE</v>
          </cell>
          <cell r="E736">
            <v>11707</v>
          </cell>
          <cell r="F736" t="str">
            <v>M22520/2-01</v>
          </cell>
          <cell r="G736" t="str">
            <v>AFM8-DS</v>
          </cell>
          <cell r="H736" t="str">
            <v>C</v>
          </cell>
          <cell r="I736">
            <v>8789</v>
          </cell>
          <cell r="J736" t="str">
            <v>G213</v>
          </cell>
          <cell r="K736">
            <v>1.2999999999999999E-2</v>
          </cell>
          <cell r="L736">
            <v>1.7999999999999999E-2</v>
          </cell>
          <cell r="M736">
            <v>8791</v>
          </cell>
          <cell r="N736" t="str">
            <v>G214</v>
          </cell>
          <cell r="O736">
            <v>1.6E-2</v>
          </cell>
          <cell r="P736">
            <v>2.1000000000000001E-2</v>
          </cell>
          <cell r="Q736">
            <v>8775</v>
          </cell>
          <cell r="R736" t="str">
            <v>G215</v>
          </cell>
          <cell r="S736">
            <v>1.9E-2</v>
          </cell>
          <cell r="T736">
            <v>2.4E-2</v>
          </cell>
          <cell r="U736">
            <v>8793</v>
          </cell>
          <cell r="V736" t="str">
            <v>G216</v>
          </cell>
          <cell r="W736">
            <v>2.1999999999999999E-2</v>
          </cell>
          <cell r="X736">
            <v>2.7E-2</v>
          </cell>
          <cell r="Y736">
            <v>8785</v>
          </cell>
          <cell r="Z736" t="str">
            <v>G217</v>
          </cell>
          <cell r="AA736">
            <v>2.5999999999999999E-2</v>
          </cell>
          <cell r="AB736">
            <v>3.1E-2</v>
          </cell>
          <cell r="AC736">
            <v>8790</v>
          </cell>
          <cell r="AD736" t="str">
            <v>G218</v>
          </cell>
          <cell r="AE736">
            <v>0.03</v>
          </cell>
          <cell r="AF736">
            <v>3.5000000000000003E-2</v>
          </cell>
          <cell r="AG736">
            <v>8787</v>
          </cell>
          <cell r="AH736" t="str">
            <v>G219</v>
          </cell>
          <cell r="AI736">
            <v>3.4000000000000002E-2</v>
          </cell>
          <cell r="AJ736">
            <v>3.9E-2</v>
          </cell>
          <cell r="AK736">
            <v>8792</v>
          </cell>
          <cell r="AL736" t="str">
            <v>G223</v>
          </cell>
          <cell r="AM736">
            <v>3.9E-2</v>
          </cell>
          <cell r="AN736">
            <v>4.3999999999999997E-2</v>
          </cell>
          <cell r="AO736" t="e">
            <v>#N/A</v>
          </cell>
          <cell r="AP736">
            <v>0</v>
          </cell>
          <cell r="AQ736" t="e">
            <v>#N/A</v>
          </cell>
          <cell r="AR736" t="e">
            <v>#N/A</v>
          </cell>
          <cell r="AS736" t="e">
            <v>#N/A</v>
          </cell>
          <cell r="AT736">
            <v>0</v>
          </cell>
          <cell r="AU736" t="e">
            <v>#N/A</v>
          </cell>
          <cell r="AV736" t="e">
            <v>#N/A</v>
          </cell>
          <cell r="AW736" t="e">
            <v>#N/A</v>
          </cell>
          <cell r="AX736">
            <v>0</v>
          </cell>
          <cell r="AY736" t="e">
            <v>#N/A</v>
          </cell>
          <cell r="AZ736" t="e">
            <v>#N/A</v>
          </cell>
          <cell r="BA736" t="e">
            <v>#N/A</v>
          </cell>
          <cell r="BB736">
            <v>0</v>
          </cell>
          <cell r="BC736" t="e">
            <v>#N/A</v>
          </cell>
          <cell r="BD736" t="e">
            <v>#N/A</v>
          </cell>
        </row>
        <row r="737">
          <cell r="A737" t="str">
            <v>SM4A08395</v>
          </cell>
          <cell r="B737" t="str">
            <v>NO CONSTA</v>
          </cell>
          <cell r="C737" t="str">
            <v>DMC</v>
          </cell>
          <cell r="D737" t="str">
            <v>AIRBUS DEFENCE &amp; SPACE</v>
          </cell>
          <cell r="E737">
            <v>11706</v>
          </cell>
          <cell r="F737" t="str">
            <v>M22520/2-01</v>
          </cell>
          <cell r="G737" t="str">
            <v>AFM8-DS</v>
          </cell>
          <cell r="H737" t="str">
            <v>C</v>
          </cell>
          <cell r="I737">
            <v>8789</v>
          </cell>
          <cell r="J737" t="str">
            <v>G213</v>
          </cell>
          <cell r="K737">
            <v>1.2999999999999999E-2</v>
          </cell>
          <cell r="L737">
            <v>1.7999999999999999E-2</v>
          </cell>
          <cell r="M737">
            <v>8791</v>
          </cell>
          <cell r="N737" t="str">
            <v>G214</v>
          </cell>
          <cell r="O737">
            <v>1.6E-2</v>
          </cell>
          <cell r="P737">
            <v>2.1000000000000001E-2</v>
          </cell>
          <cell r="Q737">
            <v>8775</v>
          </cell>
          <cell r="R737" t="str">
            <v>G215</v>
          </cell>
          <cell r="S737">
            <v>1.9E-2</v>
          </cell>
          <cell r="T737">
            <v>2.4E-2</v>
          </cell>
          <cell r="U737">
            <v>8793</v>
          </cell>
          <cell r="V737" t="str">
            <v>G216</v>
          </cell>
          <cell r="W737">
            <v>2.1999999999999999E-2</v>
          </cell>
          <cell r="X737">
            <v>2.7E-2</v>
          </cell>
          <cell r="Y737">
            <v>8785</v>
          </cell>
          <cell r="Z737" t="str">
            <v>G217</v>
          </cell>
          <cell r="AA737">
            <v>2.5999999999999999E-2</v>
          </cell>
          <cell r="AB737">
            <v>3.1E-2</v>
          </cell>
          <cell r="AC737">
            <v>8790</v>
          </cell>
          <cell r="AD737" t="str">
            <v>G218</v>
          </cell>
          <cell r="AE737">
            <v>0.03</v>
          </cell>
          <cell r="AF737">
            <v>3.5000000000000003E-2</v>
          </cell>
          <cell r="AG737">
            <v>8787</v>
          </cell>
          <cell r="AH737" t="str">
            <v>G219</v>
          </cell>
          <cell r="AI737">
            <v>3.4000000000000002E-2</v>
          </cell>
          <cell r="AJ737">
            <v>3.9E-2</v>
          </cell>
          <cell r="AK737">
            <v>8792</v>
          </cell>
          <cell r="AL737" t="str">
            <v>G223</v>
          </cell>
          <cell r="AM737">
            <v>3.9E-2</v>
          </cell>
          <cell r="AN737">
            <v>4.3999999999999997E-2</v>
          </cell>
          <cell r="AO737" t="e">
            <v>#N/A</v>
          </cell>
          <cell r="AP737">
            <v>0</v>
          </cell>
          <cell r="AQ737" t="e">
            <v>#N/A</v>
          </cell>
          <cell r="AR737" t="e">
            <v>#N/A</v>
          </cell>
          <cell r="AS737" t="e">
            <v>#N/A</v>
          </cell>
          <cell r="AT737">
            <v>0</v>
          </cell>
          <cell r="AU737" t="e">
            <v>#N/A</v>
          </cell>
          <cell r="AV737" t="e">
            <v>#N/A</v>
          </cell>
          <cell r="AW737" t="e">
            <v>#N/A</v>
          </cell>
          <cell r="AX737">
            <v>0</v>
          </cell>
          <cell r="AY737" t="e">
            <v>#N/A</v>
          </cell>
          <cell r="AZ737" t="e">
            <v>#N/A</v>
          </cell>
          <cell r="BA737" t="e">
            <v>#N/A</v>
          </cell>
          <cell r="BB737">
            <v>0</v>
          </cell>
          <cell r="BC737" t="e">
            <v>#N/A</v>
          </cell>
          <cell r="BD737" t="e">
            <v>#N/A</v>
          </cell>
        </row>
        <row r="738">
          <cell r="A738" t="str">
            <v>SM4A08411</v>
          </cell>
          <cell r="B738" t="str">
            <v>NO CONSTA</v>
          </cell>
          <cell r="C738" t="str">
            <v>DMC</v>
          </cell>
          <cell r="D738" t="str">
            <v>AIRBUS DEFENCE &amp; SPACE</v>
          </cell>
          <cell r="E738">
            <v>11709</v>
          </cell>
          <cell r="F738" t="str">
            <v>M22520/2-01</v>
          </cell>
          <cell r="G738" t="str">
            <v>AFM8-DS</v>
          </cell>
          <cell r="H738" t="str">
            <v>C</v>
          </cell>
          <cell r="I738">
            <v>8789</v>
          </cell>
          <cell r="J738" t="str">
            <v>G213</v>
          </cell>
          <cell r="K738">
            <v>1.2999999999999999E-2</v>
          </cell>
          <cell r="L738">
            <v>1.7999999999999999E-2</v>
          </cell>
          <cell r="M738">
            <v>8791</v>
          </cell>
          <cell r="N738" t="str">
            <v>G214</v>
          </cell>
          <cell r="O738">
            <v>1.6E-2</v>
          </cell>
          <cell r="P738">
            <v>2.1000000000000001E-2</v>
          </cell>
          <cell r="Q738">
            <v>8775</v>
          </cell>
          <cell r="R738" t="str">
            <v>G215</v>
          </cell>
          <cell r="S738">
            <v>1.9E-2</v>
          </cell>
          <cell r="T738">
            <v>2.4E-2</v>
          </cell>
          <cell r="U738">
            <v>8793</v>
          </cell>
          <cell r="V738" t="str">
            <v>G216</v>
          </cell>
          <cell r="W738">
            <v>2.1999999999999999E-2</v>
          </cell>
          <cell r="X738">
            <v>2.7E-2</v>
          </cell>
          <cell r="Y738">
            <v>8785</v>
          </cell>
          <cell r="Z738" t="str">
            <v>G217</v>
          </cell>
          <cell r="AA738">
            <v>2.5999999999999999E-2</v>
          </cell>
          <cell r="AB738">
            <v>3.1E-2</v>
          </cell>
          <cell r="AC738">
            <v>8790</v>
          </cell>
          <cell r="AD738" t="str">
            <v>G218</v>
          </cell>
          <cell r="AE738">
            <v>0.03</v>
          </cell>
          <cell r="AF738">
            <v>3.5000000000000003E-2</v>
          </cell>
          <cell r="AG738">
            <v>8787</v>
          </cell>
          <cell r="AH738" t="str">
            <v>G219</v>
          </cell>
          <cell r="AI738">
            <v>3.4000000000000002E-2</v>
          </cell>
          <cell r="AJ738">
            <v>3.9E-2</v>
          </cell>
          <cell r="AK738">
            <v>8792</v>
          </cell>
          <cell r="AL738" t="str">
            <v>G223</v>
          </cell>
          <cell r="AM738">
            <v>3.9E-2</v>
          </cell>
          <cell r="AN738">
            <v>4.3999999999999997E-2</v>
          </cell>
          <cell r="AO738" t="e">
            <v>#N/A</v>
          </cell>
          <cell r="AP738">
            <v>0</v>
          </cell>
          <cell r="AQ738" t="e">
            <v>#N/A</v>
          </cell>
          <cell r="AR738" t="e">
            <v>#N/A</v>
          </cell>
          <cell r="AS738" t="e">
            <v>#N/A</v>
          </cell>
          <cell r="AT738">
            <v>0</v>
          </cell>
          <cell r="AU738" t="e">
            <v>#N/A</v>
          </cell>
          <cell r="AV738" t="e">
            <v>#N/A</v>
          </cell>
          <cell r="AW738" t="e">
            <v>#N/A</v>
          </cell>
          <cell r="AX738">
            <v>0</v>
          </cell>
          <cell r="AY738" t="e">
            <v>#N/A</v>
          </cell>
          <cell r="AZ738" t="e">
            <v>#N/A</v>
          </cell>
          <cell r="BA738" t="e">
            <v>#N/A</v>
          </cell>
          <cell r="BB738">
            <v>0</v>
          </cell>
          <cell r="BC738" t="e">
            <v>#N/A</v>
          </cell>
          <cell r="BD738" t="e">
            <v>#N/A</v>
          </cell>
        </row>
        <row r="739">
          <cell r="A739" t="str">
            <v>SM4A08399</v>
          </cell>
          <cell r="B739" t="str">
            <v>NO CONSTA</v>
          </cell>
          <cell r="C739" t="str">
            <v>DMC</v>
          </cell>
          <cell r="D739" t="str">
            <v>AIRBUS DEFENCE &amp; SPACE</v>
          </cell>
          <cell r="E739">
            <v>11708</v>
          </cell>
          <cell r="F739" t="str">
            <v>M22520/2-01</v>
          </cell>
          <cell r="G739" t="str">
            <v>AFM8-DS</v>
          </cell>
          <cell r="H739" t="str">
            <v>C</v>
          </cell>
          <cell r="I739">
            <v>8789</v>
          </cell>
          <cell r="J739" t="str">
            <v>G213</v>
          </cell>
          <cell r="K739">
            <v>1.2999999999999999E-2</v>
          </cell>
          <cell r="L739">
            <v>1.7999999999999999E-2</v>
          </cell>
          <cell r="M739">
            <v>8791</v>
          </cell>
          <cell r="N739" t="str">
            <v>G214</v>
          </cell>
          <cell r="O739">
            <v>1.6E-2</v>
          </cell>
          <cell r="P739">
            <v>2.1000000000000001E-2</v>
          </cell>
          <cell r="Q739">
            <v>8775</v>
          </cell>
          <cell r="R739" t="str">
            <v>G215</v>
          </cell>
          <cell r="S739">
            <v>1.9E-2</v>
          </cell>
          <cell r="T739">
            <v>2.4E-2</v>
          </cell>
          <cell r="U739">
            <v>8793</v>
          </cell>
          <cell r="V739" t="str">
            <v>G216</v>
          </cell>
          <cell r="W739">
            <v>2.1999999999999999E-2</v>
          </cell>
          <cell r="X739">
            <v>2.7E-2</v>
          </cell>
          <cell r="Y739">
            <v>8785</v>
          </cell>
          <cell r="Z739" t="str">
            <v>G217</v>
          </cell>
          <cell r="AA739">
            <v>2.5999999999999999E-2</v>
          </cell>
          <cell r="AB739">
            <v>3.1E-2</v>
          </cell>
          <cell r="AC739">
            <v>8790</v>
          </cell>
          <cell r="AD739" t="str">
            <v>G218</v>
          </cell>
          <cell r="AE739">
            <v>0.03</v>
          </cell>
          <cell r="AF739">
            <v>3.5000000000000003E-2</v>
          </cell>
          <cell r="AG739">
            <v>8787</v>
          </cell>
          <cell r="AH739" t="str">
            <v>G219</v>
          </cell>
          <cell r="AI739">
            <v>3.4000000000000002E-2</v>
          </cell>
          <cell r="AJ739">
            <v>3.9E-2</v>
          </cell>
          <cell r="AK739">
            <v>8792</v>
          </cell>
          <cell r="AL739" t="str">
            <v>G223</v>
          </cell>
          <cell r="AM739">
            <v>3.9E-2</v>
          </cell>
          <cell r="AN739">
            <v>4.3999999999999997E-2</v>
          </cell>
          <cell r="AO739" t="e">
            <v>#N/A</v>
          </cell>
          <cell r="AP739">
            <v>0</v>
          </cell>
          <cell r="AQ739" t="e">
            <v>#N/A</v>
          </cell>
          <cell r="AR739" t="e">
            <v>#N/A</v>
          </cell>
          <cell r="AS739" t="e">
            <v>#N/A</v>
          </cell>
          <cell r="AT739">
            <v>0</v>
          </cell>
          <cell r="AU739" t="e">
            <v>#N/A</v>
          </cell>
          <cell r="AV739" t="e">
            <v>#N/A</v>
          </cell>
          <cell r="AW739" t="e">
            <v>#N/A</v>
          </cell>
          <cell r="AX739">
            <v>0</v>
          </cell>
          <cell r="AY739" t="e">
            <v>#N/A</v>
          </cell>
          <cell r="AZ739" t="e">
            <v>#N/A</v>
          </cell>
          <cell r="BA739" t="e">
            <v>#N/A</v>
          </cell>
          <cell r="BB739">
            <v>0</v>
          </cell>
          <cell r="BC739" t="e">
            <v>#N/A</v>
          </cell>
          <cell r="BD739" t="e">
            <v>#N/A</v>
          </cell>
        </row>
        <row r="740">
          <cell r="A740" t="str">
            <v>SM4A08423</v>
          </cell>
          <cell r="B740" t="str">
            <v>NO CONSTA</v>
          </cell>
          <cell r="C740" t="str">
            <v>DMC</v>
          </cell>
          <cell r="D740" t="str">
            <v>AIRBUS DEFENCE &amp; SPACE</v>
          </cell>
          <cell r="E740">
            <v>11710</v>
          </cell>
          <cell r="F740" t="str">
            <v>M22520/2-01</v>
          </cell>
          <cell r="G740" t="str">
            <v>AFM8-DS</v>
          </cell>
          <cell r="H740" t="str">
            <v>C</v>
          </cell>
          <cell r="I740">
            <v>8789</v>
          </cell>
          <cell r="J740" t="str">
            <v>G213</v>
          </cell>
          <cell r="K740">
            <v>1.2999999999999999E-2</v>
          </cell>
          <cell r="L740">
            <v>1.7999999999999999E-2</v>
          </cell>
          <cell r="M740">
            <v>8791</v>
          </cell>
          <cell r="N740" t="str">
            <v>G214</v>
          </cell>
          <cell r="O740">
            <v>1.6E-2</v>
          </cell>
          <cell r="P740">
            <v>2.1000000000000001E-2</v>
          </cell>
          <cell r="Q740">
            <v>8775</v>
          </cell>
          <cell r="R740" t="str">
            <v>G215</v>
          </cell>
          <cell r="S740">
            <v>1.9E-2</v>
          </cell>
          <cell r="T740">
            <v>2.4E-2</v>
          </cell>
          <cell r="U740">
            <v>8793</v>
          </cell>
          <cell r="V740" t="str">
            <v>G216</v>
          </cell>
          <cell r="W740">
            <v>2.1999999999999999E-2</v>
          </cell>
          <cell r="X740">
            <v>2.7E-2</v>
          </cell>
          <cell r="Y740">
            <v>8785</v>
          </cell>
          <cell r="Z740" t="str">
            <v>G217</v>
          </cell>
          <cell r="AA740">
            <v>2.5999999999999999E-2</v>
          </cell>
          <cell r="AB740">
            <v>3.1E-2</v>
          </cell>
          <cell r="AC740">
            <v>8790</v>
          </cell>
          <cell r="AD740" t="str">
            <v>G218</v>
          </cell>
          <cell r="AE740">
            <v>0.03</v>
          </cell>
          <cell r="AF740">
            <v>3.5000000000000003E-2</v>
          </cell>
          <cell r="AG740">
            <v>8787</v>
          </cell>
          <cell r="AH740" t="str">
            <v>G219</v>
          </cell>
          <cell r="AI740">
            <v>3.4000000000000002E-2</v>
          </cell>
          <cell r="AJ740">
            <v>3.9E-2</v>
          </cell>
          <cell r="AK740">
            <v>8792</v>
          </cell>
          <cell r="AL740" t="str">
            <v>G223</v>
          </cell>
          <cell r="AM740">
            <v>3.9E-2</v>
          </cell>
          <cell r="AN740">
            <v>4.3999999999999997E-2</v>
          </cell>
          <cell r="AO740" t="e">
            <v>#N/A</v>
          </cell>
          <cell r="AP740">
            <v>0</v>
          </cell>
          <cell r="AQ740" t="e">
            <v>#N/A</v>
          </cell>
          <cell r="AR740" t="e">
            <v>#N/A</v>
          </cell>
          <cell r="AS740" t="e">
            <v>#N/A</v>
          </cell>
          <cell r="AT740">
            <v>0</v>
          </cell>
          <cell r="AU740" t="e">
            <v>#N/A</v>
          </cell>
          <cell r="AV740" t="e">
            <v>#N/A</v>
          </cell>
          <cell r="AW740" t="e">
            <v>#N/A</v>
          </cell>
          <cell r="AX740">
            <v>0</v>
          </cell>
          <cell r="AY740" t="e">
            <v>#N/A</v>
          </cell>
          <cell r="AZ740" t="e">
            <v>#N/A</v>
          </cell>
          <cell r="BA740" t="e">
            <v>#N/A</v>
          </cell>
          <cell r="BB740">
            <v>0</v>
          </cell>
          <cell r="BC740" t="e">
            <v>#N/A</v>
          </cell>
          <cell r="BD740" t="e">
            <v>#N/A</v>
          </cell>
        </row>
        <row r="741">
          <cell r="A741" t="str">
            <v>PM4A9015</v>
          </cell>
          <cell r="B741" t="str">
            <v>NO CONSTA</v>
          </cell>
          <cell r="C741" t="str">
            <v>SARGENT TOOLS</v>
          </cell>
          <cell r="D741" t="str">
            <v>AIRBUS DEFENCE &amp; SPACE</v>
          </cell>
          <cell r="E741">
            <v>11687</v>
          </cell>
          <cell r="F741" t="str">
            <v>M22520/37-01</v>
          </cell>
          <cell r="G741" t="str">
            <v>C-AD-1377-6</v>
          </cell>
          <cell r="H741" t="str">
            <v>K2</v>
          </cell>
          <cell r="I741">
            <v>8781</v>
          </cell>
          <cell r="J741" t="str">
            <v>G411-1</v>
          </cell>
          <cell r="K741">
            <v>2.5000000000000001E-2</v>
          </cell>
          <cell r="L741">
            <v>3.5000000000000003E-2</v>
          </cell>
          <cell r="M741">
            <v>8781</v>
          </cell>
          <cell r="N741" t="str">
            <v>G411-2</v>
          </cell>
          <cell r="O741">
            <v>4.2000000000000003E-2</v>
          </cell>
          <cell r="P741">
            <v>5.1999999999999998E-2</v>
          </cell>
          <cell r="Q741">
            <v>8781</v>
          </cell>
          <cell r="R741" t="str">
            <v>G411-3</v>
          </cell>
          <cell r="S741">
            <v>6.2E-2</v>
          </cell>
          <cell r="T741">
            <v>7.1999999999999995E-2</v>
          </cell>
          <cell r="U741" t="e">
            <v>#N/A</v>
          </cell>
          <cell r="V741">
            <v>0</v>
          </cell>
          <cell r="W741" t="e">
            <v>#N/A</v>
          </cell>
          <cell r="X741" t="e">
            <v>#N/A</v>
          </cell>
          <cell r="Y741" t="e">
            <v>#N/A</v>
          </cell>
          <cell r="Z741">
            <v>0</v>
          </cell>
          <cell r="AA741" t="e">
            <v>#N/A</v>
          </cell>
          <cell r="AB741" t="e">
            <v>#N/A</v>
          </cell>
          <cell r="AC741" t="e">
            <v>#N/A</v>
          </cell>
          <cell r="AD741">
            <v>0</v>
          </cell>
          <cell r="AE741" t="e">
            <v>#N/A</v>
          </cell>
          <cell r="AF741" t="e">
            <v>#N/A</v>
          </cell>
          <cell r="AG741" t="e">
            <v>#N/A</v>
          </cell>
          <cell r="AH741">
            <v>0</v>
          </cell>
          <cell r="AI741" t="e">
            <v>#N/A</v>
          </cell>
          <cell r="AJ741" t="e">
            <v>#N/A</v>
          </cell>
          <cell r="AK741" t="e">
            <v>#N/A</v>
          </cell>
          <cell r="AL741">
            <v>0</v>
          </cell>
          <cell r="AM741" t="e">
            <v>#N/A</v>
          </cell>
          <cell r="AN741" t="e">
            <v>#N/A</v>
          </cell>
          <cell r="AO741" t="e">
            <v>#N/A</v>
          </cell>
          <cell r="AP741">
            <v>0</v>
          </cell>
          <cell r="AQ741" t="e">
            <v>#N/A</v>
          </cell>
          <cell r="AR741" t="e">
            <v>#N/A</v>
          </cell>
          <cell r="AS741" t="e">
            <v>#N/A</v>
          </cell>
          <cell r="AT741">
            <v>0</v>
          </cell>
          <cell r="AU741" t="e">
            <v>#N/A</v>
          </cell>
          <cell r="AV741" t="e">
            <v>#N/A</v>
          </cell>
          <cell r="AW741" t="e">
            <v>#N/A</v>
          </cell>
          <cell r="AX741">
            <v>0</v>
          </cell>
          <cell r="AY741" t="e">
            <v>#N/A</v>
          </cell>
          <cell r="AZ741" t="e">
            <v>#N/A</v>
          </cell>
          <cell r="BA741" t="e">
            <v>#N/A</v>
          </cell>
          <cell r="BB741">
            <v>0</v>
          </cell>
          <cell r="BC741" t="e">
            <v>#N/A</v>
          </cell>
          <cell r="BD741" t="e">
            <v>#N/A</v>
          </cell>
        </row>
        <row r="742">
          <cell r="A742" t="str">
            <v>PM4A9016</v>
          </cell>
          <cell r="B742" t="str">
            <v>NO CONSTA</v>
          </cell>
          <cell r="C742" t="str">
            <v>SARGENT TOOLS</v>
          </cell>
          <cell r="D742" t="str">
            <v>AIRBUS DEFENCE &amp; SPACE</v>
          </cell>
          <cell r="E742">
            <v>11688</v>
          </cell>
          <cell r="F742" t="str">
            <v>M22520/37-01</v>
          </cell>
          <cell r="G742" t="str">
            <v>C-AD-1377-6</v>
          </cell>
          <cell r="H742" t="str">
            <v>K2</v>
          </cell>
          <cell r="I742">
            <v>8781</v>
          </cell>
          <cell r="J742" t="str">
            <v>G411-1</v>
          </cell>
          <cell r="K742">
            <v>2.5000000000000001E-2</v>
          </cell>
          <cell r="L742">
            <v>3.5000000000000003E-2</v>
          </cell>
          <cell r="M742">
            <v>8781</v>
          </cell>
          <cell r="N742" t="str">
            <v>G411-2</v>
          </cell>
          <cell r="O742">
            <v>4.2000000000000003E-2</v>
          </cell>
          <cell r="P742">
            <v>5.1999999999999998E-2</v>
          </cell>
          <cell r="Q742">
            <v>8781</v>
          </cell>
          <cell r="R742" t="str">
            <v>G411-3</v>
          </cell>
          <cell r="S742">
            <v>6.2E-2</v>
          </cell>
          <cell r="T742">
            <v>7.1999999999999995E-2</v>
          </cell>
          <cell r="U742" t="e">
            <v>#N/A</v>
          </cell>
          <cell r="V742">
            <v>0</v>
          </cell>
          <cell r="W742" t="e">
            <v>#N/A</v>
          </cell>
          <cell r="X742" t="e">
            <v>#N/A</v>
          </cell>
          <cell r="Y742" t="e">
            <v>#N/A</v>
          </cell>
          <cell r="Z742">
            <v>0</v>
          </cell>
          <cell r="AA742" t="e">
            <v>#N/A</v>
          </cell>
          <cell r="AB742" t="e">
            <v>#N/A</v>
          </cell>
          <cell r="AC742" t="e">
            <v>#N/A</v>
          </cell>
          <cell r="AD742">
            <v>0</v>
          </cell>
          <cell r="AE742" t="e">
            <v>#N/A</v>
          </cell>
          <cell r="AF742" t="e">
            <v>#N/A</v>
          </cell>
          <cell r="AG742" t="e">
            <v>#N/A</v>
          </cell>
          <cell r="AH742">
            <v>0</v>
          </cell>
          <cell r="AI742" t="e">
            <v>#N/A</v>
          </cell>
          <cell r="AJ742" t="e">
            <v>#N/A</v>
          </cell>
          <cell r="AK742" t="e">
            <v>#N/A</v>
          </cell>
          <cell r="AL742">
            <v>0</v>
          </cell>
          <cell r="AM742" t="e">
            <v>#N/A</v>
          </cell>
          <cell r="AN742" t="e">
            <v>#N/A</v>
          </cell>
          <cell r="AO742" t="e">
            <v>#N/A</v>
          </cell>
          <cell r="AP742">
            <v>0</v>
          </cell>
          <cell r="AQ742" t="e">
            <v>#N/A</v>
          </cell>
          <cell r="AR742" t="e">
            <v>#N/A</v>
          </cell>
          <cell r="AS742" t="e">
            <v>#N/A</v>
          </cell>
          <cell r="AT742">
            <v>0</v>
          </cell>
          <cell r="AU742" t="e">
            <v>#N/A</v>
          </cell>
          <cell r="AV742" t="e">
            <v>#N/A</v>
          </cell>
          <cell r="AW742" t="e">
            <v>#N/A</v>
          </cell>
          <cell r="AX742">
            <v>0</v>
          </cell>
          <cell r="AY742" t="e">
            <v>#N/A</v>
          </cell>
          <cell r="AZ742" t="e">
            <v>#N/A</v>
          </cell>
          <cell r="BA742" t="e">
            <v>#N/A</v>
          </cell>
          <cell r="BB742">
            <v>0</v>
          </cell>
          <cell r="BC742" t="e">
            <v>#N/A</v>
          </cell>
          <cell r="BD742" t="e">
            <v>#N/A</v>
          </cell>
        </row>
        <row r="743">
          <cell r="A743" t="str">
            <v>PM4A9014</v>
          </cell>
          <cell r="B743" t="str">
            <v>NO CONSTA</v>
          </cell>
          <cell r="C743" t="str">
            <v>SARGENT TOOLS</v>
          </cell>
          <cell r="D743" t="str">
            <v>AIRBUS DEFENCE &amp; SPACE</v>
          </cell>
          <cell r="E743">
            <v>11686</v>
          </cell>
          <cell r="F743" t="str">
            <v>M22520/37-01</v>
          </cell>
          <cell r="G743" t="str">
            <v>C-AD-1377-6</v>
          </cell>
          <cell r="H743" t="str">
            <v>K2</v>
          </cell>
          <cell r="I743">
            <v>8781</v>
          </cell>
          <cell r="J743" t="str">
            <v>G411-1</v>
          </cell>
          <cell r="K743">
            <v>2.5000000000000001E-2</v>
          </cell>
          <cell r="L743">
            <v>3.5000000000000003E-2</v>
          </cell>
          <cell r="M743">
            <v>8781</v>
          </cell>
          <cell r="N743" t="str">
            <v>G411-2</v>
          </cell>
          <cell r="O743">
            <v>4.2000000000000003E-2</v>
          </cell>
          <cell r="P743">
            <v>5.1999999999999998E-2</v>
          </cell>
          <cell r="Q743">
            <v>8781</v>
          </cell>
          <cell r="R743" t="str">
            <v>G411-3</v>
          </cell>
          <cell r="S743">
            <v>6.2E-2</v>
          </cell>
          <cell r="T743">
            <v>7.1999999999999995E-2</v>
          </cell>
          <cell r="U743" t="e">
            <v>#N/A</v>
          </cell>
          <cell r="V743">
            <v>0</v>
          </cell>
          <cell r="W743" t="e">
            <v>#N/A</v>
          </cell>
          <cell r="X743" t="e">
            <v>#N/A</v>
          </cell>
          <cell r="Y743" t="e">
            <v>#N/A</v>
          </cell>
          <cell r="Z743">
            <v>0</v>
          </cell>
          <cell r="AA743" t="e">
            <v>#N/A</v>
          </cell>
          <cell r="AB743" t="e">
            <v>#N/A</v>
          </cell>
          <cell r="AC743" t="e">
            <v>#N/A</v>
          </cell>
          <cell r="AD743">
            <v>0</v>
          </cell>
          <cell r="AE743" t="e">
            <v>#N/A</v>
          </cell>
          <cell r="AF743" t="e">
            <v>#N/A</v>
          </cell>
          <cell r="AG743" t="e">
            <v>#N/A</v>
          </cell>
          <cell r="AH743">
            <v>0</v>
          </cell>
          <cell r="AI743" t="e">
            <v>#N/A</v>
          </cell>
          <cell r="AJ743" t="e">
            <v>#N/A</v>
          </cell>
          <cell r="AK743" t="e">
            <v>#N/A</v>
          </cell>
          <cell r="AL743">
            <v>0</v>
          </cell>
          <cell r="AM743" t="e">
            <v>#N/A</v>
          </cell>
          <cell r="AN743" t="e">
            <v>#N/A</v>
          </cell>
          <cell r="AO743" t="e">
            <v>#N/A</v>
          </cell>
          <cell r="AP743">
            <v>0</v>
          </cell>
          <cell r="AQ743" t="e">
            <v>#N/A</v>
          </cell>
          <cell r="AR743" t="e">
            <v>#N/A</v>
          </cell>
          <cell r="AS743" t="e">
            <v>#N/A</v>
          </cell>
          <cell r="AT743">
            <v>0</v>
          </cell>
          <cell r="AU743" t="e">
            <v>#N/A</v>
          </cell>
          <cell r="AV743" t="e">
            <v>#N/A</v>
          </cell>
          <cell r="AW743" t="e">
            <v>#N/A</v>
          </cell>
          <cell r="AX743">
            <v>0</v>
          </cell>
          <cell r="AY743" t="e">
            <v>#N/A</v>
          </cell>
          <cell r="AZ743" t="e">
            <v>#N/A</v>
          </cell>
          <cell r="BA743" t="e">
            <v>#N/A</v>
          </cell>
          <cell r="BB743">
            <v>0</v>
          </cell>
          <cell r="BC743" t="e">
            <v>#N/A</v>
          </cell>
          <cell r="BD743" t="e">
            <v>#N/A</v>
          </cell>
        </row>
        <row r="744">
          <cell r="A744" t="str">
            <v>PM4A9031</v>
          </cell>
          <cell r="B744" t="str">
            <v>R1025013</v>
          </cell>
          <cell r="C744" t="str">
            <v>AMP</v>
          </cell>
          <cell r="D744" t="str">
            <v>AIRBUS DEFENCE &amp; SPACE</v>
          </cell>
          <cell r="E744">
            <v>11689</v>
          </cell>
          <cell r="F744" t="str">
            <v>59239-4</v>
          </cell>
          <cell r="G744" t="str">
            <v>408-1261</v>
          </cell>
          <cell r="H744" t="str">
            <v>K</v>
          </cell>
          <cell r="I744">
            <v>8782</v>
          </cell>
          <cell r="J744" t="str">
            <v>G654</v>
          </cell>
          <cell r="K744">
            <v>0.16900000000000001</v>
          </cell>
          <cell r="L744">
            <v>0.17499999999999999</v>
          </cell>
          <cell r="M744">
            <v>9534</v>
          </cell>
          <cell r="N744" t="str">
            <v>G968</v>
          </cell>
          <cell r="O744">
            <v>6.4000000000000001E-2</v>
          </cell>
          <cell r="P744">
            <v>8.4000000000000005E-2</v>
          </cell>
          <cell r="Q744" t="e">
            <v>#N/A</v>
          </cell>
          <cell r="R744">
            <v>0</v>
          </cell>
          <cell r="S744" t="e">
            <v>#N/A</v>
          </cell>
          <cell r="T744" t="e">
            <v>#N/A</v>
          </cell>
          <cell r="U744" t="e">
            <v>#N/A</v>
          </cell>
          <cell r="V744">
            <v>0</v>
          </cell>
          <cell r="W744" t="e">
            <v>#N/A</v>
          </cell>
          <cell r="X744" t="e">
            <v>#N/A</v>
          </cell>
          <cell r="Y744" t="e">
            <v>#N/A</v>
          </cell>
          <cell r="Z744">
            <v>0</v>
          </cell>
          <cell r="AA744" t="e">
            <v>#N/A</v>
          </cell>
          <cell r="AB744" t="e">
            <v>#N/A</v>
          </cell>
          <cell r="AC744" t="e">
            <v>#N/A</v>
          </cell>
          <cell r="AD744">
            <v>0</v>
          </cell>
          <cell r="AE744" t="e">
            <v>#N/A</v>
          </cell>
          <cell r="AF744" t="e">
            <v>#N/A</v>
          </cell>
          <cell r="AG744" t="e">
            <v>#N/A</v>
          </cell>
          <cell r="AH744">
            <v>0</v>
          </cell>
          <cell r="AI744" t="e">
            <v>#N/A</v>
          </cell>
          <cell r="AJ744" t="e">
            <v>#N/A</v>
          </cell>
          <cell r="AK744" t="e">
            <v>#N/A</v>
          </cell>
          <cell r="AL744">
            <v>0</v>
          </cell>
          <cell r="AM744" t="e">
            <v>#N/A</v>
          </cell>
          <cell r="AN744" t="e">
            <v>#N/A</v>
          </cell>
          <cell r="AO744" t="e">
            <v>#N/A</v>
          </cell>
          <cell r="AP744">
            <v>0</v>
          </cell>
          <cell r="AQ744" t="e">
            <v>#N/A</v>
          </cell>
          <cell r="AR744" t="e">
            <v>#N/A</v>
          </cell>
          <cell r="AS744" t="e">
            <v>#N/A</v>
          </cell>
          <cell r="AT744">
            <v>0</v>
          </cell>
          <cell r="AU744" t="e">
            <v>#N/A</v>
          </cell>
          <cell r="AV744" t="e">
            <v>#N/A</v>
          </cell>
          <cell r="AW744" t="e">
            <v>#N/A</v>
          </cell>
          <cell r="AX744">
            <v>0</v>
          </cell>
          <cell r="AY744" t="e">
            <v>#N/A</v>
          </cell>
          <cell r="AZ744" t="e">
            <v>#N/A</v>
          </cell>
          <cell r="BA744" t="e">
            <v>#N/A</v>
          </cell>
          <cell r="BB744">
            <v>0</v>
          </cell>
          <cell r="BC744" t="e">
            <v>#N/A</v>
          </cell>
          <cell r="BD744" t="e">
            <v>#N/A</v>
          </cell>
        </row>
        <row r="745">
          <cell r="A745" t="str">
            <v>SM4A09226</v>
          </cell>
          <cell r="B745" t="str">
            <v>J1547005</v>
          </cell>
          <cell r="C745" t="str">
            <v>AMP</v>
          </cell>
          <cell r="D745" t="str">
            <v>AIRBUS DEFENCE &amp; SPACE</v>
          </cell>
          <cell r="E745">
            <v>0</v>
          </cell>
          <cell r="F745" t="str">
            <v>69151-1</v>
          </cell>
          <cell r="G745" t="str">
            <v>408-1559</v>
          </cell>
          <cell r="H745" t="str">
            <v>V</v>
          </cell>
          <cell r="I745">
            <v>8779</v>
          </cell>
          <cell r="J745" t="str">
            <v>G767</v>
          </cell>
          <cell r="K745">
            <v>0.109</v>
          </cell>
          <cell r="L745">
            <v>0.115</v>
          </cell>
          <cell r="M745">
            <v>8790</v>
          </cell>
          <cell r="N745" t="str">
            <v>G218</v>
          </cell>
          <cell r="O745">
            <v>0.03</v>
          </cell>
          <cell r="P745">
            <v>3.5000000000000003E-2</v>
          </cell>
          <cell r="Q745">
            <v>8786</v>
          </cell>
          <cell r="R745" t="str">
            <v>G224</v>
          </cell>
          <cell r="S745">
            <v>4.4999999999999998E-2</v>
          </cell>
          <cell r="T745">
            <v>0.05</v>
          </cell>
          <cell r="U745" t="e">
            <v>#N/A</v>
          </cell>
          <cell r="V745">
            <v>0</v>
          </cell>
          <cell r="W745" t="e">
            <v>#N/A</v>
          </cell>
          <cell r="X745" t="e">
            <v>#N/A</v>
          </cell>
          <cell r="Y745" t="e">
            <v>#N/A</v>
          </cell>
          <cell r="Z745">
            <v>0</v>
          </cell>
          <cell r="AA745" t="e">
            <v>#N/A</v>
          </cell>
          <cell r="AB745" t="e">
            <v>#N/A</v>
          </cell>
          <cell r="AC745" t="e">
            <v>#N/A</v>
          </cell>
          <cell r="AD745">
            <v>0</v>
          </cell>
          <cell r="AE745" t="e">
            <v>#N/A</v>
          </cell>
          <cell r="AF745" t="e">
            <v>#N/A</v>
          </cell>
          <cell r="AG745" t="e">
            <v>#N/A</v>
          </cell>
          <cell r="AH745">
            <v>0</v>
          </cell>
          <cell r="AI745" t="e">
            <v>#N/A</v>
          </cell>
          <cell r="AJ745" t="e">
            <v>#N/A</v>
          </cell>
          <cell r="AK745" t="e">
            <v>#N/A</v>
          </cell>
          <cell r="AL745">
            <v>0</v>
          </cell>
          <cell r="AM745" t="e">
            <v>#N/A</v>
          </cell>
          <cell r="AN745" t="e">
            <v>#N/A</v>
          </cell>
          <cell r="AO745" t="e">
            <v>#N/A</v>
          </cell>
          <cell r="AP745">
            <v>0</v>
          </cell>
          <cell r="AQ745" t="e">
            <v>#N/A</v>
          </cell>
          <cell r="AR745" t="e">
            <v>#N/A</v>
          </cell>
          <cell r="AS745" t="e">
            <v>#N/A</v>
          </cell>
          <cell r="AT745">
            <v>0</v>
          </cell>
          <cell r="AU745" t="e">
            <v>#N/A</v>
          </cell>
          <cell r="AV745" t="e">
            <v>#N/A</v>
          </cell>
          <cell r="AW745" t="e">
            <v>#N/A</v>
          </cell>
          <cell r="AX745">
            <v>0</v>
          </cell>
          <cell r="AY745" t="e">
            <v>#N/A</v>
          </cell>
          <cell r="AZ745" t="e">
            <v>#N/A</v>
          </cell>
          <cell r="BA745" t="e">
            <v>#N/A</v>
          </cell>
          <cell r="BB745">
            <v>0</v>
          </cell>
          <cell r="BC745" t="e">
            <v>#N/A</v>
          </cell>
          <cell r="BD745" t="e">
            <v>#N/A</v>
          </cell>
        </row>
        <row r="746">
          <cell r="A746" t="str">
            <v>SM4A09227</v>
          </cell>
          <cell r="B746" t="str">
            <v>J1547007</v>
          </cell>
          <cell r="C746" t="str">
            <v>AMP</v>
          </cell>
          <cell r="D746" t="str">
            <v>AIRBUS DEFENCE &amp; SPACE</v>
          </cell>
          <cell r="E746">
            <v>0</v>
          </cell>
          <cell r="F746" t="str">
            <v>69151-1</v>
          </cell>
          <cell r="G746" t="str">
            <v>408-1559</v>
          </cell>
          <cell r="H746" t="str">
            <v>V</v>
          </cell>
          <cell r="I746">
            <v>8779</v>
          </cell>
          <cell r="J746" t="str">
            <v>G767</v>
          </cell>
          <cell r="K746">
            <v>0.109</v>
          </cell>
          <cell r="L746">
            <v>0.115</v>
          </cell>
          <cell r="M746">
            <v>8790</v>
          </cell>
          <cell r="N746" t="str">
            <v>G218</v>
          </cell>
          <cell r="O746">
            <v>0.03</v>
          </cell>
          <cell r="P746">
            <v>3.5000000000000003E-2</v>
          </cell>
          <cell r="Q746">
            <v>8786</v>
          </cell>
          <cell r="R746" t="str">
            <v>G224</v>
          </cell>
          <cell r="S746">
            <v>4.4999999999999998E-2</v>
          </cell>
          <cell r="T746">
            <v>0.05</v>
          </cell>
          <cell r="U746" t="e">
            <v>#N/A</v>
          </cell>
          <cell r="V746">
            <v>0</v>
          </cell>
          <cell r="W746" t="e">
            <v>#N/A</v>
          </cell>
          <cell r="X746" t="e">
            <v>#N/A</v>
          </cell>
          <cell r="Y746" t="e">
            <v>#N/A</v>
          </cell>
          <cell r="Z746">
            <v>0</v>
          </cell>
          <cell r="AA746" t="e">
            <v>#N/A</v>
          </cell>
          <cell r="AB746" t="e">
            <v>#N/A</v>
          </cell>
          <cell r="AC746" t="e">
            <v>#N/A</v>
          </cell>
          <cell r="AD746">
            <v>0</v>
          </cell>
          <cell r="AE746" t="e">
            <v>#N/A</v>
          </cell>
          <cell r="AF746" t="e">
            <v>#N/A</v>
          </cell>
          <cell r="AG746" t="e">
            <v>#N/A</v>
          </cell>
          <cell r="AH746">
            <v>0</v>
          </cell>
          <cell r="AI746" t="e">
            <v>#N/A</v>
          </cell>
          <cell r="AJ746" t="e">
            <v>#N/A</v>
          </cell>
          <cell r="AK746" t="e">
            <v>#N/A</v>
          </cell>
          <cell r="AL746">
            <v>0</v>
          </cell>
          <cell r="AM746" t="e">
            <v>#N/A</v>
          </cell>
          <cell r="AN746" t="e">
            <v>#N/A</v>
          </cell>
          <cell r="AO746" t="e">
            <v>#N/A</v>
          </cell>
          <cell r="AP746">
            <v>0</v>
          </cell>
          <cell r="AQ746" t="e">
            <v>#N/A</v>
          </cell>
          <cell r="AR746" t="e">
            <v>#N/A</v>
          </cell>
          <cell r="AS746" t="e">
            <v>#N/A</v>
          </cell>
          <cell r="AT746">
            <v>0</v>
          </cell>
          <cell r="AU746" t="e">
            <v>#N/A</v>
          </cell>
          <cell r="AV746" t="e">
            <v>#N/A</v>
          </cell>
          <cell r="AW746" t="e">
            <v>#N/A</v>
          </cell>
          <cell r="AX746">
            <v>0</v>
          </cell>
          <cell r="AY746" t="e">
            <v>#N/A</v>
          </cell>
          <cell r="AZ746" t="e">
            <v>#N/A</v>
          </cell>
          <cell r="BA746" t="e">
            <v>#N/A</v>
          </cell>
          <cell r="BB746">
            <v>0</v>
          </cell>
          <cell r="BC746" t="e">
            <v>#N/A</v>
          </cell>
          <cell r="BD746" t="e">
            <v>#N/A</v>
          </cell>
        </row>
        <row r="747">
          <cell r="A747" t="str">
            <v>SM4A09224</v>
          </cell>
          <cell r="B747" t="str">
            <v>J1544003</v>
          </cell>
          <cell r="C747" t="str">
            <v>AMP</v>
          </cell>
          <cell r="D747" t="str">
            <v>AIRBUS DEFENCE &amp; SPACE</v>
          </cell>
          <cell r="E747">
            <v>0</v>
          </cell>
          <cell r="F747" t="str">
            <v>69151-1</v>
          </cell>
          <cell r="G747" t="str">
            <v>408-1559</v>
          </cell>
          <cell r="H747" t="str">
            <v>V</v>
          </cell>
          <cell r="I747">
            <v>8779</v>
          </cell>
          <cell r="J747" t="str">
            <v>G767</v>
          </cell>
          <cell r="K747">
            <v>0.109</v>
          </cell>
          <cell r="L747">
            <v>0.115</v>
          </cell>
          <cell r="M747">
            <v>8790</v>
          </cell>
          <cell r="N747" t="str">
            <v>G218</v>
          </cell>
          <cell r="O747">
            <v>0.03</v>
          </cell>
          <cell r="P747">
            <v>3.5000000000000003E-2</v>
          </cell>
          <cell r="Q747">
            <v>8786</v>
          </cell>
          <cell r="R747" t="str">
            <v>G224</v>
          </cell>
          <cell r="S747">
            <v>4.4999999999999998E-2</v>
          </cell>
          <cell r="T747">
            <v>0.05</v>
          </cell>
          <cell r="U747" t="e">
            <v>#N/A</v>
          </cell>
          <cell r="V747">
            <v>0</v>
          </cell>
          <cell r="W747" t="e">
            <v>#N/A</v>
          </cell>
          <cell r="X747" t="e">
            <v>#N/A</v>
          </cell>
          <cell r="Y747" t="e">
            <v>#N/A</v>
          </cell>
          <cell r="Z747">
            <v>0</v>
          </cell>
          <cell r="AA747" t="e">
            <v>#N/A</v>
          </cell>
          <cell r="AB747" t="e">
            <v>#N/A</v>
          </cell>
          <cell r="AC747" t="e">
            <v>#N/A</v>
          </cell>
          <cell r="AD747">
            <v>0</v>
          </cell>
          <cell r="AE747" t="e">
            <v>#N/A</v>
          </cell>
          <cell r="AF747" t="e">
            <v>#N/A</v>
          </cell>
          <cell r="AG747" t="e">
            <v>#N/A</v>
          </cell>
          <cell r="AH747">
            <v>0</v>
          </cell>
          <cell r="AI747" t="e">
            <v>#N/A</v>
          </cell>
          <cell r="AJ747" t="e">
            <v>#N/A</v>
          </cell>
          <cell r="AK747" t="e">
            <v>#N/A</v>
          </cell>
          <cell r="AL747">
            <v>0</v>
          </cell>
          <cell r="AM747" t="e">
            <v>#N/A</v>
          </cell>
          <cell r="AN747" t="e">
            <v>#N/A</v>
          </cell>
          <cell r="AO747" t="e">
            <v>#N/A</v>
          </cell>
          <cell r="AP747">
            <v>0</v>
          </cell>
          <cell r="AQ747" t="e">
            <v>#N/A</v>
          </cell>
          <cell r="AR747" t="e">
            <v>#N/A</v>
          </cell>
          <cell r="AS747" t="e">
            <v>#N/A</v>
          </cell>
          <cell r="AT747">
            <v>0</v>
          </cell>
          <cell r="AU747" t="e">
            <v>#N/A</v>
          </cell>
          <cell r="AV747" t="e">
            <v>#N/A</v>
          </cell>
          <cell r="AW747" t="e">
            <v>#N/A</v>
          </cell>
          <cell r="AX747">
            <v>0</v>
          </cell>
          <cell r="AY747" t="e">
            <v>#N/A</v>
          </cell>
          <cell r="AZ747" t="e">
            <v>#N/A</v>
          </cell>
          <cell r="BA747" t="e">
            <v>#N/A</v>
          </cell>
          <cell r="BB747">
            <v>0</v>
          </cell>
          <cell r="BC747" t="e">
            <v>#N/A</v>
          </cell>
          <cell r="BD747" t="e">
            <v>#N/A</v>
          </cell>
        </row>
        <row r="748">
          <cell r="A748" t="str">
            <v>SM4A09225</v>
          </cell>
          <cell r="B748" t="str">
            <v>J1547006</v>
          </cell>
          <cell r="C748" t="str">
            <v>AMP</v>
          </cell>
          <cell r="D748" t="str">
            <v>AIRBUS DEFENCE &amp; SPACE</v>
          </cell>
          <cell r="E748">
            <v>0</v>
          </cell>
          <cell r="F748" t="str">
            <v>69151-1</v>
          </cell>
          <cell r="G748" t="str">
            <v>408-1559</v>
          </cell>
          <cell r="H748" t="str">
            <v>V</v>
          </cell>
          <cell r="I748">
            <v>8779</v>
          </cell>
          <cell r="J748" t="str">
            <v>G767</v>
          </cell>
          <cell r="K748">
            <v>0.109</v>
          </cell>
          <cell r="L748">
            <v>0.115</v>
          </cell>
          <cell r="M748">
            <v>8790</v>
          </cell>
          <cell r="N748" t="str">
            <v>G218</v>
          </cell>
          <cell r="O748">
            <v>0.03</v>
          </cell>
          <cell r="P748">
            <v>3.5000000000000003E-2</v>
          </cell>
          <cell r="Q748">
            <v>8786</v>
          </cell>
          <cell r="R748" t="str">
            <v>G224</v>
          </cell>
          <cell r="S748">
            <v>4.4999999999999998E-2</v>
          </cell>
          <cell r="T748">
            <v>0.05</v>
          </cell>
          <cell r="U748" t="e">
            <v>#N/A</v>
          </cell>
          <cell r="V748">
            <v>0</v>
          </cell>
          <cell r="W748" t="e">
            <v>#N/A</v>
          </cell>
          <cell r="X748" t="e">
            <v>#N/A</v>
          </cell>
          <cell r="Y748" t="e">
            <v>#N/A</v>
          </cell>
          <cell r="Z748">
            <v>0</v>
          </cell>
          <cell r="AA748" t="e">
            <v>#N/A</v>
          </cell>
          <cell r="AB748" t="e">
            <v>#N/A</v>
          </cell>
          <cell r="AC748" t="e">
            <v>#N/A</v>
          </cell>
          <cell r="AD748">
            <v>0</v>
          </cell>
          <cell r="AE748" t="e">
            <v>#N/A</v>
          </cell>
          <cell r="AF748" t="e">
            <v>#N/A</v>
          </cell>
          <cell r="AG748" t="e">
            <v>#N/A</v>
          </cell>
          <cell r="AH748">
            <v>0</v>
          </cell>
          <cell r="AI748" t="e">
            <v>#N/A</v>
          </cell>
          <cell r="AJ748" t="e">
            <v>#N/A</v>
          </cell>
          <cell r="AK748" t="e">
            <v>#N/A</v>
          </cell>
          <cell r="AL748">
            <v>0</v>
          </cell>
          <cell r="AM748" t="e">
            <v>#N/A</v>
          </cell>
          <cell r="AN748" t="e">
            <v>#N/A</v>
          </cell>
          <cell r="AO748" t="e">
            <v>#N/A</v>
          </cell>
          <cell r="AP748">
            <v>0</v>
          </cell>
          <cell r="AQ748" t="e">
            <v>#N/A</v>
          </cell>
          <cell r="AR748" t="e">
            <v>#N/A</v>
          </cell>
          <cell r="AS748" t="e">
            <v>#N/A</v>
          </cell>
          <cell r="AT748">
            <v>0</v>
          </cell>
          <cell r="AU748" t="e">
            <v>#N/A</v>
          </cell>
          <cell r="AV748" t="e">
            <v>#N/A</v>
          </cell>
          <cell r="AW748" t="e">
            <v>#N/A</v>
          </cell>
          <cell r="AX748">
            <v>0</v>
          </cell>
          <cell r="AY748" t="e">
            <v>#N/A</v>
          </cell>
          <cell r="AZ748" t="e">
            <v>#N/A</v>
          </cell>
          <cell r="BA748" t="e">
            <v>#N/A</v>
          </cell>
          <cell r="BB748">
            <v>0</v>
          </cell>
          <cell r="BC748" t="e">
            <v>#N/A</v>
          </cell>
          <cell r="BD748" t="e">
            <v>#N/A</v>
          </cell>
        </row>
        <row r="749">
          <cell r="A749" t="str">
            <v>SM4A09230</v>
          </cell>
          <cell r="B749" t="str">
            <v>J1547010</v>
          </cell>
          <cell r="C749" t="str">
            <v>AMP</v>
          </cell>
          <cell r="D749" t="str">
            <v>AIRBUS DEFENCE &amp; SPACE</v>
          </cell>
          <cell r="E749">
            <v>0</v>
          </cell>
          <cell r="F749" t="str">
            <v>69151-1</v>
          </cell>
          <cell r="G749" t="str">
            <v>408-1559</v>
          </cell>
          <cell r="H749" t="str">
            <v>V</v>
          </cell>
          <cell r="I749">
            <v>8779</v>
          </cell>
          <cell r="J749" t="str">
            <v>G767</v>
          </cell>
          <cell r="K749">
            <v>0.109</v>
          </cell>
          <cell r="L749">
            <v>0.115</v>
          </cell>
          <cell r="M749">
            <v>8790</v>
          </cell>
          <cell r="N749" t="str">
            <v>G218</v>
          </cell>
          <cell r="O749">
            <v>0.03</v>
          </cell>
          <cell r="P749">
            <v>3.5000000000000003E-2</v>
          </cell>
          <cell r="Q749">
            <v>8786</v>
          </cell>
          <cell r="R749" t="str">
            <v>G224</v>
          </cell>
          <cell r="S749">
            <v>4.4999999999999998E-2</v>
          </cell>
          <cell r="T749">
            <v>0.05</v>
          </cell>
          <cell r="U749" t="e">
            <v>#N/A</v>
          </cell>
          <cell r="V749">
            <v>0</v>
          </cell>
          <cell r="W749" t="e">
            <v>#N/A</v>
          </cell>
          <cell r="X749" t="e">
            <v>#N/A</v>
          </cell>
          <cell r="Y749" t="e">
            <v>#N/A</v>
          </cell>
          <cell r="Z749">
            <v>0</v>
          </cell>
          <cell r="AA749" t="e">
            <v>#N/A</v>
          </cell>
          <cell r="AB749" t="e">
            <v>#N/A</v>
          </cell>
          <cell r="AC749" t="e">
            <v>#N/A</v>
          </cell>
          <cell r="AD749">
            <v>0</v>
          </cell>
          <cell r="AE749" t="e">
            <v>#N/A</v>
          </cell>
          <cell r="AF749" t="e">
            <v>#N/A</v>
          </cell>
          <cell r="AG749" t="e">
            <v>#N/A</v>
          </cell>
          <cell r="AH749">
            <v>0</v>
          </cell>
          <cell r="AI749" t="e">
            <v>#N/A</v>
          </cell>
          <cell r="AJ749" t="e">
            <v>#N/A</v>
          </cell>
          <cell r="AK749" t="e">
            <v>#N/A</v>
          </cell>
          <cell r="AL749">
            <v>0</v>
          </cell>
          <cell r="AM749" t="e">
            <v>#N/A</v>
          </cell>
          <cell r="AN749" t="e">
            <v>#N/A</v>
          </cell>
          <cell r="AO749" t="e">
            <v>#N/A</v>
          </cell>
          <cell r="AP749">
            <v>0</v>
          </cell>
          <cell r="AQ749" t="e">
            <v>#N/A</v>
          </cell>
          <cell r="AR749" t="e">
            <v>#N/A</v>
          </cell>
          <cell r="AS749" t="e">
            <v>#N/A</v>
          </cell>
          <cell r="AT749">
            <v>0</v>
          </cell>
          <cell r="AU749" t="e">
            <v>#N/A</v>
          </cell>
          <cell r="AV749" t="e">
            <v>#N/A</v>
          </cell>
          <cell r="AW749" t="e">
            <v>#N/A</v>
          </cell>
          <cell r="AX749">
            <v>0</v>
          </cell>
          <cell r="AY749" t="e">
            <v>#N/A</v>
          </cell>
          <cell r="AZ749" t="e">
            <v>#N/A</v>
          </cell>
          <cell r="BA749" t="e">
            <v>#N/A</v>
          </cell>
          <cell r="BB749">
            <v>0</v>
          </cell>
          <cell r="BC749" t="e">
            <v>#N/A</v>
          </cell>
          <cell r="BD749" t="e">
            <v>#N/A</v>
          </cell>
        </row>
        <row r="750">
          <cell r="A750" t="str">
            <v>SM4A08614</v>
          </cell>
          <cell r="B750" t="str">
            <v>V1445038</v>
          </cell>
          <cell r="C750" t="str">
            <v>AMP</v>
          </cell>
          <cell r="D750" t="str">
            <v>AIRBUS DEFENCE &amp; SPACE</v>
          </cell>
          <cell r="E750">
            <v>0</v>
          </cell>
          <cell r="F750">
            <v>47386</v>
          </cell>
          <cell r="G750" t="str">
            <v>408-1559</v>
          </cell>
          <cell r="H750" t="str">
            <v>V</v>
          </cell>
          <cell r="I750">
            <v>8779</v>
          </cell>
          <cell r="J750" t="str">
            <v>G767</v>
          </cell>
          <cell r="K750">
            <v>0.109</v>
          </cell>
          <cell r="L750">
            <v>0.115</v>
          </cell>
          <cell r="M750">
            <v>8790</v>
          </cell>
          <cell r="N750" t="str">
            <v>G218</v>
          </cell>
          <cell r="O750">
            <v>0.03</v>
          </cell>
          <cell r="P750">
            <v>3.5000000000000003E-2</v>
          </cell>
          <cell r="Q750">
            <v>8786</v>
          </cell>
          <cell r="R750" t="str">
            <v>G224</v>
          </cell>
          <cell r="S750">
            <v>4.4999999999999998E-2</v>
          </cell>
          <cell r="T750">
            <v>0.05</v>
          </cell>
          <cell r="U750" t="e">
            <v>#N/A</v>
          </cell>
          <cell r="V750">
            <v>0</v>
          </cell>
          <cell r="W750" t="e">
            <v>#N/A</v>
          </cell>
          <cell r="X750" t="e">
            <v>#N/A</v>
          </cell>
          <cell r="Y750" t="e">
            <v>#N/A</v>
          </cell>
          <cell r="Z750">
            <v>0</v>
          </cell>
          <cell r="AA750" t="e">
            <v>#N/A</v>
          </cell>
          <cell r="AB750" t="e">
            <v>#N/A</v>
          </cell>
          <cell r="AC750" t="e">
            <v>#N/A</v>
          </cell>
          <cell r="AD750">
            <v>0</v>
          </cell>
          <cell r="AE750" t="e">
            <v>#N/A</v>
          </cell>
          <cell r="AF750" t="e">
            <v>#N/A</v>
          </cell>
          <cell r="AG750" t="e">
            <v>#N/A</v>
          </cell>
          <cell r="AH750">
            <v>0</v>
          </cell>
          <cell r="AI750" t="e">
            <v>#N/A</v>
          </cell>
          <cell r="AJ750" t="e">
            <v>#N/A</v>
          </cell>
          <cell r="AK750" t="e">
            <v>#N/A</v>
          </cell>
          <cell r="AL750">
            <v>0</v>
          </cell>
          <cell r="AM750" t="e">
            <v>#N/A</v>
          </cell>
          <cell r="AN750" t="e">
            <v>#N/A</v>
          </cell>
          <cell r="AO750" t="e">
            <v>#N/A</v>
          </cell>
          <cell r="AP750">
            <v>0</v>
          </cell>
          <cell r="AQ750" t="e">
            <v>#N/A</v>
          </cell>
          <cell r="AR750" t="e">
            <v>#N/A</v>
          </cell>
          <cell r="AS750" t="e">
            <v>#N/A</v>
          </cell>
          <cell r="AT750">
            <v>0</v>
          </cell>
          <cell r="AU750" t="e">
            <v>#N/A</v>
          </cell>
          <cell r="AV750" t="e">
            <v>#N/A</v>
          </cell>
          <cell r="AW750" t="e">
            <v>#N/A</v>
          </cell>
          <cell r="AX750">
            <v>0</v>
          </cell>
          <cell r="AY750" t="e">
            <v>#N/A</v>
          </cell>
          <cell r="AZ750" t="e">
            <v>#N/A</v>
          </cell>
          <cell r="BA750" t="e">
            <v>#N/A</v>
          </cell>
          <cell r="BB750">
            <v>0</v>
          </cell>
          <cell r="BC750" t="e">
            <v>#N/A</v>
          </cell>
          <cell r="BD750" t="e">
            <v>#N/A</v>
          </cell>
        </row>
        <row r="751">
          <cell r="A751" t="str">
            <v>PM4A13910</v>
          </cell>
          <cell r="B751" t="str">
            <v>NO CONSTA</v>
          </cell>
          <cell r="C751" t="str">
            <v>DMC</v>
          </cell>
          <cell r="D751" t="str">
            <v>AIRBUS DEFENCE &amp; SPACE</v>
          </cell>
          <cell r="E751">
            <v>0</v>
          </cell>
          <cell r="F751" t="str">
            <v>M22520/37-01</v>
          </cell>
          <cell r="G751" t="str">
            <v>GMT232-DS</v>
          </cell>
          <cell r="H751" t="str">
            <v>F</v>
          </cell>
          <cell r="I751">
            <v>8781</v>
          </cell>
          <cell r="J751" t="str">
            <v>G411-1</v>
          </cell>
          <cell r="K751">
            <v>2.5000000000000001E-2</v>
          </cell>
          <cell r="L751">
            <v>3.5000000000000003E-2</v>
          </cell>
          <cell r="M751">
            <v>8781</v>
          </cell>
          <cell r="N751" t="str">
            <v>G411-2</v>
          </cell>
          <cell r="O751">
            <v>4.2000000000000003E-2</v>
          </cell>
          <cell r="P751">
            <v>5.1999999999999998E-2</v>
          </cell>
          <cell r="Q751">
            <v>8781</v>
          </cell>
          <cell r="R751" t="str">
            <v>G411-3</v>
          </cell>
          <cell r="S751">
            <v>6.2E-2</v>
          </cell>
          <cell r="T751">
            <v>7.1999999999999995E-2</v>
          </cell>
          <cell r="U751" t="e">
            <v>#N/A</v>
          </cell>
          <cell r="V751">
            <v>0</v>
          </cell>
          <cell r="W751" t="e">
            <v>#N/A</v>
          </cell>
          <cell r="X751" t="e">
            <v>#N/A</v>
          </cell>
          <cell r="Y751" t="e">
            <v>#N/A</v>
          </cell>
          <cell r="Z751">
            <v>0</v>
          </cell>
          <cell r="AA751" t="e">
            <v>#N/A</v>
          </cell>
          <cell r="AB751" t="e">
            <v>#N/A</v>
          </cell>
          <cell r="AC751" t="e">
            <v>#N/A</v>
          </cell>
          <cell r="AD751">
            <v>0</v>
          </cell>
          <cell r="AE751" t="e">
            <v>#N/A</v>
          </cell>
          <cell r="AF751" t="e">
            <v>#N/A</v>
          </cell>
          <cell r="AG751" t="e">
            <v>#N/A</v>
          </cell>
          <cell r="AH751">
            <v>0</v>
          </cell>
          <cell r="AI751" t="e">
            <v>#N/A</v>
          </cell>
          <cell r="AJ751" t="e">
            <v>#N/A</v>
          </cell>
          <cell r="AK751" t="e">
            <v>#N/A</v>
          </cell>
          <cell r="AL751">
            <v>0</v>
          </cell>
          <cell r="AM751" t="e">
            <v>#N/A</v>
          </cell>
          <cell r="AN751" t="e">
            <v>#N/A</v>
          </cell>
          <cell r="AO751" t="e">
            <v>#N/A</v>
          </cell>
          <cell r="AP751">
            <v>0</v>
          </cell>
          <cell r="AQ751" t="e">
            <v>#N/A</v>
          </cell>
          <cell r="AR751" t="e">
            <v>#N/A</v>
          </cell>
          <cell r="AS751" t="e">
            <v>#N/A</v>
          </cell>
          <cell r="AT751">
            <v>0</v>
          </cell>
          <cell r="AU751" t="e">
            <v>#N/A</v>
          </cell>
          <cell r="AV751" t="e">
            <v>#N/A</v>
          </cell>
          <cell r="AW751" t="e">
            <v>#N/A</v>
          </cell>
          <cell r="AX751">
            <v>0</v>
          </cell>
          <cell r="AY751" t="e">
            <v>#N/A</v>
          </cell>
          <cell r="AZ751" t="e">
            <v>#N/A</v>
          </cell>
          <cell r="BA751" t="e">
            <v>#N/A</v>
          </cell>
          <cell r="BB751">
            <v>0</v>
          </cell>
          <cell r="BC751" t="e">
            <v>#N/A</v>
          </cell>
          <cell r="BD751" t="e">
            <v>#N/A</v>
          </cell>
        </row>
        <row r="752">
          <cell r="A752" t="str">
            <v>PM4A13911</v>
          </cell>
          <cell r="B752" t="str">
            <v>NO CONSTA</v>
          </cell>
          <cell r="C752" t="str">
            <v>DMC</v>
          </cell>
          <cell r="D752" t="str">
            <v>AIRBUS DEFENCE &amp; SPACE</v>
          </cell>
          <cell r="E752">
            <v>0</v>
          </cell>
          <cell r="F752" t="str">
            <v>M22520/37-01</v>
          </cell>
          <cell r="G752" t="str">
            <v>GMT232-DS</v>
          </cell>
          <cell r="H752" t="str">
            <v>F</v>
          </cell>
          <cell r="I752">
            <v>8781</v>
          </cell>
          <cell r="J752" t="str">
            <v>G411-1</v>
          </cell>
          <cell r="K752">
            <v>2.5000000000000001E-2</v>
          </cell>
          <cell r="L752">
            <v>3.5000000000000003E-2</v>
          </cell>
          <cell r="M752">
            <v>8781</v>
          </cell>
          <cell r="N752" t="str">
            <v>G411-2</v>
          </cell>
          <cell r="O752">
            <v>4.2000000000000003E-2</v>
          </cell>
          <cell r="P752">
            <v>5.1999999999999998E-2</v>
          </cell>
          <cell r="Q752">
            <v>8781</v>
          </cell>
          <cell r="R752" t="str">
            <v>G411-3</v>
          </cell>
          <cell r="S752">
            <v>6.2E-2</v>
          </cell>
          <cell r="T752">
            <v>7.1999999999999995E-2</v>
          </cell>
          <cell r="U752" t="e">
            <v>#N/A</v>
          </cell>
          <cell r="V752">
            <v>0</v>
          </cell>
          <cell r="W752" t="e">
            <v>#N/A</v>
          </cell>
          <cell r="X752" t="e">
            <v>#N/A</v>
          </cell>
          <cell r="Y752" t="e">
            <v>#N/A</v>
          </cell>
          <cell r="Z752">
            <v>0</v>
          </cell>
          <cell r="AA752" t="e">
            <v>#N/A</v>
          </cell>
          <cell r="AB752" t="e">
            <v>#N/A</v>
          </cell>
          <cell r="AC752" t="e">
            <v>#N/A</v>
          </cell>
          <cell r="AD752">
            <v>0</v>
          </cell>
          <cell r="AE752" t="e">
            <v>#N/A</v>
          </cell>
          <cell r="AF752" t="e">
            <v>#N/A</v>
          </cell>
          <cell r="AG752" t="e">
            <v>#N/A</v>
          </cell>
          <cell r="AH752">
            <v>0</v>
          </cell>
          <cell r="AI752" t="e">
            <v>#N/A</v>
          </cell>
          <cell r="AJ752" t="e">
            <v>#N/A</v>
          </cell>
          <cell r="AK752" t="e">
            <v>#N/A</v>
          </cell>
          <cell r="AL752">
            <v>0</v>
          </cell>
          <cell r="AM752" t="e">
            <v>#N/A</v>
          </cell>
          <cell r="AN752" t="e">
            <v>#N/A</v>
          </cell>
          <cell r="AO752" t="e">
            <v>#N/A</v>
          </cell>
          <cell r="AP752">
            <v>0</v>
          </cell>
          <cell r="AQ752" t="e">
            <v>#N/A</v>
          </cell>
          <cell r="AR752" t="e">
            <v>#N/A</v>
          </cell>
          <cell r="AS752" t="e">
            <v>#N/A</v>
          </cell>
          <cell r="AT752">
            <v>0</v>
          </cell>
          <cell r="AU752" t="e">
            <v>#N/A</v>
          </cell>
          <cell r="AV752" t="e">
            <v>#N/A</v>
          </cell>
          <cell r="AW752" t="e">
            <v>#N/A</v>
          </cell>
          <cell r="AX752">
            <v>0</v>
          </cell>
          <cell r="AY752" t="e">
            <v>#N/A</v>
          </cell>
          <cell r="AZ752" t="e">
            <v>#N/A</v>
          </cell>
          <cell r="BA752" t="e">
            <v>#N/A</v>
          </cell>
          <cell r="BB752">
            <v>0</v>
          </cell>
          <cell r="BC752" t="e">
            <v>#N/A</v>
          </cell>
          <cell r="BD752" t="e">
            <v>#N/A</v>
          </cell>
        </row>
        <row r="753">
          <cell r="A753" t="str">
            <v>PM4A13905</v>
          </cell>
          <cell r="B753" t="str">
            <v>NO CONSTA</v>
          </cell>
          <cell r="C753" t="str">
            <v>DMC</v>
          </cell>
          <cell r="D753" t="str">
            <v>AIRBUS DEFENCE &amp; SPACE</v>
          </cell>
          <cell r="E753">
            <v>0</v>
          </cell>
          <cell r="F753" t="str">
            <v>M22520/37-01</v>
          </cell>
          <cell r="G753" t="str">
            <v>GMT232-DS</v>
          </cell>
          <cell r="H753" t="str">
            <v>F</v>
          </cell>
          <cell r="I753">
            <v>8781</v>
          </cell>
          <cell r="J753" t="str">
            <v>G411-1</v>
          </cell>
          <cell r="K753">
            <v>2.5000000000000001E-2</v>
          </cell>
          <cell r="L753">
            <v>3.5000000000000003E-2</v>
          </cell>
          <cell r="M753">
            <v>8781</v>
          </cell>
          <cell r="N753" t="str">
            <v>G411-2</v>
          </cell>
          <cell r="O753">
            <v>4.2000000000000003E-2</v>
          </cell>
          <cell r="P753">
            <v>5.1999999999999998E-2</v>
          </cell>
          <cell r="Q753">
            <v>8781</v>
          </cell>
          <cell r="R753" t="str">
            <v>G411-3</v>
          </cell>
          <cell r="S753">
            <v>6.2E-2</v>
          </cell>
          <cell r="T753">
            <v>7.1999999999999995E-2</v>
          </cell>
          <cell r="U753" t="e">
            <v>#N/A</v>
          </cell>
          <cell r="V753">
            <v>0</v>
          </cell>
          <cell r="W753" t="e">
            <v>#N/A</v>
          </cell>
          <cell r="X753" t="e">
            <v>#N/A</v>
          </cell>
          <cell r="Y753" t="e">
            <v>#N/A</v>
          </cell>
          <cell r="Z753">
            <v>0</v>
          </cell>
          <cell r="AA753" t="e">
            <v>#N/A</v>
          </cell>
          <cell r="AB753" t="e">
            <v>#N/A</v>
          </cell>
          <cell r="AC753" t="e">
            <v>#N/A</v>
          </cell>
          <cell r="AD753">
            <v>0</v>
          </cell>
          <cell r="AE753" t="e">
            <v>#N/A</v>
          </cell>
          <cell r="AF753" t="e">
            <v>#N/A</v>
          </cell>
          <cell r="AG753" t="e">
            <v>#N/A</v>
          </cell>
          <cell r="AH753">
            <v>0</v>
          </cell>
          <cell r="AI753" t="e">
            <v>#N/A</v>
          </cell>
          <cell r="AJ753" t="e">
            <v>#N/A</v>
          </cell>
          <cell r="AK753" t="e">
            <v>#N/A</v>
          </cell>
          <cell r="AL753">
            <v>0</v>
          </cell>
          <cell r="AM753" t="e">
            <v>#N/A</v>
          </cell>
          <cell r="AN753" t="e">
            <v>#N/A</v>
          </cell>
          <cell r="AO753" t="e">
            <v>#N/A</v>
          </cell>
          <cell r="AP753">
            <v>0</v>
          </cell>
          <cell r="AQ753" t="e">
            <v>#N/A</v>
          </cell>
          <cell r="AR753" t="e">
            <v>#N/A</v>
          </cell>
          <cell r="AS753" t="e">
            <v>#N/A</v>
          </cell>
          <cell r="AT753">
            <v>0</v>
          </cell>
          <cell r="AU753" t="e">
            <v>#N/A</v>
          </cell>
          <cell r="AV753" t="e">
            <v>#N/A</v>
          </cell>
          <cell r="AW753" t="e">
            <v>#N/A</v>
          </cell>
          <cell r="AX753">
            <v>0</v>
          </cell>
          <cell r="AY753" t="e">
            <v>#N/A</v>
          </cell>
          <cell r="AZ753" t="e">
            <v>#N/A</v>
          </cell>
          <cell r="BA753" t="e">
            <v>#N/A</v>
          </cell>
          <cell r="BB753">
            <v>0</v>
          </cell>
          <cell r="BC753" t="e">
            <v>#N/A</v>
          </cell>
          <cell r="BD753" t="e">
            <v>#N/A</v>
          </cell>
        </row>
        <row r="754">
          <cell r="A754" t="str">
            <v>PM4A13904</v>
          </cell>
          <cell r="B754" t="str">
            <v>NO CONSTA</v>
          </cell>
          <cell r="C754" t="str">
            <v>DMC</v>
          </cell>
          <cell r="D754" t="str">
            <v>AIRBUS DEFENCE &amp; SPACE</v>
          </cell>
          <cell r="E754">
            <v>11785</v>
          </cell>
          <cell r="F754" t="str">
            <v>M22520/37-01</v>
          </cell>
          <cell r="G754" t="str">
            <v>GMT232-DS</v>
          </cell>
          <cell r="H754" t="str">
            <v>F</v>
          </cell>
          <cell r="I754">
            <v>8781</v>
          </cell>
          <cell r="J754" t="str">
            <v>G411-1</v>
          </cell>
          <cell r="K754">
            <v>2.5000000000000001E-2</v>
          </cell>
          <cell r="L754">
            <v>3.5000000000000003E-2</v>
          </cell>
          <cell r="M754">
            <v>8781</v>
          </cell>
          <cell r="N754" t="str">
            <v>G411-2</v>
          </cell>
          <cell r="O754">
            <v>4.2000000000000003E-2</v>
          </cell>
          <cell r="P754">
            <v>5.1999999999999998E-2</v>
          </cell>
          <cell r="Q754">
            <v>8781</v>
          </cell>
          <cell r="R754" t="str">
            <v>G411-3</v>
          </cell>
          <cell r="S754">
            <v>6.2E-2</v>
          </cell>
          <cell r="T754">
            <v>7.1999999999999995E-2</v>
          </cell>
          <cell r="U754" t="e">
            <v>#N/A</v>
          </cell>
          <cell r="V754">
            <v>0</v>
          </cell>
          <cell r="W754" t="e">
            <v>#N/A</v>
          </cell>
          <cell r="X754" t="e">
            <v>#N/A</v>
          </cell>
          <cell r="Y754" t="e">
            <v>#N/A</v>
          </cell>
          <cell r="Z754">
            <v>0</v>
          </cell>
          <cell r="AA754" t="e">
            <v>#N/A</v>
          </cell>
          <cell r="AB754" t="e">
            <v>#N/A</v>
          </cell>
          <cell r="AC754" t="e">
            <v>#N/A</v>
          </cell>
          <cell r="AD754">
            <v>0</v>
          </cell>
          <cell r="AE754" t="e">
            <v>#N/A</v>
          </cell>
          <cell r="AF754" t="e">
            <v>#N/A</v>
          </cell>
          <cell r="AG754" t="e">
            <v>#N/A</v>
          </cell>
          <cell r="AH754">
            <v>0</v>
          </cell>
          <cell r="AI754" t="e">
            <v>#N/A</v>
          </cell>
          <cell r="AJ754" t="e">
            <v>#N/A</v>
          </cell>
          <cell r="AK754" t="e">
            <v>#N/A</v>
          </cell>
          <cell r="AL754">
            <v>0</v>
          </cell>
          <cell r="AM754" t="e">
            <v>#N/A</v>
          </cell>
          <cell r="AN754" t="e">
            <v>#N/A</v>
          </cell>
          <cell r="AO754" t="e">
            <v>#N/A</v>
          </cell>
          <cell r="AP754">
            <v>0</v>
          </cell>
          <cell r="AQ754" t="e">
            <v>#N/A</v>
          </cell>
          <cell r="AR754" t="e">
            <v>#N/A</v>
          </cell>
          <cell r="AS754" t="e">
            <v>#N/A</v>
          </cell>
          <cell r="AT754">
            <v>0</v>
          </cell>
          <cell r="AU754" t="e">
            <v>#N/A</v>
          </cell>
          <cell r="AV754" t="e">
            <v>#N/A</v>
          </cell>
          <cell r="AW754" t="e">
            <v>#N/A</v>
          </cell>
          <cell r="AX754">
            <v>0</v>
          </cell>
          <cell r="AY754" t="e">
            <v>#N/A</v>
          </cell>
          <cell r="AZ754" t="e">
            <v>#N/A</v>
          </cell>
          <cell r="BA754" t="e">
            <v>#N/A</v>
          </cell>
          <cell r="BB754">
            <v>0</v>
          </cell>
          <cell r="BC754" t="e">
            <v>#N/A</v>
          </cell>
          <cell r="BD754" t="e">
            <v>#N/A</v>
          </cell>
        </row>
        <row r="755">
          <cell r="A755" t="str">
            <v>PM4A2339</v>
          </cell>
          <cell r="B755" t="str">
            <v>NO CONSTA</v>
          </cell>
          <cell r="C755" t="str">
            <v>RAYCHEM</v>
          </cell>
          <cell r="D755" t="str">
            <v>AIRBUS DEFENCE &amp; SPACE</v>
          </cell>
          <cell r="E755">
            <v>11770</v>
          </cell>
          <cell r="F755" t="str">
            <v>AD-1377</v>
          </cell>
          <cell r="G755" t="str">
            <v>C-AD-1377-6</v>
          </cell>
          <cell r="H755" t="str">
            <v>K2</v>
          </cell>
          <cell r="I755">
            <v>8781</v>
          </cell>
          <cell r="J755" t="str">
            <v>G411-1</v>
          </cell>
          <cell r="K755">
            <v>2.5000000000000001E-2</v>
          </cell>
          <cell r="L755">
            <v>3.5000000000000003E-2</v>
          </cell>
          <cell r="M755">
            <v>8781</v>
          </cell>
          <cell r="N755" t="str">
            <v>G411-2</v>
          </cell>
          <cell r="O755">
            <v>4.2000000000000003E-2</v>
          </cell>
          <cell r="P755">
            <v>5.1999999999999998E-2</v>
          </cell>
          <cell r="Q755">
            <v>8781</v>
          </cell>
          <cell r="R755" t="str">
            <v>G411-3</v>
          </cell>
          <cell r="S755">
            <v>6.2E-2</v>
          </cell>
          <cell r="T755">
            <v>7.1999999999999995E-2</v>
          </cell>
          <cell r="U755" t="e">
            <v>#N/A</v>
          </cell>
          <cell r="V755">
            <v>0</v>
          </cell>
          <cell r="W755" t="e">
            <v>#N/A</v>
          </cell>
          <cell r="X755" t="e">
            <v>#N/A</v>
          </cell>
          <cell r="Y755" t="e">
            <v>#N/A</v>
          </cell>
          <cell r="Z755">
            <v>0</v>
          </cell>
          <cell r="AA755" t="e">
            <v>#N/A</v>
          </cell>
          <cell r="AB755" t="e">
            <v>#N/A</v>
          </cell>
          <cell r="AC755" t="e">
            <v>#N/A</v>
          </cell>
          <cell r="AD755">
            <v>0</v>
          </cell>
          <cell r="AE755" t="e">
            <v>#N/A</v>
          </cell>
          <cell r="AF755" t="e">
            <v>#N/A</v>
          </cell>
          <cell r="AG755" t="e">
            <v>#N/A</v>
          </cell>
          <cell r="AH755">
            <v>0</v>
          </cell>
          <cell r="AI755" t="e">
            <v>#N/A</v>
          </cell>
          <cell r="AJ755" t="e">
            <v>#N/A</v>
          </cell>
          <cell r="AK755" t="e">
            <v>#N/A</v>
          </cell>
          <cell r="AL755">
            <v>0</v>
          </cell>
          <cell r="AM755" t="e">
            <v>#N/A</v>
          </cell>
          <cell r="AN755" t="e">
            <v>#N/A</v>
          </cell>
          <cell r="AO755" t="e">
            <v>#N/A</v>
          </cell>
          <cell r="AP755">
            <v>0</v>
          </cell>
          <cell r="AQ755" t="e">
            <v>#N/A</v>
          </cell>
          <cell r="AR755" t="e">
            <v>#N/A</v>
          </cell>
          <cell r="AS755" t="e">
            <v>#N/A</v>
          </cell>
          <cell r="AT755">
            <v>0</v>
          </cell>
          <cell r="AU755" t="e">
            <v>#N/A</v>
          </cell>
          <cell r="AV755" t="e">
            <v>#N/A</v>
          </cell>
          <cell r="AW755" t="e">
            <v>#N/A</v>
          </cell>
          <cell r="AX755">
            <v>0</v>
          </cell>
          <cell r="AY755" t="e">
            <v>#N/A</v>
          </cell>
          <cell r="AZ755" t="e">
            <v>#N/A</v>
          </cell>
          <cell r="BA755" t="e">
            <v>#N/A</v>
          </cell>
          <cell r="BB755">
            <v>0</v>
          </cell>
          <cell r="BC755" t="e">
            <v>#N/A</v>
          </cell>
          <cell r="BD755" t="e">
            <v>#N/A</v>
          </cell>
        </row>
        <row r="756">
          <cell r="A756" t="str">
            <v>PM4A8470</v>
          </cell>
          <cell r="B756" t="str">
            <v>NO CONSTA</v>
          </cell>
          <cell r="C756" t="str">
            <v>SARGENT TOOLS</v>
          </cell>
          <cell r="D756" t="str">
            <v>AIRBUS DEFENCE &amp; SPACE</v>
          </cell>
          <cell r="E756">
            <v>11769</v>
          </cell>
          <cell r="F756" t="str">
            <v>AD-1377</v>
          </cell>
          <cell r="G756" t="str">
            <v>C-AD-1377-6</v>
          </cell>
          <cell r="H756" t="str">
            <v>K2</v>
          </cell>
          <cell r="I756">
            <v>8781</v>
          </cell>
          <cell r="J756" t="str">
            <v>G411-1</v>
          </cell>
          <cell r="K756">
            <v>2.5000000000000001E-2</v>
          </cell>
          <cell r="L756">
            <v>3.5000000000000003E-2</v>
          </cell>
          <cell r="M756">
            <v>8781</v>
          </cell>
          <cell r="N756" t="str">
            <v>G411-2</v>
          </cell>
          <cell r="O756">
            <v>4.2000000000000003E-2</v>
          </cell>
          <cell r="P756">
            <v>5.1999999999999998E-2</v>
          </cell>
          <cell r="Q756">
            <v>8781</v>
          </cell>
          <cell r="R756" t="str">
            <v>G411-3</v>
          </cell>
          <cell r="S756">
            <v>6.2E-2</v>
          </cell>
          <cell r="T756">
            <v>7.1999999999999995E-2</v>
          </cell>
          <cell r="U756" t="e">
            <v>#N/A</v>
          </cell>
          <cell r="V756">
            <v>0</v>
          </cell>
          <cell r="W756" t="e">
            <v>#N/A</v>
          </cell>
          <cell r="X756" t="e">
            <v>#N/A</v>
          </cell>
          <cell r="Y756" t="e">
            <v>#N/A</v>
          </cell>
          <cell r="Z756">
            <v>0</v>
          </cell>
          <cell r="AA756" t="e">
            <v>#N/A</v>
          </cell>
          <cell r="AB756" t="e">
            <v>#N/A</v>
          </cell>
          <cell r="AC756" t="e">
            <v>#N/A</v>
          </cell>
          <cell r="AD756">
            <v>0</v>
          </cell>
          <cell r="AE756" t="e">
            <v>#N/A</v>
          </cell>
          <cell r="AF756" t="e">
            <v>#N/A</v>
          </cell>
          <cell r="AG756" t="e">
            <v>#N/A</v>
          </cell>
          <cell r="AH756">
            <v>0</v>
          </cell>
          <cell r="AI756" t="e">
            <v>#N/A</v>
          </cell>
          <cell r="AJ756" t="e">
            <v>#N/A</v>
          </cell>
          <cell r="AK756" t="e">
            <v>#N/A</v>
          </cell>
          <cell r="AL756">
            <v>0</v>
          </cell>
          <cell r="AM756" t="e">
            <v>#N/A</v>
          </cell>
          <cell r="AN756" t="e">
            <v>#N/A</v>
          </cell>
          <cell r="AO756" t="e">
            <v>#N/A</v>
          </cell>
          <cell r="AP756">
            <v>0</v>
          </cell>
          <cell r="AQ756" t="e">
            <v>#N/A</v>
          </cell>
          <cell r="AR756" t="e">
            <v>#N/A</v>
          </cell>
          <cell r="AS756" t="e">
            <v>#N/A</v>
          </cell>
          <cell r="AT756">
            <v>0</v>
          </cell>
          <cell r="AU756" t="e">
            <v>#N/A</v>
          </cell>
          <cell r="AV756" t="e">
            <v>#N/A</v>
          </cell>
          <cell r="AW756" t="e">
            <v>#N/A</v>
          </cell>
          <cell r="AX756">
            <v>0</v>
          </cell>
          <cell r="AY756" t="e">
            <v>#N/A</v>
          </cell>
          <cell r="AZ756" t="e">
            <v>#N/A</v>
          </cell>
          <cell r="BA756" t="e">
            <v>#N/A</v>
          </cell>
          <cell r="BB756">
            <v>0</v>
          </cell>
          <cell r="BC756" t="e">
            <v>#N/A</v>
          </cell>
          <cell r="BD756" t="e">
            <v>#N/A</v>
          </cell>
        </row>
        <row r="757">
          <cell r="A757" t="str">
            <v>PM4A4707</v>
          </cell>
          <cell r="B757" t="str">
            <v>V0719036</v>
          </cell>
          <cell r="C757" t="str">
            <v>AMP</v>
          </cell>
          <cell r="D757" t="str">
            <v>AIRBUS DEFENCE &amp; SPACE</v>
          </cell>
          <cell r="E757">
            <v>11768</v>
          </cell>
          <cell r="F757">
            <v>47386</v>
          </cell>
          <cell r="G757" t="str">
            <v>408-1559</v>
          </cell>
          <cell r="H757" t="str">
            <v>V</v>
          </cell>
          <cell r="I757">
            <v>8779</v>
          </cell>
          <cell r="J757" t="str">
            <v>G767</v>
          </cell>
          <cell r="K757">
            <v>0.109</v>
          </cell>
          <cell r="L757">
            <v>0.115</v>
          </cell>
          <cell r="M757">
            <v>8790</v>
          </cell>
          <cell r="N757" t="str">
            <v>G218</v>
          </cell>
          <cell r="O757">
            <v>0.03</v>
          </cell>
          <cell r="P757">
            <v>3.5000000000000003E-2</v>
          </cell>
          <cell r="Q757">
            <v>8786</v>
          </cell>
          <cell r="R757" t="str">
            <v>G224</v>
          </cell>
          <cell r="S757">
            <v>4.4999999999999998E-2</v>
          </cell>
          <cell r="T757">
            <v>0.05</v>
          </cell>
          <cell r="U757" t="e">
            <v>#N/A</v>
          </cell>
          <cell r="V757">
            <v>0</v>
          </cell>
          <cell r="W757" t="e">
            <v>#N/A</v>
          </cell>
          <cell r="X757" t="e">
            <v>#N/A</v>
          </cell>
          <cell r="Y757" t="e">
            <v>#N/A</v>
          </cell>
          <cell r="Z757">
            <v>0</v>
          </cell>
          <cell r="AA757" t="e">
            <v>#N/A</v>
          </cell>
          <cell r="AB757" t="e">
            <v>#N/A</v>
          </cell>
          <cell r="AC757" t="e">
            <v>#N/A</v>
          </cell>
          <cell r="AD757">
            <v>0</v>
          </cell>
          <cell r="AE757" t="e">
            <v>#N/A</v>
          </cell>
          <cell r="AF757" t="e">
            <v>#N/A</v>
          </cell>
          <cell r="AG757" t="e">
            <v>#N/A</v>
          </cell>
          <cell r="AH757">
            <v>0</v>
          </cell>
          <cell r="AI757" t="e">
            <v>#N/A</v>
          </cell>
          <cell r="AJ757" t="e">
            <v>#N/A</v>
          </cell>
          <cell r="AK757" t="e">
            <v>#N/A</v>
          </cell>
          <cell r="AL757">
            <v>0</v>
          </cell>
          <cell r="AM757" t="e">
            <v>#N/A</v>
          </cell>
          <cell r="AN757" t="e">
            <v>#N/A</v>
          </cell>
          <cell r="AO757" t="e">
            <v>#N/A</v>
          </cell>
          <cell r="AP757">
            <v>0</v>
          </cell>
          <cell r="AQ757" t="e">
            <v>#N/A</v>
          </cell>
          <cell r="AR757" t="e">
            <v>#N/A</v>
          </cell>
          <cell r="AS757" t="e">
            <v>#N/A</v>
          </cell>
          <cell r="AT757">
            <v>0</v>
          </cell>
          <cell r="AU757" t="e">
            <v>#N/A</v>
          </cell>
          <cell r="AV757" t="e">
            <v>#N/A</v>
          </cell>
          <cell r="AW757" t="e">
            <v>#N/A</v>
          </cell>
          <cell r="AX757">
            <v>0</v>
          </cell>
          <cell r="AY757" t="e">
            <v>#N/A</v>
          </cell>
          <cell r="AZ757" t="e">
            <v>#N/A</v>
          </cell>
          <cell r="BA757" t="e">
            <v>#N/A</v>
          </cell>
          <cell r="BB757">
            <v>0</v>
          </cell>
          <cell r="BC757" t="e">
            <v>#N/A</v>
          </cell>
          <cell r="BD757" t="e">
            <v>#N/A</v>
          </cell>
        </row>
        <row r="758">
          <cell r="A758" t="str">
            <v>PM4A4699</v>
          </cell>
          <cell r="B758" t="str">
            <v>V0719042</v>
          </cell>
          <cell r="C758" t="str">
            <v>AMP</v>
          </cell>
          <cell r="D758" t="str">
            <v>AIRBUS DEFENCE &amp; SPACE</v>
          </cell>
          <cell r="E758">
            <v>11767</v>
          </cell>
          <cell r="F758">
            <v>47386</v>
          </cell>
          <cell r="G758" t="str">
            <v>408-1559</v>
          </cell>
          <cell r="H758" t="str">
            <v>V</v>
          </cell>
          <cell r="I758">
            <v>8779</v>
          </cell>
          <cell r="J758" t="str">
            <v>G767</v>
          </cell>
          <cell r="K758">
            <v>0.109</v>
          </cell>
          <cell r="L758">
            <v>0.115</v>
          </cell>
          <cell r="M758">
            <v>8790</v>
          </cell>
          <cell r="N758" t="str">
            <v>G218</v>
          </cell>
          <cell r="O758">
            <v>0.03</v>
          </cell>
          <cell r="P758">
            <v>3.5000000000000003E-2</v>
          </cell>
          <cell r="Q758">
            <v>8786</v>
          </cell>
          <cell r="R758" t="str">
            <v>G224</v>
          </cell>
          <cell r="S758">
            <v>4.4999999999999998E-2</v>
          </cell>
          <cell r="T758">
            <v>0.05</v>
          </cell>
          <cell r="U758" t="e">
            <v>#N/A</v>
          </cell>
          <cell r="V758">
            <v>0</v>
          </cell>
          <cell r="W758" t="e">
            <v>#N/A</v>
          </cell>
          <cell r="X758" t="e">
            <v>#N/A</v>
          </cell>
          <cell r="Y758" t="e">
            <v>#N/A</v>
          </cell>
          <cell r="Z758">
            <v>0</v>
          </cell>
          <cell r="AA758" t="e">
            <v>#N/A</v>
          </cell>
          <cell r="AB758" t="e">
            <v>#N/A</v>
          </cell>
          <cell r="AC758" t="e">
            <v>#N/A</v>
          </cell>
          <cell r="AD758">
            <v>0</v>
          </cell>
          <cell r="AE758" t="e">
            <v>#N/A</v>
          </cell>
          <cell r="AF758" t="e">
            <v>#N/A</v>
          </cell>
          <cell r="AG758" t="e">
            <v>#N/A</v>
          </cell>
          <cell r="AH758">
            <v>0</v>
          </cell>
          <cell r="AI758" t="e">
            <v>#N/A</v>
          </cell>
          <cell r="AJ758" t="e">
            <v>#N/A</v>
          </cell>
          <cell r="AK758" t="e">
            <v>#N/A</v>
          </cell>
          <cell r="AL758">
            <v>0</v>
          </cell>
          <cell r="AM758" t="e">
            <v>#N/A</v>
          </cell>
          <cell r="AN758" t="e">
            <v>#N/A</v>
          </cell>
          <cell r="AO758" t="e">
            <v>#N/A</v>
          </cell>
          <cell r="AP758">
            <v>0</v>
          </cell>
          <cell r="AQ758" t="e">
            <v>#N/A</v>
          </cell>
          <cell r="AR758" t="e">
            <v>#N/A</v>
          </cell>
          <cell r="AS758" t="e">
            <v>#N/A</v>
          </cell>
          <cell r="AT758">
            <v>0</v>
          </cell>
          <cell r="AU758" t="e">
            <v>#N/A</v>
          </cell>
          <cell r="AV758" t="e">
            <v>#N/A</v>
          </cell>
          <cell r="AW758" t="e">
            <v>#N/A</v>
          </cell>
          <cell r="AX758">
            <v>0</v>
          </cell>
          <cell r="AY758" t="e">
            <v>#N/A</v>
          </cell>
          <cell r="AZ758" t="e">
            <v>#N/A</v>
          </cell>
          <cell r="BA758" t="e">
            <v>#N/A</v>
          </cell>
          <cell r="BB758">
            <v>0</v>
          </cell>
          <cell r="BC758" t="e">
            <v>#N/A</v>
          </cell>
          <cell r="BD758" t="e">
            <v>#N/A</v>
          </cell>
        </row>
        <row r="759">
          <cell r="A759" t="str">
            <v>PM4A2427</v>
          </cell>
          <cell r="B759" t="str">
            <v>V0238003</v>
          </cell>
          <cell r="C759" t="str">
            <v>AMP</v>
          </cell>
          <cell r="D759" t="str">
            <v>AIRBUS DEFENCE &amp; SPACE</v>
          </cell>
          <cell r="E759">
            <v>11778</v>
          </cell>
          <cell r="F759">
            <v>47386</v>
          </cell>
          <cell r="G759" t="str">
            <v>408-1559</v>
          </cell>
          <cell r="H759" t="str">
            <v>V</v>
          </cell>
          <cell r="I759">
            <v>8779</v>
          </cell>
          <cell r="J759" t="str">
            <v>G767</v>
          </cell>
          <cell r="K759">
            <v>0.109</v>
          </cell>
          <cell r="L759">
            <v>0.115</v>
          </cell>
          <cell r="M759">
            <v>8790</v>
          </cell>
          <cell r="N759" t="str">
            <v>G218</v>
          </cell>
          <cell r="O759">
            <v>0.03</v>
          </cell>
          <cell r="P759">
            <v>3.5000000000000003E-2</v>
          </cell>
          <cell r="Q759">
            <v>8786</v>
          </cell>
          <cell r="R759" t="str">
            <v>G224</v>
          </cell>
          <cell r="S759">
            <v>4.4999999999999998E-2</v>
          </cell>
          <cell r="T759">
            <v>0.05</v>
          </cell>
          <cell r="U759" t="e">
            <v>#N/A</v>
          </cell>
          <cell r="V759">
            <v>0</v>
          </cell>
          <cell r="W759" t="e">
            <v>#N/A</v>
          </cell>
          <cell r="X759" t="e">
            <v>#N/A</v>
          </cell>
          <cell r="Y759" t="e">
            <v>#N/A</v>
          </cell>
          <cell r="Z759">
            <v>0</v>
          </cell>
          <cell r="AA759" t="e">
            <v>#N/A</v>
          </cell>
          <cell r="AB759" t="e">
            <v>#N/A</v>
          </cell>
          <cell r="AC759" t="e">
            <v>#N/A</v>
          </cell>
          <cell r="AD759">
            <v>0</v>
          </cell>
          <cell r="AE759" t="e">
            <v>#N/A</v>
          </cell>
          <cell r="AF759" t="e">
            <v>#N/A</v>
          </cell>
          <cell r="AG759" t="e">
            <v>#N/A</v>
          </cell>
          <cell r="AH759">
            <v>0</v>
          </cell>
          <cell r="AI759" t="e">
            <v>#N/A</v>
          </cell>
          <cell r="AJ759" t="e">
            <v>#N/A</v>
          </cell>
          <cell r="AK759" t="e">
            <v>#N/A</v>
          </cell>
          <cell r="AL759">
            <v>0</v>
          </cell>
          <cell r="AM759" t="e">
            <v>#N/A</v>
          </cell>
          <cell r="AN759" t="e">
            <v>#N/A</v>
          </cell>
          <cell r="AO759" t="e">
            <v>#N/A</v>
          </cell>
          <cell r="AP759">
            <v>0</v>
          </cell>
          <cell r="AQ759" t="e">
            <v>#N/A</v>
          </cell>
          <cell r="AR759" t="e">
            <v>#N/A</v>
          </cell>
          <cell r="AS759" t="e">
            <v>#N/A</v>
          </cell>
          <cell r="AT759">
            <v>0</v>
          </cell>
          <cell r="AU759" t="e">
            <v>#N/A</v>
          </cell>
          <cell r="AV759" t="e">
            <v>#N/A</v>
          </cell>
          <cell r="AW759" t="e">
            <v>#N/A</v>
          </cell>
          <cell r="AX759">
            <v>0</v>
          </cell>
          <cell r="AY759" t="e">
            <v>#N/A</v>
          </cell>
          <cell r="AZ759" t="e">
            <v>#N/A</v>
          </cell>
          <cell r="BA759" t="e">
            <v>#N/A</v>
          </cell>
          <cell r="BB759">
            <v>0</v>
          </cell>
          <cell r="BC759" t="e">
            <v>#N/A</v>
          </cell>
          <cell r="BD759" t="e">
            <v>#N/A</v>
          </cell>
        </row>
        <row r="760">
          <cell r="A760" t="str">
            <v>PM4A3602</v>
          </cell>
          <cell r="B760" t="str">
            <v>V0612023</v>
          </cell>
          <cell r="C760" t="str">
            <v>AMP</v>
          </cell>
          <cell r="D760" t="str">
            <v>AIRBUS DEFENCE &amp; SPACE</v>
          </cell>
          <cell r="E760">
            <v>11782</v>
          </cell>
          <cell r="F760">
            <v>47386</v>
          </cell>
          <cell r="G760" t="str">
            <v>408-1559</v>
          </cell>
          <cell r="H760" t="str">
            <v>V</v>
          </cell>
          <cell r="I760">
            <v>8779</v>
          </cell>
          <cell r="J760" t="str">
            <v>G767</v>
          </cell>
          <cell r="K760">
            <v>0.109</v>
          </cell>
          <cell r="L760">
            <v>0.115</v>
          </cell>
          <cell r="M760">
            <v>8790</v>
          </cell>
          <cell r="N760" t="str">
            <v>G218</v>
          </cell>
          <cell r="O760">
            <v>0.03</v>
          </cell>
          <cell r="P760">
            <v>3.5000000000000003E-2</v>
          </cell>
          <cell r="Q760">
            <v>8786</v>
          </cell>
          <cell r="R760" t="str">
            <v>G224</v>
          </cell>
          <cell r="S760">
            <v>4.4999999999999998E-2</v>
          </cell>
          <cell r="T760">
            <v>0.05</v>
          </cell>
          <cell r="U760" t="e">
            <v>#N/A</v>
          </cell>
          <cell r="V760">
            <v>0</v>
          </cell>
          <cell r="W760" t="e">
            <v>#N/A</v>
          </cell>
          <cell r="X760" t="e">
            <v>#N/A</v>
          </cell>
          <cell r="Y760" t="e">
            <v>#N/A</v>
          </cell>
          <cell r="Z760">
            <v>0</v>
          </cell>
          <cell r="AA760" t="e">
            <v>#N/A</v>
          </cell>
          <cell r="AB760" t="e">
            <v>#N/A</v>
          </cell>
          <cell r="AC760" t="e">
            <v>#N/A</v>
          </cell>
          <cell r="AD760">
            <v>0</v>
          </cell>
          <cell r="AE760" t="e">
            <v>#N/A</v>
          </cell>
          <cell r="AF760" t="e">
            <v>#N/A</v>
          </cell>
          <cell r="AG760" t="e">
            <v>#N/A</v>
          </cell>
          <cell r="AH760">
            <v>0</v>
          </cell>
          <cell r="AI760" t="e">
            <v>#N/A</v>
          </cell>
          <cell r="AJ760" t="e">
            <v>#N/A</v>
          </cell>
          <cell r="AK760" t="e">
            <v>#N/A</v>
          </cell>
          <cell r="AL760">
            <v>0</v>
          </cell>
          <cell r="AM760" t="e">
            <v>#N/A</v>
          </cell>
          <cell r="AN760" t="e">
            <v>#N/A</v>
          </cell>
          <cell r="AO760" t="e">
            <v>#N/A</v>
          </cell>
          <cell r="AP760">
            <v>0</v>
          </cell>
          <cell r="AQ760" t="e">
            <v>#N/A</v>
          </cell>
          <cell r="AR760" t="e">
            <v>#N/A</v>
          </cell>
          <cell r="AS760" t="e">
            <v>#N/A</v>
          </cell>
          <cell r="AT760">
            <v>0</v>
          </cell>
          <cell r="AU760" t="e">
            <v>#N/A</v>
          </cell>
          <cell r="AV760" t="e">
            <v>#N/A</v>
          </cell>
          <cell r="AW760" t="e">
            <v>#N/A</v>
          </cell>
          <cell r="AX760">
            <v>0</v>
          </cell>
          <cell r="AY760" t="e">
            <v>#N/A</v>
          </cell>
          <cell r="AZ760" t="e">
            <v>#N/A</v>
          </cell>
          <cell r="BA760" t="e">
            <v>#N/A</v>
          </cell>
          <cell r="BB760">
            <v>0</v>
          </cell>
          <cell r="BC760" t="e">
            <v>#N/A</v>
          </cell>
          <cell r="BD760" t="e">
            <v>#N/A</v>
          </cell>
        </row>
        <row r="761">
          <cell r="A761" t="str">
            <v>PM4A4706</v>
          </cell>
          <cell r="B761" t="str">
            <v>V0719040</v>
          </cell>
          <cell r="C761" t="str">
            <v>AMP</v>
          </cell>
          <cell r="D761" t="str">
            <v>AIRBUS DEFENCE &amp; SPACE</v>
          </cell>
          <cell r="E761">
            <v>11781</v>
          </cell>
          <cell r="F761">
            <v>47386</v>
          </cell>
          <cell r="G761" t="str">
            <v>408-1559</v>
          </cell>
          <cell r="H761" t="str">
            <v>V</v>
          </cell>
          <cell r="I761">
            <v>8779</v>
          </cell>
          <cell r="J761" t="str">
            <v>G767</v>
          </cell>
          <cell r="K761">
            <v>0.109</v>
          </cell>
          <cell r="L761">
            <v>0.115</v>
          </cell>
          <cell r="M761">
            <v>8790</v>
          </cell>
          <cell r="N761" t="str">
            <v>G218</v>
          </cell>
          <cell r="O761">
            <v>0.03</v>
          </cell>
          <cell r="P761">
            <v>3.5000000000000003E-2</v>
          </cell>
          <cell r="Q761">
            <v>8786</v>
          </cell>
          <cell r="R761" t="str">
            <v>G224</v>
          </cell>
          <cell r="S761">
            <v>4.4999999999999998E-2</v>
          </cell>
          <cell r="T761">
            <v>0.05</v>
          </cell>
          <cell r="U761" t="e">
            <v>#N/A</v>
          </cell>
          <cell r="V761">
            <v>0</v>
          </cell>
          <cell r="W761" t="e">
            <v>#N/A</v>
          </cell>
          <cell r="X761" t="e">
            <v>#N/A</v>
          </cell>
          <cell r="Y761" t="e">
            <v>#N/A</v>
          </cell>
          <cell r="Z761">
            <v>0</v>
          </cell>
          <cell r="AA761" t="e">
            <v>#N/A</v>
          </cell>
          <cell r="AB761" t="e">
            <v>#N/A</v>
          </cell>
          <cell r="AC761" t="e">
            <v>#N/A</v>
          </cell>
          <cell r="AD761">
            <v>0</v>
          </cell>
          <cell r="AE761" t="e">
            <v>#N/A</v>
          </cell>
          <cell r="AF761" t="e">
            <v>#N/A</v>
          </cell>
          <cell r="AG761" t="e">
            <v>#N/A</v>
          </cell>
          <cell r="AH761">
            <v>0</v>
          </cell>
          <cell r="AI761" t="e">
            <v>#N/A</v>
          </cell>
          <cell r="AJ761" t="e">
            <v>#N/A</v>
          </cell>
          <cell r="AK761" t="e">
            <v>#N/A</v>
          </cell>
          <cell r="AL761">
            <v>0</v>
          </cell>
          <cell r="AM761" t="e">
            <v>#N/A</v>
          </cell>
          <cell r="AN761" t="e">
            <v>#N/A</v>
          </cell>
          <cell r="AO761" t="e">
            <v>#N/A</v>
          </cell>
          <cell r="AP761">
            <v>0</v>
          </cell>
          <cell r="AQ761" t="e">
            <v>#N/A</v>
          </cell>
          <cell r="AR761" t="e">
            <v>#N/A</v>
          </cell>
          <cell r="AS761" t="e">
            <v>#N/A</v>
          </cell>
          <cell r="AT761">
            <v>0</v>
          </cell>
          <cell r="AU761" t="e">
            <v>#N/A</v>
          </cell>
          <cell r="AV761" t="e">
            <v>#N/A</v>
          </cell>
          <cell r="AW761" t="e">
            <v>#N/A</v>
          </cell>
          <cell r="AX761">
            <v>0</v>
          </cell>
          <cell r="AY761" t="e">
            <v>#N/A</v>
          </cell>
          <cell r="AZ761" t="e">
            <v>#N/A</v>
          </cell>
          <cell r="BA761" t="e">
            <v>#N/A</v>
          </cell>
          <cell r="BB761">
            <v>0</v>
          </cell>
          <cell r="BC761" t="e">
            <v>#N/A</v>
          </cell>
          <cell r="BD761" t="e">
            <v>#N/A</v>
          </cell>
        </row>
        <row r="762">
          <cell r="A762" t="str">
            <v>PM4A3747</v>
          </cell>
          <cell r="B762" t="str">
            <v>S0614015</v>
          </cell>
          <cell r="C762" t="str">
            <v>AMP</v>
          </cell>
          <cell r="D762" t="str">
            <v>AIRBUS DEFENCE &amp; SPACE</v>
          </cell>
          <cell r="E762">
            <v>11776</v>
          </cell>
          <cell r="F762">
            <v>47387</v>
          </cell>
          <cell r="G762" t="str">
            <v>408-1559</v>
          </cell>
          <cell r="H762" t="str">
            <v>V</v>
          </cell>
          <cell r="I762">
            <v>8778</v>
          </cell>
          <cell r="J762" t="str">
            <v>G768</v>
          </cell>
          <cell r="K762">
            <v>0.11899999999999999</v>
          </cell>
          <cell r="L762">
            <v>0.125</v>
          </cell>
          <cell r="M762">
            <v>9532</v>
          </cell>
          <cell r="N762" t="str">
            <v>G950</v>
          </cell>
          <cell r="O762">
            <v>0.04</v>
          </cell>
          <cell r="P762">
            <v>0.06</v>
          </cell>
          <cell r="Q762" t="e">
            <v>#N/A</v>
          </cell>
          <cell r="R762">
            <v>0</v>
          </cell>
          <cell r="S762" t="e">
            <v>#N/A</v>
          </cell>
          <cell r="T762" t="e">
            <v>#N/A</v>
          </cell>
          <cell r="U762" t="e">
            <v>#N/A</v>
          </cell>
          <cell r="V762">
            <v>0</v>
          </cell>
          <cell r="W762" t="e">
            <v>#N/A</v>
          </cell>
          <cell r="X762" t="e">
            <v>#N/A</v>
          </cell>
          <cell r="Y762" t="e">
            <v>#N/A</v>
          </cell>
          <cell r="Z762">
            <v>0</v>
          </cell>
          <cell r="AA762" t="e">
            <v>#N/A</v>
          </cell>
          <cell r="AB762" t="e">
            <v>#N/A</v>
          </cell>
          <cell r="AC762" t="e">
            <v>#N/A</v>
          </cell>
          <cell r="AD762">
            <v>0</v>
          </cell>
          <cell r="AE762" t="e">
            <v>#N/A</v>
          </cell>
          <cell r="AF762" t="e">
            <v>#N/A</v>
          </cell>
          <cell r="AG762" t="e">
            <v>#N/A</v>
          </cell>
          <cell r="AH762">
            <v>0</v>
          </cell>
          <cell r="AI762" t="e">
            <v>#N/A</v>
          </cell>
          <cell r="AJ762" t="e">
            <v>#N/A</v>
          </cell>
          <cell r="AK762" t="e">
            <v>#N/A</v>
          </cell>
          <cell r="AL762">
            <v>0</v>
          </cell>
          <cell r="AM762" t="e">
            <v>#N/A</v>
          </cell>
          <cell r="AN762" t="e">
            <v>#N/A</v>
          </cell>
          <cell r="AO762" t="e">
            <v>#N/A</v>
          </cell>
          <cell r="AP762">
            <v>0</v>
          </cell>
          <cell r="AQ762" t="e">
            <v>#N/A</v>
          </cell>
          <cell r="AR762" t="e">
            <v>#N/A</v>
          </cell>
          <cell r="AS762" t="e">
            <v>#N/A</v>
          </cell>
          <cell r="AT762">
            <v>0</v>
          </cell>
          <cell r="AU762" t="e">
            <v>#N/A</v>
          </cell>
          <cell r="AV762" t="e">
            <v>#N/A</v>
          </cell>
          <cell r="AW762" t="e">
            <v>#N/A</v>
          </cell>
          <cell r="AX762">
            <v>0</v>
          </cell>
          <cell r="AY762" t="e">
            <v>#N/A</v>
          </cell>
          <cell r="AZ762" t="e">
            <v>#N/A</v>
          </cell>
          <cell r="BA762" t="e">
            <v>#N/A</v>
          </cell>
          <cell r="BB762">
            <v>0</v>
          </cell>
          <cell r="BC762" t="e">
            <v>#N/A</v>
          </cell>
          <cell r="BD762" t="e">
            <v>#N/A</v>
          </cell>
        </row>
        <row r="763">
          <cell r="A763" t="str">
            <v>PM4A09916</v>
          </cell>
          <cell r="B763" t="str">
            <v>S1141068</v>
          </cell>
          <cell r="C763" t="str">
            <v>AMP</v>
          </cell>
          <cell r="D763" t="str">
            <v>AIRBUS DEFENCE &amp; SPACE</v>
          </cell>
          <cell r="E763">
            <v>11780</v>
          </cell>
          <cell r="F763">
            <v>47387</v>
          </cell>
          <cell r="G763" t="str">
            <v>408-1559</v>
          </cell>
          <cell r="H763" t="str">
            <v>V</v>
          </cell>
          <cell r="I763">
            <v>8778</v>
          </cell>
          <cell r="J763" t="str">
            <v>G768</v>
          </cell>
          <cell r="K763">
            <v>0.11899999999999999</v>
          </cell>
          <cell r="L763">
            <v>0.125</v>
          </cell>
          <cell r="M763">
            <v>9532</v>
          </cell>
          <cell r="N763" t="str">
            <v>G950</v>
          </cell>
          <cell r="O763">
            <v>0.04</v>
          </cell>
          <cell r="P763">
            <v>0.06</v>
          </cell>
          <cell r="Q763" t="e">
            <v>#N/A</v>
          </cell>
          <cell r="R763">
            <v>0</v>
          </cell>
          <cell r="S763" t="e">
            <v>#N/A</v>
          </cell>
          <cell r="T763" t="e">
            <v>#N/A</v>
          </cell>
          <cell r="U763" t="e">
            <v>#N/A</v>
          </cell>
          <cell r="V763">
            <v>0</v>
          </cell>
          <cell r="W763" t="e">
            <v>#N/A</v>
          </cell>
          <cell r="X763" t="e">
            <v>#N/A</v>
          </cell>
          <cell r="Y763" t="e">
            <v>#N/A</v>
          </cell>
          <cell r="Z763">
            <v>0</v>
          </cell>
          <cell r="AA763" t="e">
            <v>#N/A</v>
          </cell>
          <cell r="AB763" t="e">
            <v>#N/A</v>
          </cell>
          <cell r="AC763" t="e">
            <v>#N/A</v>
          </cell>
          <cell r="AD763">
            <v>0</v>
          </cell>
          <cell r="AE763" t="e">
            <v>#N/A</v>
          </cell>
          <cell r="AF763" t="e">
            <v>#N/A</v>
          </cell>
          <cell r="AG763" t="e">
            <v>#N/A</v>
          </cell>
          <cell r="AH763">
            <v>0</v>
          </cell>
          <cell r="AI763" t="e">
            <v>#N/A</v>
          </cell>
          <cell r="AJ763" t="e">
            <v>#N/A</v>
          </cell>
          <cell r="AK763" t="e">
            <v>#N/A</v>
          </cell>
          <cell r="AL763">
            <v>0</v>
          </cell>
          <cell r="AM763" t="e">
            <v>#N/A</v>
          </cell>
          <cell r="AN763" t="e">
            <v>#N/A</v>
          </cell>
          <cell r="AO763" t="e">
            <v>#N/A</v>
          </cell>
          <cell r="AP763">
            <v>0</v>
          </cell>
          <cell r="AQ763" t="e">
            <v>#N/A</v>
          </cell>
          <cell r="AR763" t="e">
            <v>#N/A</v>
          </cell>
          <cell r="AS763" t="e">
            <v>#N/A</v>
          </cell>
          <cell r="AT763">
            <v>0</v>
          </cell>
          <cell r="AU763" t="e">
            <v>#N/A</v>
          </cell>
          <cell r="AV763" t="e">
            <v>#N/A</v>
          </cell>
          <cell r="AW763" t="e">
            <v>#N/A</v>
          </cell>
          <cell r="AX763">
            <v>0</v>
          </cell>
          <cell r="AY763" t="e">
            <v>#N/A</v>
          </cell>
          <cell r="AZ763" t="e">
            <v>#N/A</v>
          </cell>
          <cell r="BA763" t="e">
            <v>#N/A</v>
          </cell>
          <cell r="BB763">
            <v>0</v>
          </cell>
          <cell r="BC763" t="e">
            <v>#N/A</v>
          </cell>
          <cell r="BD763" t="e">
            <v>#N/A</v>
          </cell>
        </row>
        <row r="764">
          <cell r="A764" t="str">
            <v>PM4A3746</v>
          </cell>
          <cell r="B764" t="str">
            <v>S0614008</v>
          </cell>
          <cell r="C764" t="str">
            <v>AMP</v>
          </cell>
          <cell r="D764" t="str">
            <v>AIRBUS DEFENCE &amp; SPACE</v>
          </cell>
          <cell r="E764">
            <v>11777</v>
          </cell>
          <cell r="F764">
            <v>47387</v>
          </cell>
          <cell r="G764" t="str">
            <v>408-1559</v>
          </cell>
          <cell r="H764" t="str">
            <v>V</v>
          </cell>
          <cell r="I764">
            <v>8778</v>
          </cell>
          <cell r="J764" t="str">
            <v>G768</v>
          </cell>
          <cell r="K764">
            <v>0.11899999999999999</v>
          </cell>
          <cell r="L764">
            <v>0.125</v>
          </cell>
          <cell r="M764">
            <v>9532</v>
          </cell>
          <cell r="N764" t="str">
            <v>G950</v>
          </cell>
          <cell r="O764">
            <v>0.04</v>
          </cell>
          <cell r="P764">
            <v>0.06</v>
          </cell>
          <cell r="Q764" t="e">
            <v>#N/A</v>
          </cell>
          <cell r="R764">
            <v>0</v>
          </cell>
          <cell r="S764" t="e">
            <v>#N/A</v>
          </cell>
          <cell r="T764" t="e">
            <v>#N/A</v>
          </cell>
          <cell r="U764" t="e">
            <v>#N/A</v>
          </cell>
          <cell r="V764">
            <v>0</v>
          </cell>
          <cell r="W764" t="e">
            <v>#N/A</v>
          </cell>
          <cell r="X764" t="e">
            <v>#N/A</v>
          </cell>
          <cell r="Y764" t="e">
            <v>#N/A</v>
          </cell>
          <cell r="Z764">
            <v>0</v>
          </cell>
          <cell r="AA764" t="e">
            <v>#N/A</v>
          </cell>
          <cell r="AB764" t="e">
            <v>#N/A</v>
          </cell>
          <cell r="AC764" t="e">
            <v>#N/A</v>
          </cell>
          <cell r="AD764">
            <v>0</v>
          </cell>
          <cell r="AE764" t="e">
            <v>#N/A</v>
          </cell>
          <cell r="AF764" t="e">
            <v>#N/A</v>
          </cell>
          <cell r="AG764" t="e">
            <v>#N/A</v>
          </cell>
          <cell r="AH764">
            <v>0</v>
          </cell>
          <cell r="AI764" t="e">
            <v>#N/A</v>
          </cell>
          <cell r="AJ764" t="e">
            <v>#N/A</v>
          </cell>
          <cell r="AK764" t="e">
            <v>#N/A</v>
          </cell>
          <cell r="AL764">
            <v>0</v>
          </cell>
          <cell r="AM764" t="e">
            <v>#N/A</v>
          </cell>
          <cell r="AN764" t="e">
            <v>#N/A</v>
          </cell>
          <cell r="AO764" t="e">
            <v>#N/A</v>
          </cell>
          <cell r="AP764">
            <v>0</v>
          </cell>
          <cell r="AQ764" t="e">
            <v>#N/A</v>
          </cell>
          <cell r="AR764" t="e">
            <v>#N/A</v>
          </cell>
          <cell r="AS764" t="e">
            <v>#N/A</v>
          </cell>
          <cell r="AT764">
            <v>0</v>
          </cell>
          <cell r="AU764" t="e">
            <v>#N/A</v>
          </cell>
          <cell r="AV764" t="e">
            <v>#N/A</v>
          </cell>
          <cell r="AW764" t="e">
            <v>#N/A</v>
          </cell>
          <cell r="AX764">
            <v>0</v>
          </cell>
          <cell r="AY764" t="e">
            <v>#N/A</v>
          </cell>
          <cell r="AZ764" t="e">
            <v>#N/A</v>
          </cell>
          <cell r="BA764" t="e">
            <v>#N/A</v>
          </cell>
          <cell r="BB764">
            <v>0</v>
          </cell>
          <cell r="BC764" t="e">
            <v>#N/A</v>
          </cell>
          <cell r="BD764" t="e">
            <v>#N/A</v>
          </cell>
        </row>
        <row r="765">
          <cell r="A765" t="str">
            <v>PM4A09906</v>
          </cell>
          <cell r="B765" t="str">
            <v>S1141005</v>
          </cell>
          <cell r="C765" t="str">
            <v>AMP</v>
          </cell>
          <cell r="D765" t="str">
            <v>AIRBUS DEFENCE &amp; SPACE</v>
          </cell>
          <cell r="E765">
            <v>11786</v>
          </cell>
          <cell r="F765">
            <v>47387</v>
          </cell>
          <cell r="G765" t="str">
            <v>408-1559</v>
          </cell>
          <cell r="H765" t="str">
            <v>V</v>
          </cell>
          <cell r="I765">
            <v>8778</v>
          </cell>
          <cell r="J765" t="str">
            <v>G768</v>
          </cell>
          <cell r="K765">
            <v>0.11899999999999999</v>
          </cell>
          <cell r="L765">
            <v>0.125</v>
          </cell>
          <cell r="M765">
            <v>9532</v>
          </cell>
          <cell r="N765" t="str">
            <v>G950</v>
          </cell>
          <cell r="O765">
            <v>0.04</v>
          </cell>
          <cell r="P765">
            <v>0.06</v>
          </cell>
          <cell r="Q765" t="e">
            <v>#N/A</v>
          </cell>
          <cell r="R765">
            <v>0</v>
          </cell>
          <cell r="S765" t="e">
            <v>#N/A</v>
          </cell>
          <cell r="T765" t="e">
            <v>#N/A</v>
          </cell>
          <cell r="U765" t="e">
            <v>#N/A</v>
          </cell>
          <cell r="V765">
            <v>0</v>
          </cell>
          <cell r="W765" t="e">
            <v>#N/A</v>
          </cell>
          <cell r="X765" t="e">
            <v>#N/A</v>
          </cell>
          <cell r="Y765" t="e">
            <v>#N/A</v>
          </cell>
          <cell r="Z765">
            <v>0</v>
          </cell>
          <cell r="AA765" t="e">
            <v>#N/A</v>
          </cell>
          <cell r="AB765" t="e">
            <v>#N/A</v>
          </cell>
          <cell r="AC765" t="e">
            <v>#N/A</v>
          </cell>
          <cell r="AD765">
            <v>0</v>
          </cell>
          <cell r="AE765" t="e">
            <v>#N/A</v>
          </cell>
          <cell r="AF765" t="e">
            <v>#N/A</v>
          </cell>
          <cell r="AG765" t="e">
            <v>#N/A</v>
          </cell>
          <cell r="AH765">
            <v>0</v>
          </cell>
          <cell r="AI765" t="e">
            <v>#N/A</v>
          </cell>
          <cell r="AJ765" t="e">
            <v>#N/A</v>
          </cell>
          <cell r="AK765" t="e">
            <v>#N/A</v>
          </cell>
          <cell r="AL765">
            <v>0</v>
          </cell>
          <cell r="AM765" t="e">
            <v>#N/A</v>
          </cell>
          <cell r="AN765" t="e">
            <v>#N/A</v>
          </cell>
          <cell r="AO765" t="e">
            <v>#N/A</v>
          </cell>
          <cell r="AP765">
            <v>0</v>
          </cell>
          <cell r="AQ765" t="e">
            <v>#N/A</v>
          </cell>
          <cell r="AR765" t="e">
            <v>#N/A</v>
          </cell>
          <cell r="AS765" t="e">
            <v>#N/A</v>
          </cell>
          <cell r="AT765">
            <v>0</v>
          </cell>
          <cell r="AU765" t="e">
            <v>#N/A</v>
          </cell>
          <cell r="AV765" t="e">
            <v>#N/A</v>
          </cell>
          <cell r="AW765" t="e">
            <v>#N/A</v>
          </cell>
          <cell r="AX765">
            <v>0</v>
          </cell>
          <cell r="AY765" t="e">
            <v>#N/A</v>
          </cell>
          <cell r="AZ765" t="e">
            <v>#N/A</v>
          </cell>
          <cell r="BA765" t="e">
            <v>#N/A</v>
          </cell>
          <cell r="BB765">
            <v>0</v>
          </cell>
          <cell r="BC765" t="e">
            <v>#N/A</v>
          </cell>
          <cell r="BD765" t="e">
            <v>#N/A</v>
          </cell>
        </row>
        <row r="766">
          <cell r="A766" t="str">
            <v>PM4A09770</v>
          </cell>
          <cell r="B766" t="str">
            <v>S1130031</v>
          </cell>
          <cell r="C766" t="str">
            <v>AMP</v>
          </cell>
          <cell r="D766" t="str">
            <v>AIRBUS DEFENCE &amp; SPACE</v>
          </cell>
          <cell r="E766">
            <v>11766</v>
          </cell>
          <cell r="F766">
            <v>47387</v>
          </cell>
          <cell r="G766" t="str">
            <v>408-1559</v>
          </cell>
          <cell r="H766" t="str">
            <v>V</v>
          </cell>
          <cell r="I766">
            <v>8778</v>
          </cell>
          <cell r="J766" t="str">
            <v>G768</v>
          </cell>
          <cell r="K766">
            <v>0.11899999999999999</v>
          </cell>
          <cell r="L766">
            <v>0.125</v>
          </cell>
          <cell r="M766">
            <v>9532</v>
          </cell>
          <cell r="N766" t="str">
            <v>G950</v>
          </cell>
          <cell r="O766">
            <v>0.04</v>
          </cell>
          <cell r="P766">
            <v>0.06</v>
          </cell>
          <cell r="Q766" t="e">
            <v>#N/A</v>
          </cell>
          <cell r="R766">
            <v>0</v>
          </cell>
          <cell r="S766" t="e">
            <v>#N/A</v>
          </cell>
          <cell r="T766" t="e">
            <v>#N/A</v>
          </cell>
          <cell r="U766" t="e">
            <v>#N/A</v>
          </cell>
          <cell r="V766">
            <v>0</v>
          </cell>
          <cell r="W766" t="e">
            <v>#N/A</v>
          </cell>
          <cell r="X766" t="e">
            <v>#N/A</v>
          </cell>
          <cell r="Y766" t="e">
            <v>#N/A</v>
          </cell>
          <cell r="Z766">
            <v>0</v>
          </cell>
          <cell r="AA766" t="e">
            <v>#N/A</v>
          </cell>
          <cell r="AB766" t="e">
            <v>#N/A</v>
          </cell>
          <cell r="AC766" t="e">
            <v>#N/A</v>
          </cell>
          <cell r="AD766">
            <v>0</v>
          </cell>
          <cell r="AE766" t="e">
            <v>#N/A</v>
          </cell>
          <cell r="AF766" t="e">
            <v>#N/A</v>
          </cell>
          <cell r="AG766" t="e">
            <v>#N/A</v>
          </cell>
          <cell r="AH766">
            <v>0</v>
          </cell>
          <cell r="AI766" t="e">
            <v>#N/A</v>
          </cell>
          <cell r="AJ766" t="e">
            <v>#N/A</v>
          </cell>
          <cell r="AK766" t="e">
            <v>#N/A</v>
          </cell>
          <cell r="AL766">
            <v>0</v>
          </cell>
          <cell r="AM766" t="e">
            <v>#N/A</v>
          </cell>
          <cell r="AN766" t="e">
            <v>#N/A</v>
          </cell>
          <cell r="AO766" t="e">
            <v>#N/A</v>
          </cell>
          <cell r="AP766">
            <v>0</v>
          </cell>
          <cell r="AQ766" t="e">
            <v>#N/A</v>
          </cell>
          <cell r="AR766" t="e">
            <v>#N/A</v>
          </cell>
          <cell r="AS766" t="e">
            <v>#N/A</v>
          </cell>
          <cell r="AT766">
            <v>0</v>
          </cell>
          <cell r="AU766" t="e">
            <v>#N/A</v>
          </cell>
          <cell r="AV766" t="e">
            <v>#N/A</v>
          </cell>
          <cell r="AW766" t="e">
            <v>#N/A</v>
          </cell>
          <cell r="AX766">
            <v>0</v>
          </cell>
          <cell r="AY766" t="e">
            <v>#N/A</v>
          </cell>
          <cell r="AZ766" t="e">
            <v>#N/A</v>
          </cell>
          <cell r="BA766" t="e">
            <v>#N/A</v>
          </cell>
          <cell r="BB766">
            <v>0</v>
          </cell>
          <cell r="BC766" t="e">
            <v>#N/A</v>
          </cell>
          <cell r="BD766" t="e">
            <v>#N/A</v>
          </cell>
        </row>
        <row r="767">
          <cell r="A767" t="str">
            <v>PM4A09915</v>
          </cell>
          <cell r="B767" t="str">
            <v>S1141020</v>
          </cell>
          <cell r="C767" t="str">
            <v>AMP</v>
          </cell>
          <cell r="D767" t="str">
            <v>AIRBUS DEFENCE &amp; SPACE</v>
          </cell>
          <cell r="E767">
            <v>11779</v>
          </cell>
          <cell r="F767">
            <v>47387</v>
          </cell>
          <cell r="G767" t="str">
            <v>408-1559</v>
          </cell>
          <cell r="H767" t="str">
            <v>V</v>
          </cell>
          <cell r="I767">
            <v>8778</v>
          </cell>
          <cell r="J767" t="str">
            <v>G768</v>
          </cell>
          <cell r="K767">
            <v>0.11899999999999999</v>
          </cell>
          <cell r="L767">
            <v>0.125</v>
          </cell>
          <cell r="M767">
            <v>9532</v>
          </cell>
          <cell r="N767" t="str">
            <v>G950</v>
          </cell>
          <cell r="O767">
            <v>0.04</v>
          </cell>
          <cell r="P767">
            <v>0.06</v>
          </cell>
          <cell r="Q767" t="e">
            <v>#N/A</v>
          </cell>
          <cell r="R767">
            <v>0</v>
          </cell>
          <cell r="S767" t="e">
            <v>#N/A</v>
          </cell>
          <cell r="T767" t="e">
            <v>#N/A</v>
          </cell>
          <cell r="U767" t="e">
            <v>#N/A</v>
          </cell>
          <cell r="V767">
            <v>0</v>
          </cell>
          <cell r="W767" t="e">
            <v>#N/A</v>
          </cell>
          <cell r="X767" t="e">
            <v>#N/A</v>
          </cell>
          <cell r="Y767" t="e">
            <v>#N/A</v>
          </cell>
          <cell r="Z767">
            <v>0</v>
          </cell>
          <cell r="AA767" t="e">
            <v>#N/A</v>
          </cell>
          <cell r="AB767" t="e">
            <v>#N/A</v>
          </cell>
          <cell r="AC767" t="e">
            <v>#N/A</v>
          </cell>
          <cell r="AD767">
            <v>0</v>
          </cell>
          <cell r="AE767" t="e">
            <v>#N/A</v>
          </cell>
          <cell r="AF767" t="e">
            <v>#N/A</v>
          </cell>
          <cell r="AG767" t="e">
            <v>#N/A</v>
          </cell>
          <cell r="AH767">
            <v>0</v>
          </cell>
          <cell r="AI767" t="e">
            <v>#N/A</v>
          </cell>
          <cell r="AJ767" t="e">
            <v>#N/A</v>
          </cell>
          <cell r="AK767" t="e">
            <v>#N/A</v>
          </cell>
          <cell r="AL767">
            <v>0</v>
          </cell>
          <cell r="AM767" t="e">
            <v>#N/A</v>
          </cell>
          <cell r="AN767" t="e">
            <v>#N/A</v>
          </cell>
          <cell r="AO767" t="e">
            <v>#N/A</v>
          </cell>
          <cell r="AP767">
            <v>0</v>
          </cell>
          <cell r="AQ767" t="e">
            <v>#N/A</v>
          </cell>
          <cell r="AR767" t="e">
            <v>#N/A</v>
          </cell>
          <cell r="AS767" t="e">
            <v>#N/A</v>
          </cell>
          <cell r="AT767">
            <v>0</v>
          </cell>
          <cell r="AU767" t="e">
            <v>#N/A</v>
          </cell>
          <cell r="AV767" t="e">
            <v>#N/A</v>
          </cell>
          <cell r="AW767" t="e">
            <v>#N/A</v>
          </cell>
          <cell r="AX767">
            <v>0</v>
          </cell>
          <cell r="AY767" t="e">
            <v>#N/A</v>
          </cell>
          <cell r="AZ767" t="e">
            <v>#N/A</v>
          </cell>
          <cell r="BA767" t="e">
            <v>#N/A</v>
          </cell>
          <cell r="BB767">
            <v>0</v>
          </cell>
          <cell r="BC767" t="e">
            <v>#N/A</v>
          </cell>
          <cell r="BD767" t="e">
            <v>#N/A</v>
          </cell>
        </row>
        <row r="768">
          <cell r="A768" t="str">
            <v>PM4A09759</v>
          </cell>
          <cell r="B768" t="str">
            <v>S1130006</v>
          </cell>
          <cell r="C768" t="str">
            <v>AMP</v>
          </cell>
          <cell r="D768" t="str">
            <v>AIRBUS DEFENCE &amp; SPACE</v>
          </cell>
          <cell r="E768">
            <v>11764</v>
          </cell>
          <cell r="F768">
            <v>47387</v>
          </cell>
          <cell r="G768" t="str">
            <v>408-1559</v>
          </cell>
          <cell r="H768" t="str">
            <v>V</v>
          </cell>
          <cell r="I768">
            <v>8778</v>
          </cell>
          <cell r="J768" t="str">
            <v>G768</v>
          </cell>
          <cell r="K768">
            <v>0.11899999999999999</v>
          </cell>
          <cell r="L768">
            <v>0.125</v>
          </cell>
          <cell r="M768">
            <v>9532</v>
          </cell>
          <cell r="N768" t="str">
            <v>G950</v>
          </cell>
          <cell r="O768">
            <v>0.04</v>
          </cell>
          <cell r="P768">
            <v>0.06</v>
          </cell>
          <cell r="Q768" t="e">
            <v>#N/A</v>
          </cell>
          <cell r="R768">
            <v>0</v>
          </cell>
          <cell r="S768" t="e">
            <v>#N/A</v>
          </cell>
          <cell r="T768" t="e">
            <v>#N/A</v>
          </cell>
          <cell r="U768" t="e">
            <v>#N/A</v>
          </cell>
          <cell r="V768">
            <v>0</v>
          </cell>
          <cell r="W768" t="e">
            <v>#N/A</v>
          </cell>
          <cell r="X768" t="e">
            <v>#N/A</v>
          </cell>
          <cell r="Y768" t="e">
            <v>#N/A</v>
          </cell>
          <cell r="Z768">
            <v>0</v>
          </cell>
          <cell r="AA768" t="e">
            <v>#N/A</v>
          </cell>
          <cell r="AB768" t="e">
            <v>#N/A</v>
          </cell>
          <cell r="AC768" t="e">
            <v>#N/A</v>
          </cell>
          <cell r="AD768">
            <v>0</v>
          </cell>
          <cell r="AE768" t="e">
            <v>#N/A</v>
          </cell>
          <cell r="AF768" t="e">
            <v>#N/A</v>
          </cell>
          <cell r="AG768" t="e">
            <v>#N/A</v>
          </cell>
          <cell r="AH768">
            <v>0</v>
          </cell>
          <cell r="AI768" t="e">
            <v>#N/A</v>
          </cell>
          <cell r="AJ768" t="e">
            <v>#N/A</v>
          </cell>
          <cell r="AK768" t="e">
            <v>#N/A</v>
          </cell>
          <cell r="AL768">
            <v>0</v>
          </cell>
          <cell r="AM768" t="e">
            <v>#N/A</v>
          </cell>
          <cell r="AN768" t="e">
            <v>#N/A</v>
          </cell>
          <cell r="AO768" t="e">
            <v>#N/A</v>
          </cell>
          <cell r="AP768">
            <v>0</v>
          </cell>
          <cell r="AQ768" t="e">
            <v>#N/A</v>
          </cell>
          <cell r="AR768" t="e">
            <v>#N/A</v>
          </cell>
          <cell r="AS768" t="e">
            <v>#N/A</v>
          </cell>
          <cell r="AT768">
            <v>0</v>
          </cell>
          <cell r="AU768" t="e">
            <v>#N/A</v>
          </cell>
          <cell r="AV768" t="e">
            <v>#N/A</v>
          </cell>
          <cell r="AW768" t="e">
            <v>#N/A</v>
          </cell>
          <cell r="AX768">
            <v>0</v>
          </cell>
          <cell r="AY768" t="e">
            <v>#N/A</v>
          </cell>
          <cell r="AZ768" t="e">
            <v>#N/A</v>
          </cell>
          <cell r="BA768" t="e">
            <v>#N/A</v>
          </cell>
          <cell r="BB768">
            <v>0</v>
          </cell>
          <cell r="BC768" t="e">
            <v>#N/A</v>
          </cell>
          <cell r="BD768" t="e">
            <v>#N/A</v>
          </cell>
        </row>
        <row r="769">
          <cell r="A769" t="str">
            <v>PM4A09902</v>
          </cell>
          <cell r="B769" t="str">
            <v>S1130011</v>
          </cell>
          <cell r="C769" t="str">
            <v>AMP</v>
          </cell>
          <cell r="D769" t="str">
            <v>AIRBUS DEFENCE &amp; SPACE</v>
          </cell>
          <cell r="E769">
            <v>11775</v>
          </cell>
          <cell r="F769">
            <v>47387</v>
          </cell>
          <cell r="G769" t="str">
            <v>408-1559</v>
          </cell>
          <cell r="H769" t="str">
            <v>V</v>
          </cell>
          <cell r="I769">
            <v>8778</v>
          </cell>
          <cell r="J769" t="str">
            <v>G768</v>
          </cell>
          <cell r="K769">
            <v>0.11899999999999999</v>
          </cell>
          <cell r="L769">
            <v>0.125</v>
          </cell>
          <cell r="M769">
            <v>9532</v>
          </cell>
          <cell r="N769" t="str">
            <v>G950</v>
          </cell>
          <cell r="O769">
            <v>0.04</v>
          </cell>
          <cell r="P769">
            <v>0.06</v>
          </cell>
          <cell r="Q769" t="e">
            <v>#N/A</v>
          </cell>
          <cell r="R769">
            <v>0</v>
          </cell>
          <cell r="S769" t="e">
            <v>#N/A</v>
          </cell>
          <cell r="T769" t="e">
            <v>#N/A</v>
          </cell>
          <cell r="U769" t="e">
            <v>#N/A</v>
          </cell>
          <cell r="V769">
            <v>0</v>
          </cell>
          <cell r="W769" t="e">
            <v>#N/A</v>
          </cell>
          <cell r="X769" t="e">
            <v>#N/A</v>
          </cell>
          <cell r="Y769" t="e">
            <v>#N/A</v>
          </cell>
          <cell r="Z769">
            <v>0</v>
          </cell>
          <cell r="AA769" t="e">
            <v>#N/A</v>
          </cell>
          <cell r="AB769" t="e">
            <v>#N/A</v>
          </cell>
          <cell r="AC769" t="e">
            <v>#N/A</v>
          </cell>
          <cell r="AD769">
            <v>0</v>
          </cell>
          <cell r="AE769" t="e">
            <v>#N/A</v>
          </cell>
          <cell r="AF769" t="e">
            <v>#N/A</v>
          </cell>
          <cell r="AG769" t="e">
            <v>#N/A</v>
          </cell>
          <cell r="AH769">
            <v>0</v>
          </cell>
          <cell r="AI769" t="e">
            <v>#N/A</v>
          </cell>
          <cell r="AJ769" t="e">
            <v>#N/A</v>
          </cell>
          <cell r="AK769" t="e">
            <v>#N/A</v>
          </cell>
          <cell r="AL769">
            <v>0</v>
          </cell>
          <cell r="AM769" t="e">
            <v>#N/A</v>
          </cell>
          <cell r="AN769" t="e">
            <v>#N/A</v>
          </cell>
          <cell r="AO769" t="e">
            <v>#N/A</v>
          </cell>
          <cell r="AP769">
            <v>0</v>
          </cell>
          <cell r="AQ769" t="e">
            <v>#N/A</v>
          </cell>
          <cell r="AR769" t="e">
            <v>#N/A</v>
          </cell>
          <cell r="AS769" t="e">
            <v>#N/A</v>
          </cell>
          <cell r="AT769">
            <v>0</v>
          </cell>
          <cell r="AU769" t="e">
            <v>#N/A</v>
          </cell>
          <cell r="AV769" t="e">
            <v>#N/A</v>
          </cell>
          <cell r="AW769" t="e">
            <v>#N/A</v>
          </cell>
          <cell r="AX769">
            <v>0</v>
          </cell>
          <cell r="AY769" t="e">
            <v>#N/A</v>
          </cell>
          <cell r="AZ769" t="e">
            <v>#N/A</v>
          </cell>
          <cell r="BA769" t="e">
            <v>#N/A</v>
          </cell>
          <cell r="BB769">
            <v>0</v>
          </cell>
          <cell r="BC769" t="e">
            <v>#N/A</v>
          </cell>
          <cell r="BD769" t="e">
            <v>#N/A</v>
          </cell>
        </row>
        <row r="770">
          <cell r="A770" t="str">
            <v>PM4A09917</v>
          </cell>
          <cell r="B770" t="str">
            <v>S1141019</v>
          </cell>
          <cell r="C770" t="str">
            <v>AMP</v>
          </cell>
          <cell r="D770" t="str">
            <v>AIRBUS DEFENCE &amp; SPACE</v>
          </cell>
          <cell r="E770">
            <v>11765</v>
          </cell>
          <cell r="F770">
            <v>47387</v>
          </cell>
          <cell r="G770" t="str">
            <v>408-1559</v>
          </cell>
          <cell r="H770" t="str">
            <v>V</v>
          </cell>
          <cell r="I770">
            <v>8778</v>
          </cell>
          <cell r="J770" t="str">
            <v>G768</v>
          </cell>
          <cell r="K770">
            <v>0.11899999999999999</v>
          </cell>
          <cell r="L770">
            <v>0.125</v>
          </cell>
          <cell r="M770">
            <v>9532</v>
          </cell>
          <cell r="N770" t="str">
            <v>G950</v>
          </cell>
          <cell r="O770">
            <v>0.04</v>
          </cell>
          <cell r="P770">
            <v>0.06</v>
          </cell>
          <cell r="Q770" t="e">
            <v>#N/A</v>
          </cell>
          <cell r="R770">
            <v>0</v>
          </cell>
          <cell r="S770" t="e">
            <v>#N/A</v>
          </cell>
          <cell r="T770" t="e">
            <v>#N/A</v>
          </cell>
          <cell r="U770" t="e">
            <v>#N/A</v>
          </cell>
          <cell r="V770">
            <v>0</v>
          </cell>
          <cell r="W770" t="e">
            <v>#N/A</v>
          </cell>
          <cell r="X770" t="e">
            <v>#N/A</v>
          </cell>
          <cell r="Y770" t="e">
            <v>#N/A</v>
          </cell>
          <cell r="Z770">
            <v>0</v>
          </cell>
          <cell r="AA770" t="e">
            <v>#N/A</v>
          </cell>
          <cell r="AB770" t="e">
            <v>#N/A</v>
          </cell>
          <cell r="AC770" t="e">
            <v>#N/A</v>
          </cell>
          <cell r="AD770">
            <v>0</v>
          </cell>
          <cell r="AE770" t="e">
            <v>#N/A</v>
          </cell>
          <cell r="AF770" t="e">
            <v>#N/A</v>
          </cell>
          <cell r="AG770" t="e">
            <v>#N/A</v>
          </cell>
          <cell r="AH770">
            <v>0</v>
          </cell>
          <cell r="AI770" t="e">
            <v>#N/A</v>
          </cell>
          <cell r="AJ770" t="e">
            <v>#N/A</v>
          </cell>
          <cell r="AK770" t="e">
            <v>#N/A</v>
          </cell>
          <cell r="AL770">
            <v>0</v>
          </cell>
          <cell r="AM770" t="e">
            <v>#N/A</v>
          </cell>
          <cell r="AN770" t="e">
            <v>#N/A</v>
          </cell>
          <cell r="AO770" t="e">
            <v>#N/A</v>
          </cell>
          <cell r="AP770">
            <v>0</v>
          </cell>
          <cell r="AQ770" t="e">
            <v>#N/A</v>
          </cell>
          <cell r="AR770" t="e">
            <v>#N/A</v>
          </cell>
          <cell r="AS770" t="e">
            <v>#N/A</v>
          </cell>
          <cell r="AT770">
            <v>0</v>
          </cell>
          <cell r="AU770" t="e">
            <v>#N/A</v>
          </cell>
          <cell r="AV770" t="e">
            <v>#N/A</v>
          </cell>
          <cell r="AW770" t="e">
            <v>#N/A</v>
          </cell>
          <cell r="AX770">
            <v>0</v>
          </cell>
          <cell r="AY770" t="e">
            <v>#N/A</v>
          </cell>
          <cell r="AZ770" t="e">
            <v>#N/A</v>
          </cell>
          <cell r="BA770" t="e">
            <v>#N/A</v>
          </cell>
          <cell r="BB770">
            <v>0</v>
          </cell>
          <cell r="BC770" t="e">
            <v>#N/A</v>
          </cell>
          <cell r="BD770" t="e">
            <v>#N/A</v>
          </cell>
        </row>
        <row r="771">
          <cell r="A771" t="str">
            <v>PM4A09884</v>
          </cell>
          <cell r="B771" t="str">
            <v>S1139026</v>
          </cell>
          <cell r="C771" t="str">
            <v>AMP</v>
          </cell>
          <cell r="D771" t="str">
            <v>AIRBUS DEFENCE &amp; SPACE</v>
          </cell>
          <cell r="E771">
            <v>11774</v>
          </cell>
          <cell r="F771">
            <v>47387</v>
          </cell>
          <cell r="G771" t="str">
            <v>408-1559</v>
          </cell>
          <cell r="H771" t="str">
            <v>V</v>
          </cell>
          <cell r="I771">
            <v>8778</v>
          </cell>
          <cell r="J771" t="str">
            <v>G768</v>
          </cell>
          <cell r="K771">
            <v>0.11899999999999999</v>
          </cell>
          <cell r="L771">
            <v>0.125</v>
          </cell>
          <cell r="M771">
            <v>9532</v>
          </cell>
          <cell r="N771" t="str">
            <v>G950</v>
          </cell>
          <cell r="O771">
            <v>0.04</v>
          </cell>
          <cell r="P771">
            <v>0.06</v>
          </cell>
          <cell r="Q771" t="e">
            <v>#N/A</v>
          </cell>
          <cell r="R771">
            <v>0</v>
          </cell>
          <cell r="S771" t="e">
            <v>#N/A</v>
          </cell>
          <cell r="T771" t="e">
            <v>#N/A</v>
          </cell>
          <cell r="U771" t="e">
            <v>#N/A</v>
          </cell>
          <cell r="V771">
            <v>0</v>
          </cell>
          <cell r="W771" t="e">
            <v>#N/A</v>
          </cell>
          <cell r="X771" t="e">
            <v>#N/A</v>
          </cell>
          <cell r="Y771" t="e">
            <v>#N/A</v>
          </cell>
          <cell r="Z771">
            <v>0</v>
          </cell>
          <cell r="AA771" t="e">
            <v>#N/A</v>
          </cell>
          <cell r="AB771" t="e">
            <v>#N/A</v>
          </cell>
          <cell r="AC771" t="e">
            <v>#N/A</v>
          </cell>
          <cell r="AD771">
            <v>0</v>
          </cell>
          <cell r="AE771" t="e">
            <v>#N/A</v>
          </cell>
          <cell r="AF771" t="e">
            <v>#N/A</v>
          </cell>
          <cell r="AG771" t="e">
            <v>#N/A</v>
          </cell>
          <cell r="AH771">
            <v>0</v>
          </cell>
          <cell r="AI771" t="e">
            <v>#N/A</v>
          </cell>
          <cell r="AJ771" t="e">
            <v>#N/A</v>
          </cell>
          <cell r="AK771" t="e">
            <v>#N/A</v>
          </cell>
          <cell r="AL771">
            <v>0</v>
          </cell>
          <cell r="AM771" t="e">
            <v>#N/A</v>
          </cell>
          <cell r="AN771" t="e">
            <v>#N/A</v>
          </cell>
          <cell r="AO771" t="e">
            <v>#N/A</v>
          </cell>
          <cell r="AP771">
            <v>0</v>
          </cell>
          <cell r="AQ771" t="e">
            <v>#N/A</v>
          </cell>
          <cell r="AR771" t="e">
            <v>#N/A</v>
          </cell>
          <cell r="AS771" t="e">
            <v>#N/A</v>
          </cell>
          <cell r="AT771">
            <v>0</v>
          </cell>
          <cell r="AU771" t="e">
            <v>#N/A</v>
          </cell>
          <cell r="AV771" t="e">
            <v>#N/A</v>
          </cell>
          <cell r="AW771" t="e">
            <v>#N/A</v>
          </cell>
          <cell r="AX771">
            <v>0</v>
          </cell>
          <cell r="AY771" t="e">
            <v>#N/A</v>
          </cell>
          <cell r="AZ771" t="e">
            <v>#N/A</v>
          </cell>
          <cell r="BA771" t="e">
            <v>#N/A</v>
          </cell>
          <cell r="BB771">
            <v>0</v>
          </cell>
          <cell r="BC771" t="e">
            <v>#N/A</v>
          </cell>
          <cell r="BD771" t="e">
            <v>#N/A</v>
          </cell>
        </row>
        <row r="772">
          <cell r="A772" t="str">
            <v>PM469582</v>
          </cell>
          <cell r="B772" t="str">
            <v>NO CONSTA</v>
          </cell>
          <cell r="C772" t="str">
            <v>AMP</v>
          </cell>
          <cell r="D772" t="str">
            <v>AIRBUS DEFENCE &amp; SPACE</v>
          </cell>
          <cell r="E772">
            <v>11763</v>
          </cell>
          <cell r="F772">
            <v>47387</v>
          </cell>
          <cell r="G772" t="str">
            <v>408-1559</v>
          </cell>
          <cell r="H772" t="str">
            <v>V</v>
          </cell>
          <cell r="I772">
            <v>8778</v>
          </cell>
          <cell r="J772" t="str">
            <v>G768</v>
          </cell>
          <cell r="K772">
            <v>0.11899999999999999</v>
          </cell>
          <cell r="L772">
            <v>0.125</v>
          </cell>
          <cell r="M772">
            <v>9532</v>
          </cell>
          <cell r="N772" t="str">
            <v>G950</v>
          </cell>
          <cell r="O772">
            <v>0.04</v>
          </cell>
          <cell r="P772">
            <v>0.06</v>
          </cell>
          <cell r="Q772" t="e">
            <v>#N/A</v>
          </cell>
          <cell r="R772">
            <v>0</v>
          </cell>
          <cell r="S772" t="e">
            <v>#N/A</v>
          </cell>
          <cell r="T772" t="e">
            <v>#N/A</v>
          </cell>
          <cell r="U772" t="e">
            <v>#N/A</v>
          </cell>
          <cell r="V772">
            <v>0</v>
          </cell>
          <cell r="W772" t="e">
            <v>#N/A</v>
          </cell>
          <cell r="X772" t="e">
            <v>#N/A</v>
          </cell>
          <cell r="Y772" t="e">
            <v>#N/A</v>
          </cell>
          <cell r="Z772">
            <v>0</v>
          </cell>
          <cell r="AA772" t="e">
            <v>#N/A</v>
          </cell>
          <cell r="AB772" t="e">
            <v>#N/A</v>
          </cell>
          <cell r="AC772" t="e">
            <v>#N/A</v>
          </cell>
          <cell r="AD772">
            <v>0</v>
          </cell>
          <cell r="AE772" t="e">
            <v>#N/A</v>
          </cell>
          <cell r="AF772" t="e">
            <v>#N/A</v>
          </cell>
          <cell r="AG772" t="e">
            <v>#N/A</v>
          </cell>
          <cell r="AH772">
            <v>0</v>
          </cell>
          <cell r="AI772" t="e">
            <v>#N/A</v>
          </cell>
          <cell r="AJ772" t="e">
            <v>#N/A</v>
          </cell>
          <cell r="AK772" t="e">
            <v>#N/A</v>
          </cell>
          <cell r="AL772">
            <v>0</v>
          </cell>
          <cell r="AM772" t="e">
            <v>#N/A</v>
          </cell>
          <cell r="AN772" t="e">
            <v>#N/A</v>
          </cell>
          <cell r="AO772" t="e">
            <v>#N/A</v>
          </cell>
          <cell r="AP772">
            <v>0</v>
          </cell>
          <cell r="AQ772" t="e">
            <v>#N/A</v>
          </cell>
          <cell r="AR772" t="e">
            <v>#N/A</v>
          </cell>
          <cell r="AS772" t="e">
            <v>#N/A</v>
          </cell>
          <cell r="AT772">
            <v>0</v>
          </cell>
          <cell r="AU772" t="e">
            <v>#N/A</v>
          </cell>
          <cell r="AV772" t="e">
            <v>#N/A</v>
          </cell>
          <cell r="AW772" t="e">
            <v>#N/A</v>
          </cell>
          <cell r="AX772">
            <v>0</v>
          </cell>
          <cell r="AY772" t="e">
            <v>#N/A</v>
          </cell>
          <cell r="AZ772" t="e">
            <v>#N/A</v>
          </cell>
          <cell r="BA772" t="e">
            <v>#N/A</v>
          </cell>
          <cell r="BB772">
            <v>0</v>
          </cell>
          <cell r="BC772" t="e">
            <v>#N/A</v>
          </cell>
          <cell r="BD772" t="e">
            <v>#N/A</v>
          </cell>
        </row>
        <row r="773">
          <cell r="A773" t="str">
            <v>PM4A9038</v>
          </cell>
          <cell r="B773" t="str">
            <v>H0819004</v>
          </cell>
          <cell r="C773" t="str">
            <v>AMP</v>
          </cell>
          <cell r="D773" t="str">
            <v>AIRBUS DEFENCE &amp; SPACE</v>
          </cell>
          <cell r="E773">
            <v>11762</v>
          </cell>
          <cell r="F773" t="str">
            <v>69151-1</v>
          </cell>
          <cell r="G773" t="str">
            <v>408-1559</v>
          </cell>
          <cell r="H773" t="str">
            <v>V</v>
          </cell>
          <cell r="I773">
            <v>8779</v>
          </cell>
          <cell r="J773" t="str">
            <v>G767</v>
          </cell>
          <cell r="K773">
            <v>0.109</v>
          </cell>
          <cell r="L773">
            <v>0.115</v>
          </cell>
          <cell r="M773">
            <v>8790</v>
          </cell>
          <cell r="N773" t="str">
            <v>G218</v>
          </cell>
          <cell r="O773">
            <v>0.03</v>
          </cell>
          <cell r="P773">
            <v>3.5000000000000003E-2</v>
          </cell>
          <cell r="Q773">
            <v>8786</v>
          </cell>
          <cell r="R773" t="str">
            <v>G224</v>
          </cell>
          <cell r="S773">
            <v>4.4999999999999998E-2</v>
          </cell>
          <cell r="T773">
            <v>0.05</v>
          </cell>
          <cell r="U773" t="e">
            <v>#N/A</v>
          </cell>
          <cell r="V773">
            <v>0</v>
          </cell>
          <cell r="W773" t="e">
            <v>#N/A</v>
          </cell>
          <cell r="X773" t="e">
            <v>#N/A</v>
          </cell>
          <cell r="Y773" t="e">
            <v>#N/A</v>
          </cell>
          <cell r="Z773">
            <v>0</v>
          </cell>
          <cell r="AA773" t="e">
            <v>#N/A</v>
          </cell>
          <cell r="AB773" t="e">
            <v>#N/A</v>
          </cell>
          <cell r="AC773" t="e">
            <v>#N/A</v>
          </cell>
          <cell r="AD773">
            <v>0</v>
          </cell>
          <cell r="AE773" t="e">
            <v>#N/A</v>
          </cell>
          <cell r="AF773" t="e">
            <v>#N/A</v>
          </cell>
          <cell r="AG773" t="e">
            <v>#N/A</v>
          </cell>
          <cell r="AH773">
            <v>0</v>
          </cell>
          <cell r="AI773" t="e">
            <v>#N/A</v>
          </cell>
          <cell r="AJ773" t="e">
            <v>#N/A</v>
          </cell>
          <cell r="AK773" t="e">
            <v>#N/A</v>
          </cell>
          <cell r="AL773">
            <v>0</v>
          </cell>
          <cell r="AM773" t="e">
            <v>#N/A</v>
          </cell>
          <cell r="AN773" t="e">
            <v>#N/A</v>
          </cell>
          <cell r="AO773" t="e">
            <v>#N/A</v>
          </cell>
          <cell r="AP773">
            <v>0</v>
          </cell>
          <cell r="AQ773" t="e">
            <v>#N/A</v>
          </cell>
          <cell r="AR773" t="e">
            <v>#N/A</v>
          </cell>
          <cell r="AS773" t="e">
            <v>#N/A</v>
          </cell>
          <cell r="AT773">
            <v>0</v>
          </cell>
          <cell r="AU773" t="e">
            <v>#N/A</v>
          </cell>
          <cell r="AV773" t="e">
            <v>#N/A</v>
          </cell>
          <cell r="AW773" t="e">
            <v>#N/A</v>
          </cell>
          <cell r="AX773">
            <v>0</v>
          </cell>
          <cell r="AY773" t="e">
            <v>#N/A</v>
          </cell>
          <cell r="AZ773" t="e">
            <v>#N/A</v>
          </cell>
          <cell r="BA773" t="e">
            <v>#N/A</v>
          </cell>
          <cell r="BB773">
            <v>0</v>
          </cell>
          <cell r="BC773" t="e">
            <v>#N/A</v>
          </cell>
          <cell r="BD773" t="e">
            <v>#N/A</v>
          </cell>
        </row>
        <row r="774">
          <cell r="A774" t="str">
            <v>PM4A3262</v>
          </cell>
          <cell r="B774" t="str">
            <v>NO CONSTA</v>
          </cell>
          <cell r="C774" t="str">
            <v>DMC</v>
          </cell>
          <cell r="D774" t="str">
            <v>AIRBUS DEFENCE &amp; SPACE</v>
          </cell>
          <cell r="E774">
            <v>11783</v>
          </cell>
          <cell r="F774" t="str">
            <v>M22520/2-01</v>
          </cell>
          <cell r="G774" t="str">
            <v>AFM8-DS</v>
          </cell>
          <cell r="H774" t="str">
            <v>C</v>
          </cell>
          <cell r="I774">
            <v>8789</v>
          </cell>
          <cell r="J774" t="str">
            <v>G213</v>
          </cell>
          <cell r="K774">
            <v>1.2999999999999999E-2</v>
          </cell>
          <cell r="L774">
            <v>1.7999999999999999E-2</v>
          </cell>
          <cell r="M774">
            <v>8791</v>
          </cell>
          <cell r="N774" t="str">
            <v>G214</v>
          </cell>
          <cell r="O774">
            <v>1.6E-2</v>
          </cell>
          <cell r="P774">
            <v>2.1000000000000001E-2</v>
          </cell>
          <cell r="Q774">
            <v>8775</v>
          </cell>
          <cell r="R774" t="str">
            <v>G215</v>
          </cell>
          <cell r="S774">
            <v>1.9E-2</v>
          </cell>
          <cell r="T774">
            <v>2.4E-2</v>
          </cell>
          <cell r="U774">
            <v>8793</v>
          </cell>
          <cell r="V774" t="str">
            <v>G216</v>
          </cell>
          <cell r="W774">
            <v>2.1999999999999999E-2</v>
          </cell>
          <cell r="X774">
            <v>2.7E-2</v>
          </cell>
          <cell r="Y774">
            <v>8785</v>
          </cell>
          <cell r="Z774" t="str">
            <v>G217</v>
          </cell>
          <cell r="AA774">
            <v>2.5999999999999999E-2</v>
          </cell>
          <cell r="AB774">
            <v>3.1E-2</v>
          </cell>
          <cell r="AC774">
            <v>8790</v>
          </cell>
          <cell r="AD774" t="str">
            <v>G218</v>
          </cell>
          <cell r="AE774">
            <v>0.03</v>
          </cell>
          <cell r="AF774">
            <v>3.5000000000000003E-2</v>
          </cell>
          <cell r="AG774">
            <v>8787</v>
          </cell>
          <cell r="AH774" t="str">
            <v>G219</v>
          </cell>
          <cell r="AI774">
            <v>3.4000000000000002E-2</v>
          </cell>
          <cell r="AJ774">
            <v>3.9E-2</v>
          </cell>
          <cell r="AK774">
            <v>8792</v>
          </cell>
          <cell r="AL774" t="str">
            <v>G223</v>
          </cell>
          <cell r="AM774">
            <v>3.9E-2</v>
          </cell>
          <cell r="AN774">
            <v>4.3999999999999997E-2</v>
          </cell>
          <cell r="AO774" t="e">
            <v>#N/A</v>
          </cell>
          <cell r="AP774">
            <v>0</v>
          </cell>
          <cell r="AQ774" t="e">
            <v>#N/A</v>
          </cell>
          <cell r="AR774" t="e">
            <v>#N/A</v>
          </cell>
          <cell r="AS774" t="e">
            <v>#N/A</v>
          </cell>
          <cell r="AT774">
            <v>0</v>
          </cell>
          <cell r="AU774" t="e">
            <v>#N/A</v>
          </cell>
          <cell r="AV774" t="e">
            <v>#N/A</v>
          </cell>
          <cell r="AW774" t="e">
            <v>#N/A</v>
          </cell>
          <cell r="AX774">
            <v>0</v>
          </cell>
          <cell r="AY774" t="e">
            <v>#N/A</v>
          </cell>
          <cell r="AZ774" t="e">
            <v>#N/A</v>
          </cell>
          <cell r="BA774" t="e">
            <v>#N/A</v>
          </cell>
          <cell r="BB774">
            <v>0</v>
          </cell>
          <cell r="BC774" t="e">
            <v>#N/A</v>
          </cell>
          <cell r="BD774" t="e">
            <v>#N/A</v>
          </cell>
        </row>
        <row r="775">
          <cell r="A775" t="str">
            <v>PM4A3764</v>
          </cell>
          <cell r="B775" t="str">
            <v>NO CONSTA</v>
          </cell>
          <cell r="C775" t="str">
            <v>DMC</v>
          </cell>
          <cell r="D775" t="str">
            <v>AIRBUS DEFENCE &amp; SPACE</v>
          </cell>
          <cell r="E775">
            <v>11759</v>
          </cell>
          <cell r="F775" t="str">
            <v>M22520/2-01</v>
          </cell>
          <cell r="G775" t="str">
            <v>AFM8-DS</v>
          </cell>
          <cell r="H775" t="str">
            <v>C</v>
          </cell>
          <cell r="I775">
            <v>8789</v>
          </cell>
          <cell r="J775" t="str">
            <v>G213</v>
          </cell>
          <cell r="K775">
            <v>1.2999999999999999E-2</v>
          </cell>
          <cell r="L775">
            <v>1.7999999999999999E-2</v>
          </cell>
          <cell r="M775">
            <v>8791</v>
          </cell>
          <cell r="N775" t="str">
            <v>G214</v>
          </cell>
          <cell r="O775">
            <v>1.6E-2</v>
          </cell>
          <cell r="P775">
            <v>2.1000000000000001E-2</v>
          </cell>
          <cell r="Q775">
            <v>8775</v>
          </cell>
          <cell r="R775" t="str">
            <v>G215</v>
          </cell>
          <cell r="S775">
            <v>1.9E-2</v>
          </cell>
          <cell r="T775">
            <v>2.4E-2</v>
          </cell>
          <cell r="U775">
            <v>8793</v>
          </cell>
          <cell r="V775" t="str">
            <v>G216</v>
          </cell>
          <cell r="W775">
            <v>2.1999999999999999E-2</v>
          </cell>
          <cell r="X775">
            <v>2.7E-2</v>
          </cell>
          <cell r="Y775">
            <v>8785</v>
          </cell>
          <cell r="Z775" t="str">
            <v>G217</v>
          </cell>
          <cell r="AA775">
            <v>2.5999999999999999E-2</v>
          </cell>
          <cell r="AB775">
            <v>3.1E-2</v>
          </cell>
          <cell r="AC775">
            <v>8790</v>
          </cell>
          <cell r="AD775" t="str">
            <v>G218</v>
          </cell>
          <cell r="AE775">
            <v>0.03</v>
          </cell>
          <cell r="AF775">
            <v>3.5000000000000003E-2</v>
          </cell>
          <cell r="AG775">
            <v>8787</v>
          </cell>
          <cell r="AH775" t="str">
            <v>G219</v>
          </cell>
          <cell r="AI775">
            <v>3.4000000000000002E-2</v>
          </cell>
          <cell r="AJ775">
            <v>3.9E-2</v>
          </cell>
          <cell r="AK775">
            <v>8792</v>
          </cell>
          <cell r="AL775" t="str">
            <v>G223</v>
          </cell>
          <cell r="AM775">
            <v>3.9E-2</v>
          </cell>
          <cell r="AN775">
            <v>4.3999999999999997E-2</v>
          </cell>
          <cell r="AO775" t="e">
            <v>#N/A</v>
          </cell>
          <cell r="AP775">
            <v>0</v>
          </cell>
          <cell r="AQ775" t="e">
            <v>#N/A</v>
          </cell>
          <cell r="AR775" t="e">
            <v>#N/A</v>
          </cell>
          <cell r="AS775" t="e">
            <v>#N/A</v>
          </cell>
          <cell r="AT775">
            <v>0</v>
          </cell>
          <cell r="AU775" t="e">
            <v>#N/A</v>
          </cell>
          <cell r="AV775" t="e">
            <v>#N/A</v>
          </cell>
          <cell r="AW775" t="e">
            <v>#N/A</v>
          </cell>
          <cell r="AX775">
            <v>0</v>
          </cell>
          <cell r="AY775" t="e">
            <v>#N/A</v>
          </cell>
          <cell r="AZ775" t="e">
            <v>#N/A</v>
          </cell>
          <cell r="BA775" t="e">
            <v>#N/A</v>
          </cell>
          <cell r="BB775">
            <v>0</v>
          </cell>
          <cell r="BC775" t="e">
            <v>#N/A</v>
          </cell>
          <cell r="BD775" t="e">
            <v>#N/A</v>
          </cell>
        </row>
        <row r="776">
          <cell r="A776" t="str">
            <v>PM4A6200</v>
          </cell>
          <cell r="B776" t="str">
            <v>NO CONSTA</v>
          </cell>
          <cell r="C776" t="str">
            <v>DMC</v>
          </cell>
          <cell r="D776" t="str">
            <v>AIRBUS DEFENCE &amp; SPACE</v>
          </cell>
          <cell r="E776">
            <v>11784</v>
          </cell>
          <cell r="F776" t="str">
            <v>M22520/2-01</v>
          </cell>
          <cell r="G776" t="str">
            <v>AFM8-DS</v>
          </cell>
          <cell r="H776" t="str">
            <v>C</v>
          </cell>
          <cell r="I776">
            <v>8789</v>
          </cell>
          <cell r="J776" t="str">
            <v>G213</v>
          </cell>
          <cell r="K776">
            <v>1.2999999999999999E-2</v>
          </cell>
          <cell r="L776">
            <v>1.7999999999999999E-2</v>
          </cell>
          <cell r="M776">
            <v>8791</v>
          </cell>
          <cell r="N776" t="str">
            <v>G214</v>
          </cell>
          <cell r="O776">
            <v>1.6E-2</v>
          </cell>
          <cell r="P776">
            <v>2.1000000000000001E-2</v>
          </cell>
          <cell r="Q776">
            <v>8775</v>
          </cell>
          <cell r="R776" t="str">
            <v>G215</v>
          </cell>
          <cell r="S776">
            <v>1.9E-2</v>
          </cell>
          <cell r="T776">
            <v>2.4E-2</v>
          </cell>
          <cell r="U776">
            <v>8793</v>
          </cell>
          <cell r="V776" t="str">
            <v>G216</v>
          </cell>
          <cell r="W776">
            <v>2.1999999999999999E-2</v>
          </cell>
          <cell r="X776">
            <v>2.7E-2</v>
          </cell>
          <cell r="Y776">
            <v>8785</v>
          </cell>
          <cell r="Z776" t="str">
            <v>G217</v>
          </cell>
          <cell r="AA776">
            <v>2.5999999999999999E-2</v>
          </cell>
          <cell r="AB776">
            <v>3.1E-2</v>
          </cell>
          <cell r="AC776">
            <v>8790</v>
          </cell>
          <cell r="AD776" t="str">
            <v>G218</v>
          </cell>
          <cell r="AE776">
            <v>0.03</v>
          </cell>
          <cell r="AF776">
            <v>3.5000000000000003E-2</v>
          </cell>
          <cell r="AG776">
            <v>8787</v>
          </cell>
          <cell r="AH776" t="str">
            <v>G219</v>
          </cell>
          <cell r="AI776">
            <v>3.4000000000000002E-2</v>
          </cell>
          <cell r="AJ776">
            <v>3.9E-2</v>
          </cell>
          <cell r="AK776">
            <v>8792</v>
          </cell>
          <cell r="AL776" t="str">
            <v>G223</v>
          </cell>
          <cell r="AM776">
            <v>3.9E-2</v>
          </cell>
          <cell r="AN776">
            <v>4.3999999999999997E-2</v>
          </cell>
          <cell r="AO776" t="e">
            <v>#N/A</v>
          </cell>
          <cell r="AP776">
            <v>0</v>
          </cell>
          <cell r="AQ776" t="e">
            <v>#N/A</v>
          </cell>
          <cell r="AR776" t="e">
            <v>#N/A</v>
          </cell>
          <cell r="AS776" t="e">
            <v>#N/A</v>
          </cell>
          <cell r="AT776">
            <v>0</v>
          </cell>
          <cell r="AU776" t="e">
            <v>#N/A</v>
          </cell>
          <cell r="AV776" t="e">
            <v>#N/A</v>
          </cell>
          <cell r="AW776" t="e">
            <v>#N/A</v>
          </cell>
          <cell r="AX776">
            <v>0</v>
          </cell>
          <cell r="AY776" t="e">
            <v>#N/A</v>
          </cell>
          <cell r="AZ776" t="e">
            <v>#N/A</v>
          </cell>
          <cell r="BA776" t="e">
            <v>#N/A</v>
          </cell>
          <cell r="BB776">
            <v>0</v>
          </cell>
          <cell r="BC776" t="e">
            <v>#N/A</v>
          </cell>
          <cell r="BD776" t="e">
            <v>#N/A</v>
          </cell>
        </row>
        <row r="777">
          <cell r="A777" t="str">
            <v>PM4A9189</v>
          </cell>
          <cell r="B777" t="str">
            <v>R0924011</v>
          </cell>
          <cell r="C777" t="str">
            <v>AMP</v>
          </cell>
          <cell r="D777" t="str">
            <v>AIRBUS DEFENCE &amp; SPACE</v>
          </cell>
          <cell r="E777">
            <v>11862</v>
          </cell>
          <cell r="F777" t="str">
            <v>59239-4</v>
          </cell>
          <cell r="G777" t="str">
            <v>408-1261</v>
          </cell>
          <cell r="H777" t="str">
            <v>K</v>
          </cell>
          <cell r="I777">
            <v>8782</v>
          </cell>
          <cell r="J777" t="str">
            <v>G654</v>
          </cell>
          <cell r="K777">
            <v>0.16900000000000001</v>
          </cell>
          <cell r="L777">
            <v>0.17499999999999999</v>
          </cell>
          <cell r="M777">
            <v>9534</v>
          </cell>
          <cell r="N777" t="str">
            <v>G968</v>
          </cell>
          <cell r="O777">
            <v>6.4000000000000001E-2</v>
          </cell>
          <cell r="P777">
            <v>8.4000000000000005E-2</v>
          </cell>
          <cell r="Q777" t="e">
            <v>#N/A</v>
          </cell>
          <cell r="R777">
            <v>0</v>
          </cell>
          <cell r="S777" t="e">
            <v>#N/A</v>
          </cell>
          <cell r="T777" t="e">
            <v>#N/A</v>
          </cell>
          <cell r="U777" t="e">
            <v>#N/A</v>
          </cell>
          <cell r="V777">
            <v>0</v>
          </cell>
          <cell r="W777" t="e">
            <v>#N/A</v>
          </cell>
          <cell r="X777" t="e">
            <v>#N/A</v>
          </cell>
          <cell r="Y777" t="e">
            <v>#N/A</v>
          </cell>
          <cell r="Z777">
            <v>0</v>
          </cell>
          <cell r="AA777" t="e">
            <v>#N/A</v>
          </cell>
          <cell r="AB777" t="e">
            <v>#N/A</v>
          </cell>
          <cell r="AC777" t="e">
            <v>#N/A</v>
          </cell>
          <cell r="AD777">
            <v>0</v>
          </cell>
          <cell r="AE777" t="e">
            <v>#N/A</v>
          </cell>
          <cell r="AF777" t="e">
            <v>#N/A</v>
          </cell>
          <cell r="AG777" t="e">
            <v>#N/A</v>
          </cell>
          <cell r="AH777">
            <v>0</v>
          </cell>
          <cell r="AI777" t="e">
            <v>#N/A</v>
          </cell>
          <cell r="AJ777" t="e">
            <v>#N/A</v>
          </cell>
          <cell r="AK777" t="e">
            <v>#N/A</v>
          </cell>
          <cell r="AL777">
            <v>0</v>
          </cell>
          <cell r="AM777" t="e">
            <v>#N/A</v>
          </cell>
          <cell r="AN777" t="e">
            <v>#N/A</v>
          </cell>
          <cell r="AO777" t="e">
            <v>#N/A</v>
          </cell>
          <cell r="AP777">
            <v>0</v>
          </cell>
          <cell r="AQ777" t="e">
            <v>#N/A</v>
          </cell>
          <cell r="AR777" t="e">
            <v>#N/A</v>
          </cell>
          <cell r="AS777" t="e">
            <v>#N/A</v>
          </cell>
          <cell r="AT777">
            <v>0</v>
          </cell>
          <cell r="AU777" t="e">
            <v>#N/A</v>
          </cell>
          <cell r="AV777" t="e">
            <v>#N/A</v>
          </cell>
          <cell r="AW777" t="e">
            <v>#N/A</v>
          </cell>
          <cell r="AX777">
            <v>0</v>
          </cell>
          <cell r="AY777" t="e">
            <v>#N/A</v>
          </cell>
          <cell r="AZ777" t="e">
            <v>#N/A</v>
          </cell>
          <cell r="BA777" t="e">
            <v>#N/A</v>
          </cell>
          <cell r="BB777">
            <v>0</v>
          </cell>
          <cell r="BC777" t="e">
            <v>#N/A</v>
          </cell>
          <cell r="BD777" t="e">
            <v>#N/A</v>
          </cell>
        </row>
        <row r="778">
          <cell r="A778" t="str">
            <v>PM4A9149</v>
          </cell>
          <cell r="B778" t="str">
            <v>R1040075</v>
          </cell>
          <cell r="C778" t="str">
            <v>AMP</v>
          </cell>
          <cell r="D778" t="str">
            <v>AIRBUS DEFENCE &amp; SPACE</v>
          </cell>
          <cell r="E778">
            <v>11863</v>
          </cell>
          <cell r="F778" t="str">
            <v>59239-4</v>
          </cell>
          <cell r="G778" t="str">
            <v>408-1261</v>
          </cell>
          <cell r="H778" t="str">
            <v>K</v>
          </cell>
          <cell r="I778">
            <v>8782</v>
          </cell>
          <cell r="J778" t="str">
            <v>G654</v>
          </cell>
          <cell r="K778">
            <v>0.16900000000000001</v>
          </cell>
          <cell r="L778">
            <v>0.17499999999999999</v>
          </cell>
          <cell r="M778">
            <v>9534</v>
          </cell>
          <cell r="N778" t="str">
            <v>G968</v>
          </cell>
          <cell r="O778">
            <v>6.4000000000000001E-2</v>
          </cell>
          <cell r="P778">
            <v>8.4000000000000005E-2</v>
          </cell>
          <cell r="Q778" t="e">
            <v>#N/A</v>
          </cell>
          <cell r="R778">
            <v>0</v>
          </cell>
          <cell r="S778" t="e">
            <v>#N/A</v>
          </cell>
          <cell r="T778" t="e">
            <v>#N/A</v>
          </cell>
          <cell r="U778" t="e">
            <v>#N/A</v>
          </cell>
          <cell r="V778">
            <v>0</v>
          </cell>
          <cell r="W778" t="e">
            <v>#N/A</v>
          </cell>
          <cell r="X778" t="e">
            <v>#N/A</v>
          </cell>
          <cell r="Y778" t="e">
            <v>#N/A</v>
          </cell>
          <cell r="Z778">
            <v>0</v>
          </cell>
          <cell r="AA778" t="e">
            <v>#N/A</v>
          </cell>
          <cell r="AB778" t="e">
            <v>#N/A</v>
          </cell>
          <cell r="AC778" t="e">
            <v>#N/A</v>
          </cell>
          <cell r="AD778">
            <v>0</v>
          </cell>
          <cell r="AE778" t="e">
            <v>#N/A</v>
          </cell>
          <cell r="AF778" t="e">
            <v>#N/A</v>
          </cell>
          <cell r="AG778" t="e">
            <v>#N/A</v>
          </cell>
          <cell r="AH778">
            <v>0</v>
          </cell>
          <cell r="AI778" t="e">
            <v>#N/A</v>
          </cell>
          <cell r="AJ778" t="e">
            <v>#N/A</v>
          </cell>
          <cell r="AK778" t="e">
            <v>#N/A</v>
          </cell>
          <cell r="AL778">
            <v>0</v>
          </cell>
          <cell r="AM778" t="e">
            <v>#N/A</v>
          </cell>
          <cell r="AN778" t="e">
            <v>#N/A</v>
          </cell>
          <cell r="AO778" t="e">
            <v>#N/A</v>
          </cell>
          <cell r="AP778">
            <v>0</v>
          </cell>
          <cell r="AQ778" t="e">
            <v>#N/A</v>
          </cell>
          <cell r="AR778" t="e">
            <v>#N/A</v>
          </cell>
          <cell r="AS778" t="e">
            <v>#N/A</v>
          </cell>
          <cell r="AT778">
            <v>0</v>
          </cell>
          <cell r="AU778" t="e">
            <v>#N/A</v>
          </cell>
          <cell r="AV778" t="e">
            <v>#N/A</v>
          </cell>
          <cell r="AW778" t="e">
            <v>#N/A</v>
          </cell>
          <cell r="AX778">
            <v>0</v>
          </cell>
          <cell r="AY778" t="e">
            <v>#N/A</v>
          </cell>
          <cell r="AZ778" t="e">
            <v>#N/A</v>
          </cell>
          <cell r="BA778" t="e">
            <v>#N/A</v>
          </cell>
          <cell r="BB778">
            <v>0</v>
          </cell>
          <cell r="BC778" t="e">
            <v>#N/A</v>
          </cell>
          <cell r="BD778" t="e">
            <v>#N/A</v>
          </cell>
        </row>
        <row r="779">
          <cell r="A779" t="str">
            <v>PM4A6348</v>
          </cell>
          <cell r="B779" t="str">
            <v>R0750064</v>
          </cell>
          <cell r="C779" t="str">
            <v>AMP</v>
          </cell>
          <cell r="D779" t="str">
            <v>AIRBUS DEFENCE &amp; SPACE</v>
          </cell>
          <cell r="E779">
            <v>11866</v>
          </cell>
          <cell r="F779" t="str">
            <v>59239-4</v>
          </cell>
          <cell r="G779" t="str">
            <v>408-1261</v>
          </cell>
          <cell r="H779" t="str">
            <v>K</v>
          </cell>
          <cell r="I779">
            <v>8782</v>
          </cell>
          <cell r="J779" t="str">
            <v>G654</v>
          </cell>
          <cell r="K779">
            <v>0.16900000000000001</v>
          </cell>
          <cell r="L779">
            <v>0.17499999999999999</v>
          </cell>
          <cell r="M779">
            <v>9534</v>
          </cell>
          <cell r="N779" t="str">
            <v>G968</v>
          </cell>
          <cell r="O779">
            <v>6.4000000000000001E-2</v>
          </cell>
          <cell r="P779">
            <v>8.4000000000000005E-2</v>
          </cell>
          <cell r="Q779" t="e">
            <v>#N/A</v>
          </cell>
          <cell r="R779">
            <v>0</v>
          </cell>
          <cell r="S779" t="e">
            <v>#N/A</v>
          </cell>
          <cell r="T779" t="e">
            <v>#N/A</v>
          </cell>
          <cell r="U779" t="e">
            <v>#N/A</v>
          </cell>
          <cell r="V779">
            <v>0</v>
          </cell>
          <cell r="W779" t="e">
            <v>#N/A</v>
          </cell>
          <cell r="X779" t="e">
            <v>#N/A</v>
          </cell>
          <cell r="Y779" t="e">
            <v>#N/A</v>
          </cell>
          <cell r="Z779">
            <v>0</v>
          </cell>
          <cell r="AA779" t="e">
            <v>#N/A</v>
          </cell>
          <cell r="AB779" t="e">
            <v>#N/A</v>
          </cell>
          <cell r="AC779" t="e">
            <v>#N/A</v>
          </cell>
          <cell r="AD779">
            <v>0</v>
          </cell>
          <cell r="AE779" t="e">
            <v>#N/A</v>
          </cell>
          <cell r="AF779" t="e">
            <v>#N/A</v>
          </cell>
          <cell r="AG779" t="e">
            <v>#N/A</v>
          </cell>
          <cell r="AH779">
            <v>0</v>
          </cell>
          <cell r="AI779" t="e">
            <v>#N/A</v>
          </cell>
          <cell r="AJ779" t="e">
            <v>#N/A</v>
          </cell>
          <cell r="AK779" t="e">
            <v>#N/A</v>
          </cell>
          <cell r="AL779">
            <v>0</v>
          </cell>
          <cell r="AM779" t="e">
            <v>#N/A</v>
          </cell>
          <cell r="AN779" t="e">
            <v>#N/A</v>
          </cell>
          <cell r="AO779" t="e">
            <v>#N/A</v>
          </cell>
          <cell r="AP779">
            <v>0</v>
          </cell>
          <cell r="AQ779" t="e">
            <v>#N/A</v>
          </cell>
          <cell r="AR779" t="e">
            <v>#N/A</v>
          </cell>
          <cell r="AS779" t="e">
            <v>#N/A</v>
          </cell>
          <cell r="AT779">
            <v>0</v>
          </cell>
          <cell r="AU779" t="e">
            <v>#N/A</v>
          </cell>
          <cell r="AV779" t="e">
            <v>#N/A</v>
          </cell>
          <cell r="AW779" t="e">
            <v>#N/A</v>
          </cell>
          <cell r="AX779">
            <v>0</v>
          </cell>
          <cell r="AY779" t="e">
            <v>#N/A</v>
          </cell>
          <cell r="AZ779" t="e">
            <v>#N/A</v>
          </cell>
          <cell r="BA779" t="e">
            <v>#N/A</v>
          </cell>
          <cell r="BB779">
            <v>0</v>
          </cell>
          <cell r="BC779" t="e">
            <v>#N/A</v>
          </cell>
          <cell r="BD779" t="e">
            <v>#N/A</v>
          </cell>
        </row>
        <row r="780">
          <cell r="A780" t="str">
            <v>PM4A4703</v>
          </cell>
          <cell r="B780" t="str">
            <v>V0719041</v>
          </cell>
          <cell r="C780" t="str">
            <v>AMP</v>
          </cell>
          <cell r="D780" t="str">
            <v>AIRBUS DEFENCE &amp; SPACE</v>
          </cell>
          <cell r="E780">
            <v>11864</v>
          </cell>
          <cell r="F780">
            <v>47386</v>
          </cell>
          <cell r="G780" t="str">
            <v>408-1559</v>
          </cell>
          <cell r="H780" t="str">
            <v>V</v>
          </cell>
          <cell r="I780">
            <v>8779</v>
          </cell>
          <cell r="J780" t="str">
            <v>G767</v>
          </cell>
          <cell r="K780">
            <v>0.109</v>
          </cell>
          <cell r="L780">
            <v>0.115</v>
          </cell>
          <cell r="M780">
            <v>8790</v>
          </cell>
          <cell r="N780" t="str">
            <v>G218</v>
          </cell>
          <cell r="O780">
            <v>0.03</v>
          </cell>
          <cell r="P780">
            <v>3.5000000000000003E-2</v>
          </cell>
          <cell r="Q780">
            <v>8786</v>
          </cell>
          <cell r="R780" t="str">
            <v>G224</v>
          </cell>
          <cell r="S780">
            <v>4.4999999999999998E-2</v>
          </cell>
          <cell r="T780">
            <v>0.05</v>
          </cell>
          <cell r="U780" t="e">
            <v>#N/A</v>
          </cell>
          <cell r="V780">
            <v>0</v>
          </cell>
          <cell r="W780" t="e">
            <v>#N/A</v>
          </cell>
          <cell r="X780" t="e">
            <v>#N/A</v>
          </cell>
          <cell r="Y780" t="e">
            <v>#N/A</v>
          </cell>
          <cell r="Z780">
            <v>0</v>
          </cell>
          <cell r="AA780" t="e">
            <v>#N/A</v>
          </cell>
          <cell r="AB780" t="e">
            <v>#N/A</v>
          </cell>
          <cell r="AC780" t="e">
            <v>#N/A</v>
          </cell>
          <cell r="AD780">
            <v>0</v>
          </cell>
          <cell r="AE780" t="e">
            <v>#N/A</v>
          </cell>
          <cell r="AF780" t="e">
            <v>#N/A</v>
          </cell>
          <cell r="AG780" t="e">
            <v>#N/A</v>
          </cell>
          <cell r="AH780">
            <v>0</v>
          </cell>
          <cell r="AI780" t="e">
            <v>#N/A</v>
          </cell>
          <cell r="AJ780" t="e">
            <v>#N/A</v>
          </cell>
          <cell r="AK780" t="e">
            <v>#N/A</v>
          </cell>
          <cell r="AL780">
            <v>0</v>
          </cell>
          <cell r="AM780" t="e">
            <v>#N/A</v>
          </cell>
          <cell r="AN780" t="e">
            <v>#N/A</v>
          </cell>
          <cell r="AO780" t="e">
            <v>#N/A</v>
          </cell>
          <cell r="AP780">
            <v>0</v>
          </cell>
          <cell r="AQ780" t="e">
            <v>#N/A</v>
          </cell>
          <cell r="AR780" t="e">
            <v>#N/A</v>
          </cell>
          <cell r="AS780" t="e">
            <v>#N/A</v>
          </cell>
          <cell r="AT780">
            <v>0</v>
          </cell>
          <cell r="AU780" t="e">
            <v>#N/A</v>
          </cell>
          <cell r="AV780" t="e">
            <v>#N/A</v>
          </cell>
          <cell r="AW780" t="e">
            <v>#N/A</v>
          </cell>
          <cell r="AX780">
            <v>0</v>
          </cell>
          <cell r="AY780" t="e">
            <v>#N/A</v>
          </cell>
          <cell r="AZ780" t="e">
            <v>#N/A</v>
          </cell>
          <cell r="BA780" t="e">
            <v>#N/A</v>
          </cell>
          <cell r="BB780">
            <v>0</v>
          </cell>
          <cell r="BC780" t="e">
            <v>#N/A</v>
          </cell>
          <cell r="BD780" t="e">
            <v>#N/A</v>
          </cell>
        </row>
        <row r="781">
          <cell r="A781" t="str">
            <v>PM4A2628</v>
          </cell>
          <cell r="B781" t="str">
            <v>S0239001</v>
          </cell>
          <cell r="C781" t="str">
            <v>AMP</v>
          </cell>
          <cell r="D781" t="str">
            <v>AIRBUS DEFENCE &amp; SPACE</v>
          </cell>
          <cell r="E781">
            <v>11868</v>
          </cell>
          <cell r="F781">
            <v>47387</v>
          </cell>
          <cell r="G781" t="str">
            <v>408-1559</v>
          </cell>
          <cell r="H781" t="str">
            <v>V</v>
          </cell>
          <cell r="I781">
            <v>8778</v>
          </cell>
          <cell r="J781" t="str">
            <v>G768</v>
          </cell>
          <cell r="K781">
            <v>0.11899999999999999</v>
          </cell>
          <cell r="L781">
            <v>0.125</v>
          </cell>
          <cell r="M781">
            <v>9532</v>
          </cell>
          <cell r="N781" t="str">
            <v>G950</v>
          </cell>
          <cell r="O781">
            <v>0.04</v>
          </cell>
          <cell r="P781">
            <v>0.06</v>
          </cell>
          <cell r="Q781" t="e">
            <v>#N/A</v>
          </cell>
          <cell r="R781">
            <v>0</v>
          </cell>
          <cell r="S781" t="e">
            <v>#N/A</v>
          </cell>
          <cell r="T781" t="e">
            <v>#N/A</v>
          </cell>
          <cell r="U781" t="e">
            <v>#N/A</v>
          </cell>
          <cell r="V781">
            <v>0</v>
          </cell>
          <cell r="W781" t="e">
            <v>#N/A</v>
          </cell>
          <cell r="X781" t="e">
            <v>#N/A</v>
          </cell>
          <cell r="Y781" t="e">
            <v>#N/A</v>
          </cell>
          <cell r="Z781">
            <v>0</v>
          </cell>
          <cell r="AA781" t="e">
            <v>#N/A</v>
          </cell>
          <cell r="AB781" t="e">
            <v>#N/A</v>
          </cell>
          <cell r="AC781" t="e">
            <v>#N/A</v>
          </cell>
          <cell r="AD781">
            <v>0</v>
          </cell>
          <cell r="AE781" t="e">
            <v>#N/A</v>
          </cell>
          <cell r="AF781" t="e">
            <v>#N/A</v>
          </cell>
          <cell r="AG781" t="e">
            <v>#N/A</v>
          </cell>
          <cell r="AH781">
            <v>0</v>
          </cell>
          <cell r="AI781" t="e">
            <v>#N/A</v>
          </cell>
          <cell r="AJ781" t="e">
            <v>#N/A</v>
          </cell>
          <cell r="AK781" t="e">
            <v>#N/A</v>
          </cell>
          <cell r="AL781">
            <v>0</v>
          </cell>
          <cell r="AM781" t="e">
            <v>#N/A</v>
          </cell>
          <cell r="AN781" t="e">
            <v>#N/A</v>
          </cell>
          <cell r="AO781" t="e">
            <v>#N/A</v>
          </cell>
          <cell r="AP781">
            <v>0</v>
          </cell>
          <cell r="AQ781" t="e">
            <v>#N/A</v>
          </cell>
          <cell r="AR781" t="e">
            <v>#N/A</v>
          </cell>
          <cell r="AS781" t="e">
            <v>#N/A</v>
          </cell>
          <cell r="AT781">
            <v>0</v>
          </cell>
          <cell r="AU781" t="e">
            <v>#N/A</v>
          </cell>
          <cell r="AV781" t="e">
            <v>#N/A</v>
          </cell>
          <cell r="AW781" t="e">
            <v>#N/A</v>
          </cell>
          <cell r="AX781">
            <v>0</v>
          </cell>
          <cell r="AY781" t="e">
            <v>#N/A</v>
          </cell>
          <cell r="AZ781" t="e">
            <v>#N/A</v>
          </cell>
          <cell r="BA781" t="e">
            <v>#N/A</v>
          </cell>
          <cell r="BB781">
            <v>0</v>
          </cell>
          <cell r="BC781" t="e">
            <v>#N/A</v>
          </cell>
          <cell r="BD781" t="e">
            <v>#N/A</v>
          </cell>
        </row>
        <row r="782">
          <cell r="A782" t="str">
            <v>PM4A2496</v>
          </cell>
          <cell r="B782" t="str">
            <v>H0317003</v>
          </cell>
          <cell r="C782" t="str">
            <v>AMP</v>
          </cell>
          <cell r="D782" t="str">
            <v>AIRBUS DEFENCE &amp; SPACE</v>
          </cell>
          <cell r="E782">
            <v>11867</v>
          </cell>
          <cell r="F782" t="str">
            <v>69151-1</v>
          </cell>
          <cell r="G782" t="str">
            <v>408-1559</v>
          </cell>
          <cell r="H782" t="str">
            <v>V</v>
          </cell>
          <cell r="I782">
            <v>8779</v>
          </cell>
          <cell r="J782" t="str">
            <v>G767</v>
          </cell>
          <cell r="K782">
            <v>0.109</v>
          </cell>
          <cell r="L782">
            <v>0.115</v>
          </cell>
          <cell r="M782">
            <v>8790</v>
          </cell>
          <cell r="N782" t="str">
            <v>G218</v>
          </cell>
          <cell r="O782">
            <v>0.03</v>
          </cell>
          <cell r="P782">
            <v>3.5000000000000003E-2</v>
          </cell>
          <cell r="Q782">
            <v>8786</v>
          </cell>
          <cell r="R782" t="str">
            <v>G224</v>
          </cell>
          <cell r="S782">
            <v>4.4999999999999998E-2</v>
          </cell>
          <cell r="T782">
            <v>0.05</v>
          </cell>
          <cell r="U782" t="e">
            <v>#N/A</v>
          </cell>
          <cell r="V782">
            <v>0</v>
          </cell>
          <cell r="W782" t="e">
            <v>#N/A</v>
          </cell>
          <cell r="X782" t="e">
            <v>#N/A</v>
          </cell>
          <cell r="Y782" t="e">
            <v>#N/A</v>
          </cell>
          <cell r="Z782">
            <v>0</v>
          </cell>
          <cell r="AA782" t="e">
            <v>#N/A</v>
          </cell>
          <cell r="AB782" t="e">
            <v>#N/A</v>
          </cell>
          <cell r="AC782" t="e">
            <v>#N/A</v>
          </cell>
          <cell r="AD782">
            <v>0</v>
          </cell>
          <cell r="AE782" t="e">
            <v>#N/A</v>
          </cell>
          <cell r="AF782" t="e">
            <v>#N/A</v>
          </cell>
          <cell r="AG782" t="e">
            <v>#N/A</v>
          </cell>
          <cell r="AH782">
            <v>0</v>
          </cell>
          <cell r="AI782" t="e">
            <v>#N/A</v>
          </cell>
          <cell r="AJ782" t="e">
            <v>#N/A</v>
          </cell>
          <cell r="AK782" t="e">
            <v>#N/A</v>
          </cell>
          <cell r="AL782">
            <v>0</v>
          </cell>
          <cell r="AM782" t="e">
            <v>#N/A</v>
          </cell>
          <cell r="AN782" t="e">
            <v>#N/A</v>
          </cell>
          <cell r="AO782" t="e">
            <v>#N/A</v>
          </cell>
          <cell r="AP782">
            <v>0</v>
          </cell>
          <cell r="AQ782" t="e">
            <v>#N/A</v>
          </cell>
          <cell r="AR782" t="e">
            <v>#N/A</v>
          </cell>
          <cell r="AS782" t="e">
            <v>#N/A</v>
          </cell>
          <cell r="AT782">
            <v>0</v>
          </cell>
          <cell r="AU782" t="e">
            <v>#N/A</v>
          </cell>
          <cell r="AV782" t="e">
            <v>#N/A</v>
          </cell>
          <cell r="AW782" t="e">
            <v>#N/A</v>
          </cell>
          <cell r="AX782">
            <v>0</v>
          </cell>
          <cell r="AY782" t="e">
            <v>#N/A</v>
          </cell>
          <cell r="AZ782" t="e">
            <v>#N/A</v>
          </cell>
          <cell r="BA782" t="e">
            <v>#N/A</v>
          </cell>
          <cell r="BB782">
            <v>0</v>
          </cell>
          <cell r="BC782" t="e">
            <v>#N/A</v>
          </cell>
          <cell r="BD782" t="e">
            <v>#N/A</v>
          </cell>
        </row>
        <row r="783">
          <cell r="A783" t="str">
            <v>SM4A08373</v>
          </cell>
          <cell r="B783" t="str">
            <v>NO CONSTA</v>
          </cell>
          <cell r="C783" t="str">
            <v>RAYCHEM</v>
          </cell>
          <cell r="D783" t="str">
            <v>AIRBUS DEFENCE &amp; SPACE</v>
          </cell>
          <cell r="E783">
            <v>11874</v>
          </cell>
          <cell r="F783" t="str">
            <v>AD-1377</v>
          </cell>
          <cell r="G783" t="str">
            <v>C-AD-1377-6</v>
          </cell>
          <cell r="H783" t="str">
            <v>K2</v>
          </cell>
          <cell r="I783">
            <v>8781</v>
          </cell>
          <cell r="J783" t="str">
            <v>G411-1</v>
          </cell>
          <cell r="K783">
            <v>2.5000000000000001E-2</v>
          </cell>
          <cell r="L783">
            <v>3.5000000000000003E-2</v>
          </cell>
          <cell r="M783">
            <v>8781</v>
          </cell>
          <cell r="N783" t="str">
            <v>G411-2</v>
          </cell>
          <cell r="O783">
            <v>4.2000000000000003E-2</v>
          </cell>
          <cell r="P783">
            <v>5.1999999999999998E-2</v>
          </cell>
          <cell r="Q783">
            <v>8781</v>
          </cell>
          <cell r="R783" t="str">
            <v>G411-3</v>
          </cell>
          <cell r="S783">
            <v>6.2E-2</v>
          </cell>
          <cell r="T783">
            <v>7.1999999999999995E-2</v>
          </cell>
          <cell r="U783" t="e">
            <v>#N/A</v>
          </cell>
          <cell r="V783">
            <v>0</v>
          </cell>
          <cell r="W783" t="e">
            <v>#N/A</v>
          </cell>
          <cell r="X783" t="e">
            <v>#N/A</v>
          </cell>
          <cell r="Y783" t="e">
            <v>#N/A</v>
          </cell>
          <cell r="Z783">
            <v>0</v>
          </cell>
          <cell r="AA783" t="e">
            <v>#N/A</v>
          </cell>
          <cell r="AB783" t="e">
            <v>#N/A</v>
          </cell>
          <cell r="AC783" t="e">
            <v>#N/A</v>
          </cell>
          <cell r="AD783">
            <v>0</v>
          </cell>
          <cell r="AE783" t="e">
            <v>#N/A</v>
          </cell>
          <cell r="AF783" t="e">
            <v>#N/A</v>
          </cell>
          <cell r="AG783" t="e">
            <v>#N/A</v>
          </cell>
          <cell r="AH783">
            <v>0</v>
          </cell>
          <cell r="AI783" t="e">
            <v>#N/A</v>
          </cell>
          <cell r="AJ783" t="e">
            <v>#N/A</v>
          </cell>
          <cell r="AK783" t="e">
            <v>#N/A</v>
          </cell>
          <cell r="AL783">
            <v>0</v>
          </cell>
          <cell r="AM783" t="e">
            <v>#N/A</v>
          </cell>
          <cell r="AN783" t="e">
            <v>#N/A</v>
          </cell>
          <cell r="AO783" t="e">
            <v>#N/A</v>
          </cell>
          <cell r="AP783">
            <v>0</v>
          </cell>
          <cell r="AQ783" t="e">
            <v>#N/A</v>
          </cell>
          <cell r="AR783" t="e">
            <v>#N/A</v>
          </cell>
          <cell r="AS783" t="e">
            <v>#N/A</v>
          </cell>
          <cell r="AT783">
            <v>0</v>
          </cell>
          <cell r="AU783" t="e">
            <v>#N/A</v>
          </cell>
          <cell r="AV783" t="e">
            <v>#N/A</v>
          </cell>
          <cell r="AW783" t="e">
            <v>#N/A</v>
          </cell>
          <cell r="AX783">
            <v>0</v>
          </cell>
          <cell r="AY783" t="e">
            <v>#N/A</v>
          </cell>
          <cell r="AZ783" t="e">
            <v>#N/A</v>
          </cell>
          <cell r="BA783" t="e">
            <v>#N/A</v>
          </cell>
          <cell r="BB783">
            <v>0</v>
          </cell>
          <cell r="BC783" t="e">
            <v>#N/A</v>
          </cell>
          <cell r="BD783" t="e">
            <v>#N/A</v>
          </cell>
        </row>
        <row r="784">
          <cell r="A784" t="str">
            <v>SM4A08421</v>
          </cell>
          <cell r="B784" t="str">
            <v>NO CONSTA</v>
          </cell>
          <cell r="C784" t="str">
            <v>RAYCHEM</v>
          </cell>
          <cell r="D784" t="str">
            <v>AIRBUS DEFENCE &amp; SPACE</v>
          </cell>
          <cell r="E784">
            <v>11875</v>
          </cell>
          <cell r="F784" t="str">
            <v>AD-1377</v>
          </cell>
          <cell r="G784" t="str">
            <v>C-AD-1377-6</v>
          </cell>
          <cell r="H784" t="str">
            <v>K2</v>
          </cell>
          <cell r="I784">
            <v>8781</v>
          </cell>
          <cell r="J784" t="str">
            <v>G411-1</v>
          </cell>
          <cell r="K784">
            <v>2.5000000000000001E-2</v>
          </cell>
          <cell r="L784">
            <v>3.5000000000000003E-2</v>
          </cell>
          <cell r="M784">
            <v>8781</v>
          </cell>
          <cell r="N784" t="str">
            <v>G411-2</v>
          </cell>
          <cell r="O784">
            <v>4.2000000000000003E-2</v>
          </cell>
          <cell r="P784">
            <v>5.1999999999999998E-2</v>
          </cell>
          <cell r="Q784">
            <v>8781</v>
          </cell>
          <cell r="R784" t="str">
            <v>G411-3</v>
          </cell>
          <cell r="S784">
            <v>6.2E-2</v>
          </cell>
          <cell r="T784">
            <v>7.1999999999999995E-2</v>
          </cell>
          <cell r="U784" t="e">
            <v>#N/A</v>
          </cell>
          <cell r="V784">
            <v>0</v>
          </cell>
          <cell r="W784" t="e">
            <v>#N/A</v>
          </cell>
          <cell r="X784" t="e">
            <v>#N/A</v>
          </cell>
          <cell r="Y784" t="e">
            <v>#N/A</v>
          </cell>
          <cell r="Z784">
            <v>0</v>
          </cell>
          <cell r="AA784" t="e">
            <v>#N/A</v>
          </cell>
          <cell r="AB784" t="e">
            <v>#N/A</v>
          </cell>
          <cell r="AC784" t="e">
            <v>#N/A</v>
          </cell>
          <cell r="AD784">
            <v>0</v>
          </cell>
          <cell r="AE784" t="e">
            <v>#N/A</v>
          </cell>
          <cell r="AF784" t="e">
            <v>#N/A</v>
          </cell>
          <cell r="AG784" t="e">
            <v>#N/A</v>
          </cell>
          <cell r="AH784">
            <v>0</v>
          </cell>
          <cell r="AI784" t="e">
            <v>#N/A</v>
          </cell>
          <cell r="AJ784" t="e">
            <v>#N/A</v>
          </cell>
          <cell r="AK784" t="e">
            <v>#N/A</v>
          </cell>
          <cell r="AL784">
            <v>0</v>
          </cell>
          <cell r="AM784" t="e">
            <v>#N/A</v>
          </cell>
          <cell r="AN784" t="e">
            <v>#N/A</v>
          </cell>
          <cell r="AO784" t="e">
            <v>#N/A</v>
          </cell>
          <cell r="AP784">
            <v>0</v>
          </cell>
          <cell r="AQ784" t="e">
            <v>#N/A</v>
          </cell>
          <cell r="AR784" t="e">
            <v>#N/A</v>
          </cell>
          <cell r="AS784" t="e">
            <v>#N/A</v>
          </cell>
          <cell r="AT784">
            <v>0</v>
          </cell>
          <cell r="AU784" t="e">
            <v>#N/A</v>
          </cell>
          <cell r="AV784" t="e">
            <v>#N/A</v>
          </cell>
          <cell r="AW784" t="e">
            <v>#N/A</v>
          </cell>
          <cell r="AX784">
            <v>0</v>
          </cell>
          <cell r="AY784" t="e">
            <v>#N/A</v>
          </cell>
          <cell r="AZ784" t="e">
            <v>#N/A</v>
          </cell>
          <cell r="BA784" t="e">
            <v>#N/A</v>
          </cell>
          <cell r="BB784">
            <v>0</v>
          </cell>
          <cell r="BC784" t="e">
            <v>#N/A</v>
          </cell>
          <cell r="BD784" t="e">
            <v>#N/A</v>
          </cell>
        </row>
        <row r="785">
          <cell r="A785" t="str">
            <v>SM4A08574</v>
          </cell>
          <cell r="B785" t="str">
            <v>NO CONSTA</v>
          </cell>
          <cell r="C785" t="str">
            <v>DMC</v>
          </cell>
          <cell r="D785" t="str">
            <v>AIRBUS DEFENCE &amp; SPACE</v>
          </cell>
          <cell r="E785">
            <v>11876</v>
          </cell>
          <cell r="F785" t="str">
            <v>M22520/2-01</v>
          </cell>
          <cell r="G785" t="str">
            <v>AFM8-DS</v>
          </cell>
          <cell r="H785" t="str">
            <v>C</v>
          </cell>
          <cell r="I785">
            <v>8789</v>
          </cell>
          <cell r="J785" t="str">
            <v>G213</v>
          </cell>
          <cell r="K785">
            <v>1.2999999999999999E-2</v>
          </cell>
          <cell r="L785">
            <v>1.7999999999999999E-2</v>
          </cell>
          <cell r="M785">
            <v>8791</v>
          </cell>
          <cell r="N785" t="str">
            <v>G214</v>
          </cell>
          <cell r="O785">
            <v>1.6E-2</v>
          </cell>
          <cell r="P785">
            <v>2.1000000000000001E-2</v>
          </cell>
          <cell r="Q785">
            <v>8775</v>
          </cell>
          <cell r="R785" t="str">
            <v>G215</v>
          </cell>
          <cell r="S785">
            <v>1.9E-2</v>
          </cell>
          <cell r="T785">
            <v>2.4E-2</v>
          </cell>
          <cell r="U785">
            <v>8793</v>
          </cell>
          <cell r="V785" t="str">
            <v>G216</v>
          </cell>
          <cell r="W785">
            <v>2.1999999999999999E-2</v>
          </cell>
          <cell r="X785">
            <v>2.7E-2</v>
          </cell>
          <cell r="Y785">
            <v>8785</v>
          </cell>
          <cell r="Z785" t="str">
            <v>G217</v>
          </cell>
          <cell r="AA785">
            <v>2.5999999999999999E-2</v>
          </cell>
          <cell r="AB785">
            <v>3.1E-2</v>
          </cell>
          <cell r="AC785">
            <v>8790</v>
          </cell>
          <cell r="AD785" t="str">
            <v>G218</v>
          </cell>
          <cell r="AE785">
            <v>0.03</v>
          </cell>
          <cell r="AF785">
            <v>3.5000000000000003E-2</v>
          </cell>
          <cell r="AG785">
            <v>8787</v>
          </cell>
          <cell r="AH785" t="str">
            <v>G219</v>
          </cell>
          <cell r="AI785">
            <v>3.4000000000000002E-2</v>
          </cell>
          <cell r="AJ785">
            <v>3.9E-2</v>
          </cell>
          <cell r="AK785">
            <v>8792</v>
          </cell>
          <cell r="AL785" t="str">
            <v>G223</v>
          </cell>
          <cell r="AM785">
            <v>3.9E-2</v>
          </cell>
          <cell r="AN785">
            <v>4.3999999999999997E-2</v>
          </cell>
          <cell r="AO785" t="e">
            <v>#N/A</v>
          </cell>
          <cell r="AP785">
            <v>0</v>
          </cell>
          <cell r="AQ785" t="e">
            <v>#N/A</v>
          </cell>
          <cell r="AR785" t="e">
            <v>#N/A</v>
          </cell>
          <cell r="AS785" t="e">
            <v>#N/A</v>
          </cell>
          <cell r="AT785">
            <v>0</v>
          </cell>
          <cell r="AU785" t="e">
            <v>#N/A</v>
          </cell>
          <cell r="AV785" t="e">
            <v>#N/A</v>
          </cell>
          <cell r="AW785" t="e">
            <v>#N/A</v>
          </cell>
          <cell r="AX785">
            <v>0</v>
          </cell>
          <cell r="AY785" t="e">
            <v>#N/A</v>
          </cell>
          <cell r="AZ785" t="e">
            <v>#N/A</v>
          </cell>
          <cell r="BA785" t="e">
            <v>#N/A</v>
          </cell>
          <cell r="BB785">
            <v>0</v>
          </cell>
          <cell r="BC785" t="e">
            <v>#N/A</v>
          </cell>
          <cell r="BD785" t="e">
            <v>#N/A</v>
          </cell>
        </row>
        <row r="786">
          <cell r="A786" t="str">
            <v>SM4A08883</v>
          </cell>
          <cell r="B786" t="str">
            <v>S1511025</v>
          </cell>
          <cell r="C786" t="str">
            <v>AMP</v>
          </cell>
          <cell r="D786" t="str">
            <v>AIRBUS DEFENCE &amp; SPACE</v>
          </cell>
          <cell r="E786">
            <v>11882</v>
          </cell>
          <cell r="F786">
            <v>47387</v>
          </cell>
          <cell r="G786" t="str">
            <v>408-1559</v>
          </cell>
          <cell r="H786" t="str">
            <v>V</v>
          </cell>
          <cell r="I786">
            <v>8778</v>
          </cell>
          <cell r="J786" t="str">
            <v>G768</v>
          </cell>
          <cell r="K786">
            <v>0.11899999999999999</v>
          </cell>
          <cell r="L786">
            <v>0.125</v>
          </cell>
          <cell r="M786">
            <v>9532</v>
          </cell>
          <cell r="N786" t="str">
            <v>G950</v>
          </cell>
          <cell r="O786">
            <v>0.04</v>
          </cell>
          <cell r="P786">
            <v>0.06</v>
          </cell>
          <cell r="Q786" t="e">
            <v>#N/A</v>
          </cell>
          <cell r="R786">
            <v>0</v>
          </cell>
          <cell r="S786" t="e">
            <v>#N/A</v>
          </cell>
          <cell r="T786" t="e">
            <v>#N/A</v>
          </cell>
          <cell r="U786" t="e">
            <v>#N/A</v>
          </cell>
          <cell r="V786">
            <v>0</v>
          </cell>
          <cell r="W786" t="e">
            <v>#N/A</v>
          </cell>
          <cell r="X786" t="e">
            <v>#N/A</v>
          </cell>
          <cell r="Y786" t="e">
            <v>#N/A</v>
          </cell>
          <cell r="Z786">
            <v>0</v>
          </cell>
          <cell r="AA786" t="e">
            <v>#N/A</v>
          </cell>
          <cell r="AB786" t="e">
            <v>#N/A</v>
          </cell>
          <cell r="AC786" t="e">
            <v>#N/A</v>
          </cell>
          <cell r="AD786">
            <v>0</v>
          </cell>
          <cell r="AE786" t="e">
            <v>#N/A</v>
          </cell>
          <cell r="AF786" t="e">
            <v>#N/A</v>
          </cell>
          <cell r="AG786" t="e">
            <v>#N/A</v>
          </cell>
          <cell r="AH786">
            <v>0</v>
          </cell>
          <cell r="AI786" t="e">
            <v>#N/A</v>
          </cell>
          <cell r="AJ786" t="e">
            <v>#N/A</v>
          </cell>
          <cell r="AK786" t="e">
            <v>#N/A</v>
          </cell>
          <cell r="AL786">
            <v>0</v>
          </cell>
          <cell r="AM786" t="e">
            <v>#N/A</v>
          </cell>
          <cell r="AN786" t="e">
            <v>#N/A</v>
          </cell>
          <cell r="AO786" t="e">
            <v>#N/A</v>
          </cell>
          <cell r="AP786">
            <v>0</v>
          </cell>
          <cell r="AQ786" t="e">
            <v>#N/A</v>
          </cell>
          <cell r="AR786" t="e">
            <v>#N/A</v>
          </cell>
          <cell r="AS786" t="e">
            <v>#N/A</v>
          </cell>
          <cell r="AT786">
            <v>0</v>
          </cell>
          <cell r="AU786" t="e">
            <v>#N/A</v>
          </cell>
          <cell r="AV786" t="e">
            <v>#N/A</v>
          </cell>
          <cell r="AW786" t="e">
            <v>#N/A</v>
          </cell>
          <cell r="AX786">
            <v>0</v>
          </cell>
          <cell r="AY786" t="e">
            <v>#N/A</v>
          </cell>
          <cell r="AZ786" t="e">
            <v>#N/A</v>
          </cell>
          <cell r="BA786" t="e">
            <v>#N/A</v>
          </cell>
          <cell r="BB786">
            <v>0</v>
          </cell>
          <cell r="BC786" t="e">
            <v>#N/A</v>
          </cell>
          <cell r="BD786" t="e">
            <v>#N/A</v>
          </cell>
        </row>
        <row r="787">
          <cell r="A787" t="str">
            <v>SM469016</v>
          </cell>
          <cell r="B787" t="str">
            <v>NO CONSTA</v>
          </cell>
          <cell r="C787" t="str">
            <v>AMP</v>
          </cell>
          <cell r="D787" t="str">
            <v>AIRBUS DEFENCE &amp; SPACE</v>
          </cell>
          <cell r="E787">
            <v>11878</v>
          </cell>
          <cell r="F787">
            <v>47387</v>
          </cell>
          <cell r="G787" t="str">
            <v>408-1559</v>
          </cell>
          <cell r="H787" t="str">
            <v>V</v>
          </cell>
          <cell r="I787">
            <v>8778</v>
          </cell>
          <cell r="J787" t="str">
            <v>G768</v>
          </cell>
          <cell r="K787">
            <v>0.11899999999999999</v>
          </cell>
          <cell r="L787">
            <v>0.125</v>
          </cell>
          <cell r="M787">
            <v>9532</v>
          </cell>
          <cell r="N787" t="str">
            <v>G950</v>
          </cell>
          <cell r="O787">
            <v>0.04</v>
          </cell>
          <cell r="P787">
            <v>0.06</v>
          </cell>
          <cell r="Q787" t="e">
            <v>#N/A</v>
          </cell>
          <cell r="R787">
            <v>0</v>
          </cell>
          <cell r="S787" t="e">
            <v>#N/A</v>
          </cell>
          <cell r="T787" t="e">
            <v>#N/A</v>
          </cell>
          <cell r="U787" t="e">
            <v>#N/A</v>
          </cell>
          <cell r="V787">
            <v>0</v>
          </cell>
          <cell r="W787" t="e">
            <v>#N/A</v>
          </cell>
          <cell r="X787" t="e">
            <v>#N/A</v>
          </cell>
          <cell r="Y787" t="e">
            <v>#N/A</v>
          </cell>
          <cell r="Z787">
            <v>0</v>
          </cell>
          <cell r="AA787" t="e">
            <v>#N/A</v>
          </cell>
          <cell r="AB787" t="e">
            <v>#N/A</v>
          </cell>
          <cell r="AC787" t="e">
            <v>#N/A</v>
          </cell>
          <cell r="AD787">
            <v>0</v>
          </cell>
          <cell r="AE787" t="e">
            <v>#N/A</v>
          </cell>
          <cell r="AF787" t="e">
            <v>#N/A</v>
          </cell>
          <cell r="AG787" t="e">
            <v>#N/A</v>
          </cell>
          <cell r="AH787">
            <v>0</v>
          </cell>
          <cell r="AI787" t="e">
            <v>#N/A</v>
          </cell>
          <cell r="AJ787" t="e">
            <v>#N/A</v>
          </cell>
          <cell r="AK787" t="e">
            <v>#N/A</v>
          </cell>
          <cell r="AL787">
            <v>0</v>
          </cell>
          <cell r="AM787" t="e">
            <v>#N/A</v>
          </cell>
          <cell r="AN787" t="e">
            <v>#N/A</v>
          </cell>
          <cell r="AO787" t="e">
            <v>#N/A</v>
          </cell>
          <cell r="AP787">
            <v>0</v>
          </cell>
          <cell r="AQ787" t="e">
            <v>#N/A</v>
          </cell>
          <cell r="AR787" t="e">
            <v>#N/A</v>
          </cell>
          <cell r="AS787" t="e">
            <v>#N/A</v>
          </cell>
          <cell r="AT787">
            <v>0</v>
          </cell>
          <cell r="AU787" t="e">
            <v>#N/A</v>
          </cell>
          <cell r="AV787" t="e">
            <v>#N/A</v>
          </cell>
          <cell r="AW787" t="e">
            <v>#N/A</v>
          </cell>
          <cell r="AX787">
            <v>0</v>
          </cell>
          <cell r="AY787" t="e">
            <v>#N/A</v>
          </cell>
          <cell r="AZ787" t="e">
            <v>#N/A</v>
          </cell>
          <cell r="BA787" t="e">
            <v>#N/A</v>
          </cell>
          <cell r="BB787">
            <v>0</v>
          </cell>
          <cell r="BC787" t="e">
            <v>#N/A</v>
          </cell>
          <cell r="BD787" t="e">
            <v>#N/A</v>
          </cell>
        </row>
        <row r="788">
          <cell r="A788" t="str">
            <v>SM469006</v>
          </cell>
          <cell r="B788" t="str">
            <v>NO CONSTA</v>
          </cell>
          <cell r="C788" t="str">
            <v>AMP</v>
          </cell>
          <cell r="D788" t="str">
            <v>AIRBUS DEFENCE &amp; SPACE</v>
          </cell>
          <cell r="E788">
            <v>11881</v>
          </cell>
          <cell r="F788">
            <v>47387</v>
          </cell>
          <cell r="G788" t="str">
            <v>408-1559</v>
          </cell>
          <cell r="H788" t="str">
            <v>V</v>
          </cell>
          <cell r="I788">
            <v>8778</v>
          </cell>
          <cell r="J788" t="str">
            <v>G768</v>
          </cell>
          <cell r="K788">
            <v>0.11899999999999999</v>
          </cell>
          <cell r="L788">
            <v>0.125</v>
          </cell>
          <cell r="M788">
            <v>9532</v>
          </cell>
          <cell r="N788" t="str">
            <v>G950</v>
          </cell>
          <cell r="O788">
            <v>0.04</v>
          </cell>
          <cell r="P788">
            <v>0.06</v>
          </cell>
          <cell r="Q788" t="e">
            <v>#N/A</v>
          </cell>
          <cell r="R788">
            <v>0</v>
          </cell>
          <cell r="S788" t="e">
            <v>#N/A</v>
          </cell>
          <cell r="T788" t="e">
            <v>#N/A</v>
          </cell>
          <cell r="U788" t="e">
            <v>#N/A</v>
          </cell>
          <cell r="V788">
            <v>0</v>
          </cell>
          <cell r="W788" t="e">
            <v>#N/A</v>
          </cell>
          <cell r="X788" t="e">
            <v>#N/A</v>
          </cell>
          <cell r="Y788" t="e">
            <v>#N/A</v>
          </cell>
          <cell r="Z788">
            <v>0</v>
          </cell>
          <cell r="AA788" t="e">
            <v>#N/A</v>
          </cell>
          <cell r="AB788" t="e">
            <v>#N/A</v>
          </cell>
          <cell r="AC788" t="e">
            <v>#N/A</v>
          </cell>
          <cell r="AD788">
            <v>0</v>
          </cell>
          <cell r="AE788" t="e">
            <v>#N/A</v>
          </cell>
          <cell r="AF788" t="e">
            <v>#N/A</v>
          </cell>
          <cell r="AG788" t="e">
            <v>#N/A</v>
          </cell>
          <cell r="AH788">
            <v>0</v>
          </cell>
          <cell r="AI788" t="e">
            <v>#N/A</v>
          </cell>
          <cell r="AJ788" t="e">
            <v>#N/A</v>
          </cell>
          <cell r="AK788" t="e">
            <v>#N/A</v>
          </cell>
          <cell r="AL788">
            <v>0</v>
          </cell>
          <cell r="AM788" t="e">
            <v>#N/A</v>
          </cell>
          <cell r="AN788" t="e">
            <v>#N/A</v>
          </cell>
          <cell r="AO788" t="e">
            <v>#N/A</v>
          </cell>
          <cell r="AP788">
            <v>0</v>
          </cell>
          <cell r="AQ788" t="e">
            <v>#N/A</v>
          </cell>
          <cell r="AR788" t="e">
            <v>#N/A</v>
          </cell>
          <cell r="AS788" t="e">
            <v>#N/A</v>
          </cell>
          <cell r="AT788">
            <v>0</v>
          </cell>
          <cell r="AU788" t="e">
            <v>#N/A</v>
          </cell>
          <cell r="AV788" t="e">
            <v>#N/A</v>
          </cell>
          <cell r="AW788" t="e">
            <v>#N/A</v>
          </cell>
          <cell r="AX788">
            <v>0</v>
          </cell>
          <cell r="AY788" t="e">
            <v>#N/A</v>
          </cell>
          <cell r="AZ788" t="e">
            <v>#N/A</v>
          </cell>
          <cell r="BA788" t="e">
            <v>#N/A</v>
          </cell>
          <cell r="BB788">
            <v>0</v>
          </cell>
          <cell r="BC788" t="e">
            <v>#N/A</v>
          </cell>
          <cell r="BD788" t="e">
            <v>#N/A</v>
          </cell>
        </row>
        <row r="789">
          <cell r="A789" t="str">
            <v>SM4A09229</v>
          </cell>
          <cell r="B789" t="str">
            <v>J1547004</v>
          </cell>
          <cell r="C789" t="str">
            <v>AMP</v>
          </cell>
          <cell r="D789" t="str">
            <v>AIRBUS DEFENCE &amp; SPACE</v>
          </cell>
          <cell r="E789">
            <v>0</v>
          </cell>
          <cell r="F789" t="str">
            <v>69151-1</v>
          </cell>
          <cell r="G789" t="str">
            <v>408-1559</v>
          </cell>
          <cell r="H789" t="str">
            <v>V</v>
          </cell>
          <cell r="I789">
            <v>8779</v>
          </cell>
          <cell r="J789" t="str">
            <v>G767</v>
          </cell>
          <cell r="K789">
            <v>0.109</v>
          </cell>
          <cell r="L789">
            <v>0.115</v>
          </cell>
          <cell r="M789">
            <v>8790</v>
          </cell>
          <cell r="N789" t="str">
            <v>G218</v>
          </cell>
          <cell r="O789">
            <v>0.03</v>
          </cell>
          <cell r="P789">
            <v>3.5000000000000003E-2</v>
          </cell>
          <cell r="Q789">
            <v>8786</v>
          </cell>
          <cell r="R789" t="str">
            <v>G224</v>
          </cell>
          <cell r="S789">
            <v>4.4999999999999998E-2</v>
          </cell>
          <cell r="T789">
            <v>0.05</v>
          </cell>
          <cell r="U789" t="e">
            <v>#N/A</v>
          </cell>
          <cell r="V789">
            <v>0</v>
          </cell>
          <cell r="W789" t="e">
            <v>#N/A</v>
          </cell>
          <cell r="X789" t="e">
            <v>#N/A</v>
          </cell>
          <cell r="Y789" t="e">
            <v>#N/A</v>
          </cell>
          <cell r="Z789">
            <v>0</v>
          </cell>
          <cell r="AA789" t="e">
            <v>#N/A</v>
          </cell>
          <cell r="AB789" t="e">
            <v>#N/A</v>
          </cell>
          <cell r="AC789" t="e">
            <v>#N/A</v>
          </cell>
          <cell r="AD789">
            <v>0</v>
          </cell>
          <cell r="AE789" t="e">
            <v>#N/A</v>
          </cell>
          <cell r="AF789" t="e">
            <v>#N/A</v>
          </cell>
          <cell r="AG789" t="e">
            <v>#N/A</v>
          </cell>
          <cell r="AH789">
            <v>0</v>
          </cell>
          <cell r="AI789" t="e">
            <v>#N/A</v>
          </cell>
          <cell r="AJ789" t="e">
            <v>#N/A</v>
          </cell>
          <cell r="AK789" t="e">
            <v>#N/A</v>
          </cell>
          <cell r="AL789">
            <v>0</v>
          </cell>
          <cell r="AM789" t="e">
            <v>#N/A</v>
          </cell>
          <cell r="AN789" t="e">
            <v>#N/A</v>
          </cell>
          <cell r="AO789" t="e">
            <v>#N/A</v>
          </cell>
          <cell r="AP789">
            <v>0</v>
          </cell>
          <cell r="AQ789" t="e">
            <v>#N/A</v>
          </cell>
          <cell r="AR789" t="e">
            <v>#N/A</v>
          </cell>
          <cell r="AS789" t="e">
            <v>#N/A</v>
          </cell>
          <cell r="AT789">
            <v>0</v>
          </cell>
          <cell r="AU789" t="e">
            <v>#N/A</v>
          </cell>
          <cell r="AV789" t="e">
            <v>#N/A</v>
          </cell>
          <cell r="AW789" t="e">
            <v>#N/A</v>
          </cell>
          <cell r="AX789">
            <v>0</v>
          </cell>
          <cell r="AY789" t="e">
            <v>#N/A</v>
          </cell>
          <cell r="AZ789" t="e">
            <v>#N/A</v>
          </cell>
          <cell r="BA789" t="e">
            <v>#N/A</v>
          </cell>
          <cell r="BB789">
            <v>0</v>
          </cell>
          <cell r="BC789" t="e">
            <v>#N/A</v>
          </cell>
          <cell r="BD789" t="e">
            <v>#N/A</v>
          </cell>
        </row>
        <row r="790">
          <cell r="A790" t="str">
            <v>SM4A09232</v>
          </cell>
          <cell r="B790" t="str">
            <v>J1547008</v>
          </cell>
          <cell r="C790" t="str">
            <v>AMP</v>
          </cell>
          <cell r="D790" t="str">
            <v>AIRBUS DEFENCE &amp; SPACE</v>
          </cell>
          <cell r="E790">
            <v>0</v>
          </cell>
          <cell r="F790" t="str">
            <v>69151-1</v>
          </cell>
          <cell r="G790" t="str">
            <v>408-1559</v>
          </cell>
          <cell r="H790" t="str">
            <v>V</v>
          </cell>
          <cell r="I790">
            <v>8779</v>
          </cell>
          <cell r="J790" t="str">
            <v>G767</v>
          </cell>
          <cell r="K790">
            <v>0.109</v>
          </cell>
          <cell r="L790">
            <v>0.115</v>
          </cell>
          <cell r="M790">
            <v>8790</v>
          </cell>
          <cell r="N790" t="str">
            <v>G218</v>
          </cell>
          <cell r="O790">
            <v>0.03</v>
          </cell>
          <cell r="P790">
            <v>3.5000000000000003E-2</v>
          </cell>
          <cell r="Q790">
            <v>8786</v>
          </cell>
          <cell r="R790" t="str">
            <v>G224</v>
          </cell>
          <cell r="S790">
            <v>4.4999999999999998E-2</v>
          </cell>
          <cell r="T790">
            <v>0.05</v>
          </cell>
          <cell r="U790" t="e">
            <v>#N/A</v>
          </cell>
          <cell r="V790">
            <v>0</v>
          </cell>
          <cell r="W790" t="e">
            <v>#N/A</v>
          </cell>
          <cell r="X790" t="e">
            <v>#N/A</v>
          </cell>
          <cell r="Y790" t="e">
            <v>#N/A</v>
          </cell>
          <cell r="Z790">
            <v>0</v>
          </cell>
          <cell r="AA790" t="e">
            <v>#N/A</v>
          </cell>
          <cell r="AB790" t="e">
            <v>#N/A</v>
          </cell>
          <cell r="AC790" t="e">
            <v>#N/A</v>
          </cell>
          <cell r="AD790">
            <v>0</v>
          </cell>
          <cell r="AE790" t="e">
            <v>#N/A</v>
          </cell>
          <cell r="AF790" t="e">
            <v>#N/A</v>
          </cell>
          <cell r="AG790" t="e">
            <v>#N/A</v>
          </cell>
          <cell r="AH790">
            <v>0</v>
          </cell>
          <cell r="AI790" t="e">
            <v>#N/A</v>
          </cell>
          <cell r="AJ790" t="e">
            <v>#N/A</v>
          </cell>
          <cell r="AK790" t="e">
            <v>#N/A</v>
          </cell>
          <cell r="AL790">
            <v>0</v>
          </cell>
          <cell r="AM790" t="e">
            <v>#N/A</v>
          </cell>
          <cell r="AN790" t="e">
            <v>#N/A</v>
          </cell>
          <cell r="AO790" t="e">
            <v>#N/A</v>
          </cell>
          <cell r="AP790">
            <v>0</v>
          </cell>
          <cell r="AQ790" t="e">
            <v>#N/A</v>
          </cell>
          <cell r="AR790" t="e">
            <v>#N/A</v>
          </cell>
          <cell r="AS790" t="e">
            <v>#N/A</v>
          </cell>
          <cell r="AT790">
            <v>0</v>
          </cell>
          <cell r="AU790" t="e">
            <v>#N/A</v>
          </cell>
          <cell r="AV790" t="e">
            <v>#N/A</v>
          </cell>
          <cell r="AW790" t="e">
            <v>#N/A</v>
          </cell>
          <cell r="AX790">
            <v>0</v>
          </cell>
          <cell r="AY790" t="e">
            <v>#N/A</v>
          </cell>
          <cell r="AZ790" t="e">
            <v>#N/A</v>
          </cell>
          <cell r="BA790" t="e">
            <v>#N/A</v>
          </cell>
          <cell r="BB790">
            <v>0</v>
          </cell>
          <cell r="BC790" t="e">
            <v>#N/A</v>
          </cell>
          <cell r="BD790" t="e">
            <v>#N/A</v>
          </cell>
        </row>
        <row r="791">
          <cell r="A791" t="str">
            <v>SM4A08791</v>
          </cell>
          <cell r="B791" t="str">
            <v>V0719035</v>
          </cell>
          <cell r="C791" t="str">
            <v>AMP</v>
          </cell>
          <cell r="D791" t="str">
            <v>AIRBUS DEFENCE &amp; SPACE</v>
          </cell>
          <cell r="E791">
            <v>11877</v>
          </cell>
          <cell r="F791">
            <v>47386</v>
          </cell>
          <cell r="G791" t="str">
            <v>408-1559</v>
          </cell>
          <cell r="H791" t="str">
            <v>V</v>
          </cell>
          <cell r="I791">
            <v>8779</v>
          </cell>
          <cell r="J791" t="str">
            <v>G767</v>
          </cell>
          <cell r="K791">
            <v>0.109</v>
          </cell>
          <cell r="L791">
            <v>0.115</v>
          </cell>
          <cell r="M791">
            <v>8790</v>
          </cell>
          <cell r="N791" t="str">
            <v>G218</v>
          </cell>
          <cell r="O791">
            <v>0.03</v>
          </cell>
          <cell r="P791">
            <v>3.5000000000000003E-2</v>
          </cell>
          <cell r="Q791">
            <v>8786</v>
          </cell>
          <cell r="R791" t="str">
            <v>G224</v>
          </cell>
          <cell r="S791">
            <v>4.4999999999999998E-2</v>
          </cell>
          <cell r="T791">
            <v>0.05</v>
          </cell>
          <cell r="U791" t="e">
            <v>#N/A</v>
          </cell>
          <cell r="V791">
            <v>0</v>
          </cell>
          <cell r="W791" t="e">
            <v>#N/A</v>
          </cell>
          <cell r="X791" t="e">
            <v>#N/A</v>
          </cell>
          <cell r="Y791" t="e">
            <v>#N/A</v>
          </cell>
          <cell r="Z791">
            <v>0</v>
          </cell>
          <cell r="AA791" t="e">
            <v>#N/A</v>
          </cell>
          <cell r="AB791" t="e">
            <v>#N/A</v>
          </cell>
          <cell r="AC791" t="e">
            <v>#N/A</v>
          </cell>
          <cell r="AD791">
            <v>0</v>
          </cell>
          <cell r="AE791" t="e">
            <v>#N/A</v>
          </cell>
          <cell r="AF791" t="e">
            <v>#N/A</v>
          </cell>
          <cell r="AG791" t="e">
            <v>#N/A</v>
          </cell>
          <cell r="AH791">
            <v>0</v>
          </cell>
          <cell r="AI791" t="e">
            <v>#N/A</v>
          </cell>
          <cell r="AJ791" t="e">
            <v>#N/A</v>
          </cell>
          <cell r="AK791" t="e">
            <v>#N/A</v>
          </cell>
          <cell r="AL791">
            <v>0</v>
          </cell>
          <cell r="AM791" t="e">
            <v>#N/A</v>
          </cell>
          <cell r="AN791" t="e">
            <v>#N/A</v>
          </cell>
          <cell r="AO791" t="e">
            <v>#N/A</v>
          </cell>
          <cell r="AP791">
            <v>0</v>
          </cell>
          <cell r="AQ791" t="e">
            <v>#N/A</v>
          </cell>
          <cell r="AR791" t="e">
            <v>#N/A</v>
          </cell>
          <cell r="AS791" t="e">
            <v>#N/A</v>
          </cell>
          <cell r="AT791">
            <v>0</v>
          </cell>
          <cell r="AU791" t="e">
            <v>#N/A</v>
          </cell>
          <cell r="AV791" t="e">
            <v>#N/A</v>
          </cell>
          <cell r="AW791" t="e">
            <v>#N/A</v>
          </cell>
          <cell r="AX791">
            <v>0</v>
          </cell>
          <cell r="AY791" t="e">
            <v>#N/A</v>
          </cell>
          <cell r="AZ791" t="e">
            <v>#N/A</v>
          </cell>
          <cell r="BA791" t="e">
            <v>#N/A</v>
          </cell>
          <cell r="BB791">
            <v>0</v>
          </cell>
          <cell r="BC791" t="e">
            <v>#N/A</v>
          </cell>
          <cell r="BD791" t="e">
            <v>#N/A</v>
          </cell>
        </row>
        <row r="792">
          <cell r="A792" t="str">
            <v>PM4A2103</v>
          </cell>
          <cell r="B792" t="str">
            <v>NO CONSTA</v>
          </cell>
          <cell r="C792" t="str">
            <v>RAYCHEM</v>
          </cell>
          <cell r="D792" t="str">
            <v>AIRBUS DEFENCE &amp; SPACE</v>
          </cell>
          <cell r="E792">
            <v>11865</v>
          </cell>
          <cell r="F792" t="str">
            <v>AD-1377</v>
          </cell>
          <cell r="G792" t="str">
            <v>C-AD-1377-6</v>
          </cell>
          <cell r="H792" t="str">
            <v>K2</v>
          </cell>
          <cell r="I792">
            <v>8781</v>
          </cell>
          <cell r="J792" t="str">
            <v>G411-1</v>
          </cell>
          <cell r="K792">
            <v>2.5000000000000001E-2</v>
          </cell>
          <cell r="L792">
            <v>3.5000000000000003E-2</v>
          </cell>
          <cell r="M792">
            <v>8781</v>
          </cell>
          <cell r="N792" t="str">
            <v>G411-2</v>
          </cell>
          <cell r="O792">
            <v>4.2000000000000003E-2</v>
          </cell>
          <cell r="P792">
            <v>5.1999999999999998E-2</v>
          </cell>
          <cell r="Q792">
            <v>8781</v>
          </cell>
          <cell r="R792" t="str">
            <v>G411-3</v>
          </cell>
          <cell r="S792">
            <v>6.2E-2</v>
          </cell>
          <cell r="T792">
            <v>7.1999999999999995E-2</v>
          </cell>
          <cell r="U792" t="e">
            <v>#N/A</v>
          </cell>
          <cell r="V792">
            <v>0</v>
          </cell>
          <cell r="W792" t="e">
            <v>#N/A</v>
          </cell>
          <cell r="X792" t="e">
            <v>#N/A</v>
          </cell>
          <cell r="Y792" t="e">
            <v>#N/A</v>
          </cell>
          <cell r="Z792">
            <v>0</v>
          </cell>
          <cell r="AA792" t="e">
            <v>#N/A</v>
          </cell>
          <cell r="AB792" t="e">
            <v>#N/A</v>
          </cell>
          <cell r="AC792" t="e">
            <v>#N/A</v>
          </cell>
          <cell r="AD792">
            <v>0</v>
          </cell>
          <cell r="AE792" t="e">
            <v>#N/A</v>
          </cell>
          <cell r="AF792" t="e">
            <v>#N/A</v>
          </cell>
          <cell r="AG792" t="e">
            <v>#N/A</v>
          </cell>
          <cell r="AH792">
            <v>0</v>
          </cell>
          <cell r="AI792" t="e">
            <v>#N/A</v>
          </cell>
          <cell r="AJ792" t="e">
            <v>#N/A</v>
          </cell>
          <cell r="AK792" t="e">
            <v>#N/A</v>
          </cell>
          <cell r="AL792">
            <v>0</v>
          </cell>
          <cell r="AM792" t="e">
            <v>#N/A</v>
          </cell>
          <cell r="AN792" t="e">
            <v>#N/A</v>
          </cell>
          <cell r="AO792" t="e">
            <v>#N/A</v>
          </cell>
          <cell r="AP792">
            <v>0</v>
          </cell>
          <cell r="AQ792" t="e">
            <v>#N/A</v>
          </cell>
          <cell r="AR792" t="e">
            <v>#N/A</v>
          </cell>
          <cell r="AS792" t="e">
            <v>#N/A</v>
          </cell>
          <cell r="AT792">
            <v>0</v>
          </cell>
          <cell r="AU792" t="e">
            <v>#N/A</v>
          </cell>
          <cell r="AV792" t="e">
            <v>#N/A</v>
          </cell>
          <cell r="AW792" t="e">
            <v>#N/A</v>
          </cell>
          <cell r="AX792">
            <v>0</v>
          </cell>
          <cell r="AY792" t="e">
            <v>#N/A</v>
          </cell>
          <cell r="AZ792" t="e">
            <v>#N/A</v>
          </cell>
          <cell r="BA792" t="e">
            <v>#N/A</v>
          </cell>
          <cell r="BB792">
            <v>0</v>
          </cell>
          <cell r="BC792" t="e">
            <v>#N/A</v>
          </cell>
          <cell r="BD792" t="e">
            <v>#N/A</v>
          </cell>
        </row>
        <row r="793">
          <cell r="A793" t="str">
            <v>PM4A09943</v>
          </cell>
          <cell r="B793" t="str">
            <v>V1148032</v>
          </cell>
          <cell r="C793" t="str">
            <v>AMP</v>
          </cell>
          <cell r="D793" t="str">
            <v>AIRBUS DEFENCE &amp; SPACE</v>
          </cell>
          <cell r="E793">
            <v>11869</v>
          </cell>
          <cell r="F793">
            <v>47386</v>
          </cell>
          <cell r="G793" t="str">
            <v>408-1559</v>
          </cell>
          <cell r="H793" t="str">
            <v>V</v>
          </cell>
          <cell r="I793">
            <v>8779</v>
          </cell>
          <cell r="J793" t="str">
            <v>G767</v>
          </cell>
          <cell r="K793">
            <v>0.109</v>
          </cell>
          <cell r="L793">
            <v>0.115</v>
          </cell>
          <cell r="M793">
            <v>8790</v>
          </cell>
          <cell r="N793" t="str">
            <v>G218</v>
          </cell>
          <cell r="O793">
            <v>0.03</v>
          </cell>
          <cell r="P793">
            <v>3.5000000000000003E-2</v>
          </cell>
          <cell r="Q793">
            <v>8786</v>
          </cell>
          <cell r="R793" t="str">
            <v>G224</v>
          </cell>
          <cell r="S793">
            <v>4.4999999999999998E-2</v>
          </cell>
          <cell r="T793">
            <v>0.05</v>
          </cell>
          <cell r="U793" t="e">
            <v>#N/A</v>
          </cell>
          <cell r="V793">
            <v>0</v>
          </cell>
          <cell r="W793" t="e">
            <v>#N/A</v>
          </cell>
          <cell r="X793" t="e">
            <v>#N/A</v>
          </cell>
          <cell r="Y793" t="e">
            <v>#N/A</v>
          </cell>
          <cell r="Z793">
            <v>0</v>
          </cell>
          <cell r="AA793" t="e">
            <v>#N/A</v>
          </cell>
          <cell r="AB793" t="e">
            <v>#N/A</v>
          </cell>
          <cell r="AC793" t="e">
            <v>#N/A</v>
          </cell>
          <cell r="AD793">
            <v>0</v>
          </cell>
          <cell r="AE793" t="e">
            <v>#N/A</v>
          </cell>
          <cell r="AF793" t="e">
            <v>#N/A</v>
          </cell>
          <cell r="AG793" t="e">
            <v>#N/A</v>
          </cell>
          <cell r="AH793">
            <v>0</v>
          </cell>
          <cell r="AI793" t="e">
            <v>#N/A</v>
          </cell>
          <cell r="AJ793" t="e">
            <v>#N/A</v>
          </cell>
          <cell r="AK793" t="e">
            <v>#N/A</v>
          </cell>
          <cell r="AL793">
            <v>0</v>
          </cell>
          <cell r="AM793" t="e">
            <v>#N/A</v>
          </cell>
          <cell r="AN793" t="e">
            <v>#N/A</v>
          </cell>
          <cell r="AO793" t="e">
            <v>#N/A</v>
          </cell>
          <cell r="AP793">
            <v>0</v>
          </cell>
          <cell r="AQ793" t="e">
            <v>#N/A</v>
          </cell>
          <cell r="AR793" t="e">
            <v>#N/A</v>
          </cell>
          <cell r="AS793" t="e">
            <v>#N/A</v>
          </cell>
          <cell r="AT793">
            <v>0</v>
          </cell>
          <cell r="AU793" t="e">
            <v>#N/A</v>
          </cell>
          <cell r="AV793" t="e">
            <v>#N/A</v>
          </cell>
          <cell r="AW793" t="e">
            <v>#N/A</v>
          </cell>
          <cell r="AX793">
            <v>0</v>
          </cell>
          <cell r="AY793" t="e">
            <v>#N/A</v>
          </cell>
          <cell r="AZ793" t="e">
            <v>#N/A</v>
          </cell>
          <cell r="BA793" t="e">
            <v>#N/A</v>
          </cell>
          <cell r="BB793">
            <v>0</v>
          </cell>
          <cell r="BC793" t="e">
            <v>#N/A</v>
          </cell>
          <cell r="BD793" t="e">
            <v>#N/A</v>
          </cell>
        </row>
        <row r="794">
          <cell r="A794" t="str">
            <v>SM4A09212</v>
          </cell>
          <cell r="B794" t="str">
            <v>NO CONSTA</v>
          </cell>
          <cell r="C794" t="str">
            <v>RAYCHEM</v>
          </cell>
          <cell r="D794" t="str">
            <v>AIRBUS DEFENCE &amp; SPACE</v>
          </cell>
          <cell r="E794">
            <v>11956</v>
          </cell>
          <cell r="F794" t="str">
            <v>M22520/37-01</v>
          </cell>
          <cell r="G794" t="str">
            <v>C-AD-1377-6</v>
          </cell>
          <cell r="H794" t="str">
            <v>K2</v>
          </cell>
          <cell r="I794">
            <v>8781</v>
          </cell>
          <cell r="J794" t="str">
            <v>G411-1</v>
          </cell>
          <cell r="K794">
            <v>2.5000000000000001E-2</v>
          </cell>
          <cell r="L794">
            <v>3.5000000000000003E-2</v>
          </cell>
          <cell r="M794">
            <v>8781</v>
          </cell>
          <cell r="N794" t="str">
            <v>G411-2</v>
          </cell>
          <cell r="O794">
            <v>4.2000000000000003E-2</v>
          </cell>
          <cell r="P794">
            <v>5.1999999999999998E-2</v>
          </cell>
          <cell r="Q794">
            <v>8781</v>
          </cell>
          <cell r="R794" t="str">
            <v>G411-3</v>
          </cell>
          <cell r="S794">
            <v>6.2E-2</v>
          </cell>
          <cell r="T794">
            <v>7.1999999999999995E-2</v>
          </cell>
          <cell r="U794" t="e">
            <v>#N/A</v>
          </cell>
          <cell r="V794">
            <v>0</v>
          </cell>
          <cell r="W794" t="e">
            <v>#N/A</v>
          </cell>
          <cell r="X794" t="e">
            <v>#N/A</v>
          </cell>
          <cell r="Y794" t="e">
            <v>#N/A</v>
          </cell>
          <cell r="Z794">
            <v>0</v>
          </cell>
          <cell r="AA794" t="e">
            <v>#N/A</v>
          </cell>
          <cell r="AB794" t="e">
            <v>#N/A</v>
          </cell>
          <cell r="AC794" t="e">
            <v>#N/A</v>
          </cell>
          <cell r="AD794">
            <v>0</v>
          </cell>
          <cell r="AE794" t="e">
            <v>#N/A</v>
          </cell>
          <cell r="AF794" t="e">
            <v>#N/A</v>
          </cell>
          <cell r="AG794" t="e">
            <v>#N/A</v>
          </cell>
          <cell r="AH794">
            <v>0</v>
          </cell>
          <cell r="AI794" t="e">
            <v>#N/A</v>
          </cell>
          <cell r="AJ794" t="e">
            <v>#N/A</v>
          </cell>
          <cell r="AK794" t="e">
            <v>#N/A</v>
          </cell>
          <cell r="AL794">
            <v>0</v>
          </cell>
          <cell r="AM794" t="e">
            <v>#N/A</v>
          </cell>
          <cell r="AN794" t="e">
            <v>#N/A</v>
          </cell>
          <cell r="AO794" t="e">
            <v>#N/A</v>
          </cell>
          <cell r="AP794">
            <v>0</v>
          </cell>
          <cell r="AQ794" t="e">
            <v>#N/A</v>
          </cell>
          <cell r="AR794" t="e">
            <v>#N/A</v>
          </cell>
          <cell r="AS794" t="e">
            <v>#N/A</v>
          </cell>
          <cell r="AT794">
            <v>0</v>
          </cell>
          <cell r="AU794" t="e">
            <v>#N/A</v>
          </cell>
          <cell r="AV794" t="e">
            <v>#N/A</v>
          </cell>
          <cell r="AW794" t="e">
            <v>#N/A</v>
          </cell>
          <cell r="AX794">
            <v>0</v>
          </cell>
          <cell r="AY794" t="e">
            <v>#N/A</v>
          </cell>
          <cell r="AZ794" t="e">
            <v>#N/A</v>
          </cell>
          <cell r="BA794" t="e">
            <v>#N/A</v>
          </cell>
          <cell r="BB794">
            <v>0</v>
          </cell>
          <cell r="BC794" t="e">
            <v>#N/A</v>
          </cell>
          <cell r="BD794" t="e">
            <v>#N/A</v>
          </cell>
        </row>
        <row r="795">
          <cell r="A795" t="str">
            <v>SM4A08843</v>
          </cell>
          <cell r="B795" t="str">
            <v>NO CONSTA</v>
          </cell>
          <cell r="C795" t="str">
            <v>RAYCHEM</v>
          </cell>
          <cell r="D795" t="str">
            <v>AIRBUS DEFENCE &amp; SPACE</v>
          </cell>
          <cell r="E795">
            <v>11955</v>
          </cell>
          <cell r="F795" t="str">
            <v>M22520/37-01</v>
          </cell>
          <cell r="G795" t="str">
            <v>C-AD-1377-6</v>
          </cell>
          <cell r="H795" t="str">
            <v>K2</v>
          </cell>
          <cell r="I795">
            <v>8781</v>
          </cell>
          <cell r="J795" t="str">
            <v>G411-1</v>
          </cell>
          <cell r="K795">
            <v>2.5000000000000001E-2</v>
          </cell>
          <cell r="L795">
            <v>3.5000000000000003E-2</v>
          </cell>
          <cell r="M795">
            <v>8781</v>
          </cell>
          <cell r="N795" t="str">
            <v>G411-2</v>
          </cell>
          <cell r="O795">
            <v>4.2000000000000003E-2</v>
          </cell>
          <cell r="P795">
            <v>5.1999999999999998E-2</v>
          </cell>
          <cell r="Q795">
            <v>8781</v>
          </cell>
          <cell r="R795" t="str">
            <v>G411-3</v>
          </cell>
          <cell r="S795">
            <v>6.2E-2</v>
          </cell>
          <cell r="T795">
            <v>7.1999999999999995E-2</v>
          </cell>
          <cell r="U795" t="e">
            <v>#N/A</v>
          </cell>
          <cell r="V795">
            <v>0</v>
          </cell>
          <cell r="W795" t="e">
            <v>#N/A</v>
          </cell>
          <cell r="X795" t="e">
            <v>#N/A</v>
          </cell>
          <cell r="Y795" t="e">
            <v>#N/A</v>
          </cell>
          <cell r="Z795">
            <v>0</v>
          </cell>
          <cell r="AA795" t="e">
            <v>#N/A</v>
          </cell>
          <cell r="AB795" t="e">
            <v>#N/A</v>
          </cell>
          <cell r="AC795" t="e">
            <v>#N/A</v>
          </cell>
          <cell r="AD795">
            <v>0</v>
          </cell>
          <cell r="AE795" t="e">
            <v>#N/A</v>
          </cell>
          <cell r="AF795" t="e">
            <v>#N/A</v>
          </cell>
          <cell r="AG795" t="e">
            <v>#N/A</v>
          </cell>
          <cell r="AH795">
            <v>0</v>
          </cell>
          <cell r="AI795" t="e">
            <v>#N/A</v>
          </cell>
          <cell r="AJ795" t="e">
            <v>#N/A</v>
          </cell>
          <cell r="AK795" t="e">
            <v>#N/A</v>
          </cell>
          <cell r="AL795">
            <v>0</v>
          </cell>
          <cell r="AM795" t="e">
            <v>#N/A</v>
          </cell>
          <cell r="AN795" t="e">
            <v>#N/A</v>
          </cell>
          <cell r="AO795" t="e">
            <v>#N/A</v>
          </cell>
          <cell r="AP795">
            <v>0</v>
          </cell>
          <cell r="AQ795" t="e">
            <v>#N/A</v>
          </cell>
          <cell r="AR795" t="e">
            <v>#N/A</v>
          </cell>
          <cell r="AS795" t="e">
            <v>#N/A</v>
          </cell>
          <cell r="AT795">
            <v>0</v>
          </cell>
          <cell r="AU795" t="e">
            <v>#N/A</v>
          </cell>
          <cell r="AV795" t="e">
            <v>#N/A</v>
          </cell>
          <cell r="AW795" t="e">
            <v>#N/A</v>
          </cell>
          <cell r="AX795">
            <v>0</v>
          </cell>
          <cell r="AY795" t="e">
            <v>#N/A</v>
          </cell>
          <cell r="AZ795" t="e">
            <v>#N/A</v>
          </cell>
          <cell r="BA795" t="e">
            <v>#N/A</v>
          </cell>
          <cell r="BB795">
            <v>0</v>
          </cell>
          <cell r="BC795" t="e">
            <v>#N/A</v>
          </cell>
          <cell r="BD795" t="e">
            <v>#N/A</v>
          </cell>
        </row>
        <row r="796">
          <cell r="A796" t="str">
            <v>SM4A08384</v>
          </cell>
          <cell r="B796" t="str">
            <v>NO CONSTA</v>
          </cell>
          <cell r="C796" t="str">
            <v>RAYCHEM</v>
          </cell>
          <cell r="D796" t="str">
            <v>AIRBUS DEFENCE &amp; SPACE</v>
          </cell>
          <cell r="E796">
            <v>11951</v>
          </cell>
          <cell r="F796" t="str">
            <v>M22520/37-01</v>
          </cell>
          <cell r="G796" t="str">
            <v>C-AD-1377-6</v>
          </cell>
          <cell r="H796" t="str">
            <v>K2</v>
          </cell>
          <cell r="I796">
            <v>8781</v>
          </cell>
          <cell r="J796" t="str">
            <v>G411-1</v>
          </cell>
          <cell r="K796">
            <v>2.5000000000000001E-2</v>
          </cell>
          <cell r="L796">
            <v>3.5000000000000003E-2</v>
          </cell>
          <cell r="M796">
            <v>8781</v>
          </cell>
          <cell r="N796" t="str">
            <v>G411-2</v>
          </cell>
          <cell r="O796">
            <v>4.2000000000000003E-2</v>
          </cell>
          <cell r="P796">
            <v>5.1999999999999998E-2</v>
          </cell>
          <cell r="Q796">
            <v>8781</v>
          </cell>
          <cell r="R796" t="str">
            <v>G411-3</v>
          </cell>
          <cell r="S796">
            <v>6.2E-2</v>
          </cell>
          <cell r="T796">
            <v>7.1999999999999995E-2</v>
          </cell>
          <cell r="U796" t="e">
            <v>#N/A</v>
          </cell>
          <cell r="V796">
            <v>0</v>
          </cell>
          <cell r="W796" t="e">
            <v>#N/A</v>
          </cell>
          <cell r="X796" t="e">
            <v>#N/A</v>
          </cell>
          <cell r="Y796" t="e">
            <v>#N/A</v>
          </cell>
          <cell r="Z796">
            <v>0</v>
          </cell>
          <cell r="AA796" t="e">
            <v>#N/A</v>
          </cell>
          <cell r="AB796" t="e">
            <v>#N/A</v>
          </cell>
          <cell r="AC796" t="e">
            <v>#N/A</v>
          </cell>
          <cell r="AD796">
            <v>0</v>
          </cell>
          <cell r="AE796" t="e">
            <v>#N/A</v>
          </cell>
          <cell r="AF796" t="e">
            <v>#N/A</v>
          </cell>
          <cell r="AG796" t="e">
            <v>#N/A</v>
          </cell>
          <cell r="AH796">
            <v>0</v>
          </cell>
          <cell r="AI796" t="e">
            <v>#N/A</v>
          </cell>
          <cell r="AJ796" t="e">
            <v>#N/A</v>
          </cell>
          <cell r="AK796" t="e">
            <v>#N/A</v>
          </cell>
          <cell r="AL796">
            <v>0</v>
          </cell>
          <cell r="AM796" t="e">
            <v>#N/A</v>
          </cell>
          <cell r="AN796" t="e">
            <v>#N/A</v>
          </cell>
          <cell r="AO796" t="e">
            <v>#N/A</v>
          </cell>
          <cell r="AP796">
            <v>0</v>
          </cell>
          <cell r="AQ796" t="e">
            <v>#N/A</v>
          </cell>
          <cell r="AR796" t="e">
            <v>#N/A</v>
          </cell>
          <cell r="AS796" t="e">
            <v>#N/A</v>
          </cell>
          <cell r="AT796">
            <v>0</v>
          </cell>
          <cell r="AU796" t="e">
            <v>#N/A</v>
          </cell>
          <cell r="AV796" t="e">
            <v>#N/A</v>
          </cell>
          <cell r="AW796" t="e">
            <v>#N/A</v>
          </cell>
          <cell r="AX796">
            <v>0</v>
          </cell>
          <cell r="AY796" t="e">
            <v>#N/A</v>
          </cell>
          <cell r="AZ796" t="e">
            <v>#N/A</v>
          </cell>
          <cell r="BA796" t="e">
            <v>#N/A</v>
          </cell>
          <cell r="BB796">
            <v>0</v>
          </cell>
          <cell r="BC796" t="e">
            <v>#N/A</v>
          </cell>
          <cell r="BD796" t="e">
            <v>#N/A</v>
          </cell>
        </row>
        <row r="797">
          <cell r="A797" t="str">
            <v>SM4A08424</v>
          </cell>
          <cell r="B797" t="str">
            <v>NO CONSTA</v>
          </cell>
          <cell r="C797" t="str">
            <v>RAYCHEM</v>
          </cell>
          <cell r="D797" t="str">
            <v>AIRBUS DEFENCE &amp; SPACE</v>
          </cell>
          <cell r="E797">
            <v>11953</v>
          </cell>
          <cell r="F797" t="str">
            <v>M22520/37-01</v>
          </cell>
          <cell r="G797" t="str">
            <v>C-AD-1377-6</v>
          </cell>
          <cell r="H797" t="str">
            <v>K2</v>
          </cell>
          <cell r="I797">
            <v>8781</v>
          </cell>
          <cell r="J797" t="str">
            <v>G411-1</v>
          </cell>
          <cell r="K797">
            <v>2.5000000000000001E-2</v>
          </cell>
          <cell r="L797">
            <v>3.5000000000000003E-2</v>
          </cell>
          <cell r="M797">
            <v>8781</v>
          </cell>
          <cell r="N797" t="str">
            <v>G411-2</v>
          </cell>
          <cell r="O797">
            <v>4.2000000000000003E-2</v>
          </cell>
          <cell r="P797">
            <v>5.1999999999999998E-2</v>
          </cell>
          <cell r="Q797">
            <v>8781</v>
          </cell>
          <cell r="R797" t="str">
            <v>G411-3</v>
          </cell>
          <cell r="S797">
            <v>6.2E-2</v>
          </cell>
          <cell r="T797">
            <v>7.1999999999999995E-2</v>
          </cell>
          <cell r="U797" t="e">
            <v>#N/A</v>
          </cell>
          <cell r="V797">
            <v>0</v>
          </cell>
          <cell r="W797" t="e">
            <v>#N/A</v>
          </cell>
          <cell r="X797" t="e">
            <v>#N/A</v>
          </cell>
          <cell r="Y797" t="e">
            <v>#N/A</v>
          </cell>
          <cell r="Z797">
            <v>0</v>
          </cell>
          <cell r="AA797" t="e">
            <v>#N/A</v>
          </cell>
          <cell r="AB797" t="e">
            <v>#N/A</v>
          </cell>
          <cell r="AC797" t="e">
            <v>#N/A</v>
          </cell>
          <cell r="AD797">
            <v>0</v>
          </cell>
          <cell r="AE797" t="e">
            <v>#N/A</v>
          </cell>
          <cell r="AF797" t="e">
            <v>#N/A</v>
          </cell>
          <cell r="AG797" t="e">
            <v>#N/A</v>
          </cell>
          <cell r="AH797">
            <v>0</v>
          </cell>
          <cell r="AI797" t="e">
            <v>#N/A</v>
          </cell>
          <cell r="AJ797" t="e">
            <v>#N/A</v>
          </cell>
          <cell r="AK797" t="e">
            <v>#N/A</v>
          </cell>
          <cell r="AL797">
            <v>0</v>
          </cell>
          <cell r="AM797" t="e">
            <v>#N/A</v>
          </cell>
          <cell r="AN797" t="e">
            <v>#N/A</v>
          </cell>
          <cell r="AO797" t="e">
            <v>#N/A</v>
          </cell>
          <cell r="AP797">
            <v>0</v>
          </cell>
          <cell r="AQ797" t="e">
            <v>#N/A</v>
          </cell>
          <cell r="AR797" t="e">
            <v>#N/A</v>
          </cell>
          <cell r="AS797" t="e">
            <v>#N/A</v>
          </cell>
          <cell r="AT797">
            <v>0</v>
          </cell>
          <cell r="AU797" t="e">
            <v>#N/A</v>
          </cell>
          <cell r="AV797" t="e">
            <v>#N/A</v>
          </cell>
          <cell r="AW797" t="e">
            <v>#N/A</v>
          </cell>
          <cell r="AX797">
            <v>0</v>
          </cell>
          <cell r="AY797" t="e">
            <v>#N/A</v>
          </cell>
          <cell r="AZ797" t="e">
            <v>#N/A</v>
          </cell>
          <cell r="BA797" t="e">
            <v>#N/A</v>
          </cell>
          <cell r="BB797">
            <v>0</v>
          </cell>
          <cell r="BC797" t="e">
            <v>#N/A</v>
          </cell>
          <cell r="BD797" t="e">
            <v>#N/A</v>
          </cell>
        </row>
        <row r="798">
          <cell r="A798" t="str">
            <v>SM4A08529</v>
          </cell>
          <cell r="B798" t="str">
            <v>NO CONSTA</v>
          </cell>
          <cell r="C798" t="str">
            <v>AMP</v>
          </cell>
          <cell r="D798" t="str">
            <v>AIRBUS DEFENCE &amp; SPACE</v>
          </cell>
          <cell r="E798">
            <v>9301</v>
          </cell>
          <cell r="F798" t="str">
            <v>69151-1</v>
          </cell>
          <cell r="G798" t="str">
            <v>408-1559</v>
          </cell>
          <cell r="H798" t="str">
            <v>V</v>
          </cell>
          <cell r="I798">
            <v>8779</v>
          </cell>
          <cell r="J798" t="str">
            <v>G767</v>
          </cell>
          <cell r="K798">
            <v>0.109</v>
          </cell>
          <cell r="L798">
            <v>0.115</v>
          </cell>
          <cell r="M798">
            <v>8790</v>
          </cell>
          <cell r="N798" t="str">
            <v>G218</v>
          </cell>
          <cell r="O798">
            <v>0.03</v>
          </cell>
          <cell r="P798">
            <v>3.5000000000000003E-2</v>
          </cell>
          <cell r="Q798">
            <v>8786</v>
          </cell>
          <cell r="R798" t="str">
            <v>G224</v>
          </cell>
          <cell r="S798">
            <v>4.4999999999999998E-2</v>
          </cell>
          <cell r="T798">
            <v>0.05</v>
          </cell>
          <cell r="U798" t="e">
            <v>#N/A</v>
          </cell>
          <cell r="V798">
            <v>0</v>
          </cell>
          <cell r="W798" t="e">
            <v>#N/A</v>
          </cell>
          <cell r="X798" t="e">
            <v>#N/A</v>
          </cell>
          <cell r="Y798" t="e">
            <v>#N/A</v>
          </cell>
          <cell r="Z798">
            <v>0</v>
          </cell>
          <cell r="AA798" t="e">
            <v>#N/A</v>
          </cell>
          <cell r="AB798" t="e">
            <v>#N/A</v>
          </cell>
          <cell r="AC798" t="e">
            <v>#N/A</v>
          </cell>
          <cell r="AD798">
            <v>0</v>
          </cell>
          <cell r="AE798" t="e">
            <v>#N/A</v>
          </cell>
          <cell r="AF798" t="e">
            <v>#N/A</v>
          </cell>
          <cell r="AG798" t="e">
            <v>#N/A</v>
          </cell>
          <cell r="AH798">
            <v>0</v>
          </cell>
          <cell r="AI798" t="e">
            <v>#N/A</v>
          </cell>
          <cell r="AJ798" t="e">
            <v>#N/A</v>
          </cell>
          <cell r="AK798" t="e">
            <v>#N/A</v>
          </cell>
          <cell r="AL798">
            <v>0</v>
          </cell>
          <cell r="AM798" t="e">
            <v>#N/A</v>
          </cell>
          <cell r="AN798" t="e">
            <v>#N/A</v>
          </cell>
          <cell r="AO798" t="e">
            <v>#N/A</v>
          </cell>
          <cell r="AP798">
            <v>0</v>
          </cell>
          <cell r="AQ798" t="e">
            <v>#N/A</v>
          </cell>
          <cell r="AR798" t="e">
            <v>#N/A</v>
          </cell>
          <cell r="AS798" t="e">
            <v>#N/A</v>
          </cell>
          <cell r="AT798">
            <v>0</v>
          </cell>
          <cell r="AU798" t="e">
            <v>#N/A</v>
          </cell>
          <cell r="AV798" t="e">
            <v>#N/A</v>
          </cell>
          <cell r="AW798" t="e">
            <v>#N/A</v>
          </cell>
          <cell r="AX798">
            <v>0</v>
          </cell>
          <cell r="AY798" t="e">
            <v>#N/A</v>
          </cell>
          <cell r="AZ798" t="e">
            <v>#N/A</v>
          </cell>
          <cell r="BA798" t="e">
            <v>#N/A</v>
          </cell>
          <cell r="BB798">
            <v>0</v>
          </cell>
          <cell r="BC798" t="e">
            <v>#N/A</v>
          </cell>
          <cell r="BD798" t="e">
            <v>#N/A</v>
          </cell>
        </row>
        <row r="799">
          <cell r="A799" t="str">
            <v>SM4A08414</v>
          </cell>
          <cell r="B799" t="str">
            <v>NO CONSTA</v>
          </cell>
          <cell r="C799" t="str">
            <v>DMC</v>
          </cell>
          <cell r="D799" t="str">
            <v>AIRBUS DEFENCE &amp; SPACE</v>
          </cell>
          <cell r="E799">
            <v>11570</v>
          </cell>
          <cell r="F799" t="str">
            <v>M22520/1-01</v>
          </cell>
          <cell r="G799" t="str">
            <v>AF8-DS</v>
          </cell>
          <cell r="H799" t="str">
            <v>B</v>
          </cell>
          <cell r="I799">
            <v>8777</v>
          </cell>
          <cell r="J799" t="str">
            <v>G220</v>
          </cell>
          <cell r="K799">
            <v>2.8000000000000001E-2</v>
          </cell>
          <cell r="L799">
            <v>3.3000000000000002E-2</v>
          </cell>
          <cell r="M799">
            <v>8780</v>
          </cell>
          <cell r="N799" t="str">
            <v>G221</v>
          </cell>
          <cell r="O799">
            <v>3.2000000000000001E-2</v>
          </cell>
          <cell r="P799">
            <v>3.6999999999999998E-2</v>
          </cell>
          <cell r="Q799">
            <v>8788</v>
          </cell>
          <cell r="R799" t="str">
            <v>G222</v>
          </cell>
          <cell r="S799">
            <v>3.5999999999999997E-2</v>
          </cell>
          <cell r="T799">
            <v>4.1000000000000002E-2</v>
          </cell>
          <cell r="U799">
            <v>8792</v>
          </cell>
          <cell r="V799" t="str">
            <v>G223</v>
          </cell>
          <cell r="W799">
            <v>3.9E-2</v>
          </cell>
          <cell r="X799">
            <v>4.3999999999999997E-2</v>
          </cell>
          <cell r="Y799">
            <v>8786</v>
          </cell>
          <cell r="Z799" t="str">
            <v>G224</v>
          </cell>
          <cell r="AA799">
            <v>4.4999999999999998E-2</v>
          </cell>
          <cell r="AB799">
            <v>0.05</v>
          </cell>
          <cell r="AC799">
            <v>8784</v>
          </cell>
          <cell r="AD799" t="str">
            <v>G225</v>
          </cell>
          <cell r="AE799">
            <v>5.1999999999999998E-2</v>
          </cell>
          <cell r="AF799">
            <v>5.7000000000000002E-2</v>
          </cell>
          <cell r="AG799">
            <v>8783</v>
          </cell>
          <cell r="AH799" t="str">
            <v>G226</v>
          </cell>
          <cell r="AI799">
            <v>5.8999999999999997E-2</v>
          </cell>
          <cell r="AJ799">
            <v>6.4000000000000001E-2</v>
          </cell>
          <cell r="AK799">
            <v>8776</v>
          </cell>
          <cell r="AL799" t="str">
            <v>G227</v>
          </cell>
          <cell r="AM799">
            <v>6.8000000000000005E-2</v>
          </cell>
          <cell r="AN799">
            <v>7.2999999999999995E-2</v>
          </cell>
          <cell r="AO799" t="e">
            <v>#N/A</v>
          </cell>
          <cell r="AP799">
            <v>0</v>
          </cell>
          <cell r="AQ799" t="e">
            <v>#N/A</v>
          </cell>
          <cell r="AR799" t="e">
            <v>#N/A</v>
          </cell>
          <cell r="AS799" t="e">
            <v>#N/A</v>
          </cell>
          <cell r="AT799">
            <v>0</v>
          </cell>
          <cell r="AU799" t="e">
            <v>#N/A</v>
          </cell>
          <cell r="AV799" t="e">
            <v>#N/A</v>
          </cell>
          <cell r="AW799" t="e">
            <v>#N/A</v>
          </cell>
          <cell r="AX799">
            <v>0</v>
          </cell>
          <cell r="AY799" t="e">
            <v>#N/A</v>
          </cell>
          <cell r="AZ799" t="e">
            <v>#N/A</v>
          </cell>
          <cell r="BA799" t="e">
            <v>#N/A</v>
          </cell>
          <cell r="BB799">
            <v>0</v>
          </cell>
          <cell r="BC799" t="e">
            <v>#N/A</v>
          </cell>
          <cell r="BD799" t="e">
            <v>#N/A</v>
          </cell>
        </row>
        <row r="800">
          <cell r="A800" t="str">
            <v>PM4A0138</v>
          </cell>
          <cell r="B800" t="str">
            <v>NO CONSTA</v>
          </cell>
          <cell r="C800" t="str">
            <v>DMC</v>
          </cell>
          <cell r="D800" t="str">
            <v>AIRBUS DEFENCE &amp; SPACE</v>
          </cell>
          <cell r="E800">
            <v>0</v>
          </cell>
          <cell r="F800" t="str">
            <v>M22520/2-01</v>
          </cell>
          <cell r="G800" t="str">
            <v>AFM8-DS</v>
          </cell>
          <cell r="H800" t="str">
            <v>C</v>
          </cell>
          <cell r="I800">
            <v>8789</v>
          </cell>
          <cell r="J800" t="str">
            <v>G213</v>
          </cell>
          <cell r="K800">
            <v>1.2999999999999999E-2</v>
          </cell>
          <cell r="L800">
            <v>1.7999999999999999E-2</v>
          </cell>
          <cell r="M800">
            <v>8791</v>
          </cell>
          <cell r="N800" t="str">
            <v>G214</v>
          </cell>
          <cell r="O800">
            <v>1.6E-2</v>
          </cell>
          <cell r="P800">
            <v>2.1000000000000001E-2</v>
          </cell>
          <cell r="Q800">
            <v>8775</v>
          </cell>
          <cell r="R800" t="str">
            <v>G215</v>
          </cell>
          <cell r="S800">
            <v>1.9E-2</v>
          </cell>
          <cell r="T800">
            <v>2.4E-2</v>
          </cell>
          <cell r="U800">
            <v>8793</v>
          </cell>
          <cell r="V800" t="str">
            <v>G216</v>
          </cell>
          <cell r="W800">
            <v>2.1999999999999999E-2</v>
          </cell>
          <cell r="X800">
            <v>2.7E-2</v>
          </cell>
          <cell r="Y800">
            <v>8785</v>
          </cell>
          <cell r="Z800" t="str">
            <v>G217</v>
          </cell>
          <cell r="AA800">
            <v>2.5999999999999999E-2</v>
          </cell>
          <cell r="AB800">
            <v>3.1E-2</v>
          </cell>
          <cell r="AC800">
            <v>8790</v>
          </cell>
          <cell r="AD800" t="str">
            <v>G218</v>
          </cell>
          <cell r="AE800">
            <v>0.03</v>
          </cell>
          <cell r="AF800">
            <v>3.5000000000000003E-2</v>
          </cell>
          <cell r="AG800">
            <v>8787</v>
          </cell>
          <cell r="AH800" t="str">
            <v>G219</v>
          </cell>
          <cell r="AI800">
            <v>3.4000000000000002E-2</v>
          </cell>
          <cell r="AJ800">
            <v>3.9E-2</v>
          </cell>
          <cell r="AK800">
            <v>8792</v>
          </cell>
          <cell r="AL800" t="str">
            <v>G223</v>
          </cell>
          <cell r="AM800">
            <v>3.9E-2</v>
          </cell>
          <cell r="AN800">
            <v>4.3999999999999997E-2</v>
          </cell>
          <cell r="AO800" t="e">
            <v>#N/A</v>
          </cell>
          <cell r="AP800">
            <v>0</v>
          </cell>
          <cell r="AQ800" t="e">
            <v>#N/A</v>
          </cell>
          <cell r="AR800" t="e">
            <v>#N/A</v>
          </cell>
          <cell r="AS800" t="e">
            <v>#N/A</v>
          </cell>
          <cell r="AT800">
            <v>0</v>
          </cell>
          <cell r="AU800" t="e">
            <v>#N/A</v>
          </cell>
          <cell r="AV800" t="e">
            <v>#N/A</v>
          </cell>
          <cell r="AW800" t="e">
            <v>#N/A</v>
          </cell>
          <cell r="AX800">
            <v>0</v>
          </cell>
          <cell r="AY800" t="e">
            <v>#N/A</v>
          </cell>
          <cell r="AZ800" t="e">
            <v>#N/A</v>
          </cell>
          <cell r="BA800" t="e">
            <v>#N/A</v>
          </cell>
          <cell r="BB800">
            <v>0</v>
          </cell>
          <cell r="BC800" t="e">
            <v>#N/A</v>
          </cell>
          <cell r="BD800" t="e">
            <v>#N/A</v>
          </cell>
        </row>
        <row r="801">
          <cell r="A801" t="str">
            <v>PM4A0136</v>
          </cell>
          <cell r="B801" t="str">
            <v>NO CONSTA</v>
          </cell>
          <cell r="C801" t="str">
            <v>DMC</v>
          </cell>
          <cell r="D801" t="str">
            <v>AIRBUS DEFENCE &amp; SPACE</v>
          </cell>
          <cell r="E801">
            <v>0</v>
          </cell>
          <cell r="F801" t="str">
            <v>M22520/2-01</v>
          </cell>
          <cell r="G801" t="str">
            <v>AFM8-DS</v>
          </cell>
          <cell r="H801" t="str">
            <v>C</v>
          </cell>
          <cell r="I801">
            <v>8789</v>
          </cell>
          <cell r="J801" t="str">
            <v>G213</v>
          </cell>
          <cell r="K801">
            <v>1.2999999999999999E-2</v>
          </cell>
          <cell r="L801">
            <v>1.7999999999999999E-2</v>
          </cell>
          <cell r="M801">
            <v>8791</v>
          </cell>
          <cell r="N801" t="str">
            <v>G214</v>
          </cell>
          <cell r="O801">
            <v>1.6E-2</v>
          </cell>
          <cell r="P801">
            <v>2.1000000000000001E-2</v>
          </cell>
          <cell r="Q801">
            <v>8775</v>
          </cell>
          <cell r="R801" t="str">
            <v>G215</v>
          </cell>
          <cell r="S801">
            <v>1.9E-2</v>
          </cell>
          <cell r="T801">
            <v>2.4E-2</v>
          </cell>
          <cell r="U801">
            <v>8793</v>
          </cell>
          <cell r="V801" t="str">
            <v>G216</v>
          </cell>
          <cell r="W801">
            <v>2.1999999999999999E-2</v>
          </cell>
          <cell r="X801">
            <v>2.7E-2</v>
          </cell>
          <cell r="Y801">
            <v>8785</v>
          </cell>
          <cell r="Z801" t="str">
            <v>G217</v>
          </cell>
          <cell r="AA801">
            <v>2.5999999999999999E-2</v>
          </cell>
          <cell r="AB801">
            <v>3.1E-2</v>
          </cell>
          <cell r="AC801">
            <v>8790</v>
          </cell>
          <cell r="AD801" t="str">
            <v>G218</v>
          </cell>
          <cell r="AE801">
            <v>0.03</v>
          </cell>
          <cell r="AF801">
            <v>3.5000000000000003E-2</v>
          </cell>
          <cell r="AG801">
            <v>8787</v>
          </cell>
          <cell r="AH801" t="str">
            <v>G219</v>
          </cell>
          <cell r="AI801">
            <v>3.4000000000000002E-2</v>
          </cell>
          <cell r="AJ801">
            <v>3.9E-2</v>
          </cell>
          <cell r="AK801">
            <v>8792</v>
          </cell>
          <cell r="AL801" t="str">
            <v>G223</v>
          </cell>
          <cell r="AM801">
            <v>3.9E-2</v>
          </cell>
          <cell r="AN801">
            <v>4.3999999999999997E-2</v>
          </cell>
          <cell r="AO801" t="e">
            <v>#N/A</v>
          </cell>
          <cell r="AP801">
            <v>0</v>
          </cell>
          <cell r="AQ801" t="e">
            <v>#N/A</v>
          </cell>
          <cell r="AR801" t="e">
            <v>#N/A</v>
          </cell>
          <cell r="AS801" t="e">
            <v>#N/A</v>
          </cell>
          <cell r="AT801">
            <v>0</v>
          </cell>
          <cell r="AU801" t="e">
            <v>#N/A</v>
          </cell>
          <cell r="AV801" t="e">
            <v>#N/A</v>
          </cell>
          <cell r="AW801" t="e">
            <v>#N/A</v>
          </cell>
          <cell r="AX801">
            <v>0</v>
          </cell>
          <cell r="AY801" t="e">
            <v>#N/A</v>
          </cell>
          <cell r="AZ801" t="e">
            <v>#N/A</v>
          </cell>
          <cell r="BA801" t="e">
            <v>#N/A</v>
          </cell>
          <cell r="BB801">
            <v>0</v>
          </cell>
          <cell r="BC801" t="e">
            <v>#N/A</v>
          </cell>
          <cell r="BD801" t="e">
            <v>#N/A</v>
          </cell>
        </row>
        <row r="802">
          <cell r="A802" t="str">
            <v>PM4A9054</v>
          </cell>
          <cell r="B802" t="str">
            <v>NO CONSTA</v>
          </cell>
          <cell r="C802" t="str">
            <v>DMC</v>
          </cell>
          <cell r="D802" t="str">
            <v>AIRBUS DEFENCE &amp; SPACE</v>
          </cell>
          <cell r="E802">
            <v>0</v>
          </cell>
          <cell r="F802" t="str">
            <v>M22520/2-01</v>
          </cell>
          <cell r="G802" t="str">
            <v>AFM8-DS</v>
          </cell>
          <cell r="H802" t="str">
            <v>C</v>
          </cell>
          <cell r="I802">
            <v>8789</v>
          </cell>
          <cell r="J802" t="str">
            <v>G213</v>
          </cell>
          <cell r="K802">
            <v>1.2999999999999999E-2</v>
          </cell>
          <cell r="L802">
            <v>1.7999999999999999E-2</v>
          </cell>
          <cell r="M802">
            <v>8791</v>
          </cell>
          <cell r="N802" t="str">
            <v>G214</v>
          </cell>
          <cell r="O802">
            <v>1.6E-2</v>
          </cell>
          <cell r="P802">
            <v>2.1000000000000001E-2</v>
          </cell>
          <cell r="Q802">
            <v>8775</v>
          </cell>
          <cell r="R802" t="str">
            <v>G215</v>
          </cell>
          <cell r="S802">
            <v>1.9E-2</v>
          </cell>
          <cell r="T802">
            <v>2.4E-2</v>
          </cell>
          <cell r="U802">
            <v>8793</v>
          </cell>
          <cell r="V802" t="str">
            <v>G216</v>
          </cell>
          <cell r="W802">
            <v>2.1999999999999999E-2</v>
          </cell>
          <cell r="X802">
            <v>2.7E-2</v>
          </cell>
          <cell r="Y802">
            <v>8785</v>
          </cell>
          <cell r="Z802" t="str">
            <v>G217</v>
          </cell>
          <cell r="AA802">
            <v>2.5999999999999999E-2</v>
          </cell>
          <cell r="AB802">
            <v>3.1E-2</v>
          </cell>
          <cell r="AC802">
            <v>8790</v>
          </cell>
          <cell r="AD802" t="str">
            <v>G218</v>
          </cell>
          <cell r="AE802">
            <v>0.03</v>
          </cell>
          <cell r="AF802">
            <v>3.5000000000000003E-2</v>
          </cell>
          <cell r="AG802">
            <v>8787</v>
          </cell>
          <cell r="AH802" t="str">
            <v>G219</v>
          </cell>
          <cell r="AI802">
            <v>3.4000000000000002E-2</v>
          </cell>
          <cell r="AJ802">
            <v>3.9E-2</v>
          </cell>
          <cell r="AK802">
            <v>8792</v>
          </cell>
          <cell r="AL802" t="str">
            <v>G223</v>
          </cell>
          <cell r="AM802">
            <v>3.9E-2</v>
          </cell>
          <cell r="AN802">
            <v>4.3999999999999997E-2</v>
          </cell>
          <cell r="AO802" t="e">
            <v>#N/A</v>
          </cell>
          <cell r="AP802">
            <v>0</v>
          </cell>
          <cell r="AQ802" t="e">
            <v>#N/A</v>
          </cell>
          <cell r="AR802" t="e">
            <v>#N/A</v>
          </cell>
          <cell r="AS802" t="e">
            <v>#N/A</v>
          </cell>
          <cell r="AT802">
            <v>0</v>
          </cell>
          <cell r="AU802" t="e">
            <v>#N/A</v>
          </cell>
          <cell r="AV802" t="e">
            <v>#N/A</v>
          </cell>
          <cell r="AW802" t="e">
            <v>#N/A</v>
          </cell>
          <cell r="AX802">
            <v>0</v>
          </cell>
          <cell r="AY802" t="e">
            <v>#N/A</v>
          </cell>
          <cell r="AZ802" t="e">
            <v>#N/A</v>
          </cell>
          <cell r="BA802" t="e">
            <v>#N/A</v>
          </cell>
          <cell r="BB802">
            <v>0</v>
          </cell>
          <cell r="BC802" t="e">
            <v>#N/A</v>
          </cell>
          <cell r="BD802" t="e">
            <v>#N/A</v>
          </cell>
        </row>
        <row r="803">
          <cell r="A803" t="str">
            <v>PM4A2310</v>
          </cell>
          <cell r="B803" t="str">
            <v>NO CONSTA</v>
          </cell>
          <cell r="C803" t="str">
            <v>DMC</v>
          </cell>
          <cell r="D803" t="str">
            <v>AIRBUS DEFENCE &amp; SPACE</v>
          </cell>
          <cell r="E803">
            <v>0</v>
          </cell>
          <cell r="F803" t="str">
            <v>M22520/2-01</v>
          </cell>
          <cell r="G803" t="str">
            <v>AFM8-DS</v>
          </cell>
          <cell r="H803" t="str">
            <v>C</v>
          </cell>
          <cell r="I803">
            <v>8789</v>
          </cell>
          <cell r="J803" t="str">
            <v>G213</v>
          </cell>
          <cell r="K803">
            <v>1.2999999999999999E-2</v>
          </cell>
          <cell r="L803">
            <v>1.7999999999999999E-2</v>
          </cell>
          <cell r="M803">
            <v>8791</v>
          </cell>
          <cell r="N803" t="str">
            <v>G214</v>
          </cell>
          <cell r="O803">
            <v>1.6E-2</v>
          </cell>
          <cell r="P803">
            <v>2.1000000000000001E-2</v>
          </cell>
          <cell r="Q803">
            <v>8775</v>
          </cell>
          <cell r="R803" t="str">
            <v>G215</v>
          </cell>
          <cell r="S803">
            <v>1.9E-2</v>
          </cell>
          <cell r="T803">
            <v>2.4E-2</v>
          </cell>
          <cell r="U803">
            <v>8793</v>
          </cell>
          <cell r="V803" t="str">
            <v>G216</v>
          </cell>
          <cell r="W803">
            <v>2.1999999999999999E-2</v>
          </cell>
          <cell r="X803">
            <v>2.7E-2</v>
          </cell>
          <cell r="Y803">
            <v>8785</v>
          </cell>
          <cell r="Z803" t="str">
            <v>G217</v>
          </cell>
          <cell r="AA803">
            <v>2.5999999999999999E-2</v>
          </cell>
          <cell r="AB803">
            <v>3.1E-2</v>
          </cell>
          <cell r="AC803">
            <v>8790</v>
          </cell>
          <cell r="AD803" t="str">
            <v>G218</v>
          </cell>
          <cell r="AE803">
            <v>0.03</v>
          </cell>
          <cell r="AF803">
            <v>3.5000000000000003E-2</v>
          </cell>
          <cell r="AG803">
            <v>8787</v>
          </cell>
          <cell r="AH803" t="str">
            <v>G219</v>
          </cell>
          <cell r="AI803">
            <v>3.4000000000000002E-2</v>
          </cell>
          <cell r="AJ803">
            <v>3.9E-2</v>
          </cell>
          <cell r="AK803">
            <v>8792</v>
          </cell>
          <cell r="AL803" t="str">
            <v>G223</v>
          </cell>
          <cell r="AM803">
            <v>3.9E-2</v>
          </cell>
          <cell r="AN803">
            <v>4.3999999999999997E-2</v>
          </cell>
          <cell r="AO803" t="e">
            <v>#N/A</v>
          </cell>
          <cell r="AP803">
            <v>0</v>
          </cell>
          <cell r="AQ803" t="e">
            <v>#N/A</v>
          </cell>
          <cell r="AR803" t="e">
            <v>#N/A</v>
          </cell>
          <cell r="AS803" t="e">
            <v>#N/A</v>
          </cell>
          <cell r="AT803">
            <v>0</v>
          </cell>
          <cell r="AU803" t="e">
            <v>#N/A</v>
          </cell>
          <cell r="AV803" t="e">
            <v>#N/A</v>
          </cell>
          <cell r="AW803" t="e">
            <v>#N/A</v>
          </cell>
          <cell r="AX803">
            <v>0</v>
          </cell>
          <cell r="AY803" t="e">
            <v>#N/A</v>
          </cell>
          <cell r="AZ803" t="e">
            <v>#N/A</v>
          </cell>
          <cell r="BA803" t="e">
            <v>#N/A</v>
          </cell>
          <cell r="BB803">
            <v>0</v>
          </cell>
          <cell r="BC803" t="e">
            <v>#N/A</v>
          </cell>
          <cell r="BD803" t="e">
            <v>#N/A</v>
          </cell>
        </row>
        <row r="804">
          <cell r="A804" t="str">
            <v>PM4A3757</v>
          </cell>
          <cell r="B804" t="str">
            <v>NO CONSTA</v>
          </cell>
          <cell r="C804" t="str">
            <v>DMC</v>
          </cell>
          <cell r="D804" t="str">
            <v>AIRBUS DEFENCE &amp; SPACE</v>
          </cell>
          <cell r="E804">
            <v>0</v>
          </cell>
          <cell r="F804" t="str">
            <v>M22520/2-01</v>
          </cell>
          <cell r="G804" t="str">
            <v>AFM8-DS</v>
          </cell>
          <cell r="H804" t="str">
            <v>C</v>
          </cell>
          <cell r="I804">
            <v>8789</v>
          </cell>
          <cell r="J804" t="str">
            <v>G213</v>
          </cell>
          <cell r="K804">
            <v>1.2999999999999999E-2</v>
          </cell>
          <cell r="L804">
            <v>1.7999999999999999E-2</v>
          </cell>
          <cell r="M804">
            <v>8791</v>
          </cell>
          <cell r="N804" t="str">
            <v>G214</v>
          </cell>
          <cell r="O804">
            <v>1.6E-2</v>
          </cell>
          <cell r="P804">
            <v>2.1000000000000001E-2</v>
          </cell>
          <cell r="Q804">
            <v>8775</v>
          </cell>
          <cell r="R804" t="str">
            <v>G215</v>
          </cell>
          <cell r="S804">
            <v>1.9E-2</v>
          </cell>
          <cell r="T804">
            <v>2.4E-2</v>
          </cell>
          <cell r="U804">
            <v>8793</v>
          </cell>
          <cell r="V804" t="str">
            <v>G216</v>
          </cell>
          <cell r="W804">
            <v>2.1999999999999999E-2</v>
          </cell>
          <cell r="X804">
            <v>2.7E-2</v>
          </cell>
          <cell r="Y804">
            <v>8785</v>
          </cell>
          <cell r="Z804" t="str">
            <v>G217</v>
          </cell>
          <cell r="AA804">
            <v>2.5999999999999999E-2</v>
          </cell>
          <cell r="AB804">
            <v>3.1E-2</v>
          </cell>
          <cell r="AC804">
            <v>8790</v>
          </cell>
          <cell r="AD804" t="str">
            <v>G218</v>
          </cell>
          <cell r="AE804">
            <v>0.03</v>
          </cell>
          <cell r="AF804">
            <v>3.5000000000000003E-2</v>
          </cell>
          <cell r="AG804">
            <v>8787</v>
          </cell>
          <cell r="AH804" t="str">
            <v>G219</v>
          </cell>
          <cell r="AI804">
            <v>3.4000000000000002E-2</v>
          </cell>
          <cell r="AJ804">
            <v>3.9E-2</v>
          </cell>
          <cell r="AK804">
            <v>8792</v>
          </cell>
          <cell r="AL804" t="str">
            <v>G223</v>
          </cell>
          <cell r="AM804">
            <v>3.9E-2</v>
          </cell>
          <cell r="AN804">
            <v>4.3999999999999997E-2</v>
          </cell>
          <cell r="AO804" t="e">
            <v>#N/A</v>
          </cell>
          <cell r="AP804">
            <v>0</v>
          </cell>
          <cell r="AQ804" t="e">
            <v>#N/A</v>
          </cell>
          <cell r="AR804" t="e">
            <v>#N/A</v>
          </cell>
          <cell r="AS804" t="e">
            <v>#N/A</v>
          </cell>
          <cell r="AT804">
            <v>0</v>
          </cell>
          <cell r="AU804" t="e">
            <v>#N/A</v>
          </cell>
          <cell r="AV804" t="e">
            <v>#N/A</v>
          </cell>
          <cell r="AW804" t="e">
            <v>#N/A</v>
          </cell>
          <cell r="AX804">
            <v>0</v>
          </cell>
          <cell r="AY804" t="e">
            <v>#N/A</v>
          </cell>
          <cell r="AZ804" t="e">
            <v>#N/A</v>
          </cell>
          <cell r="BA804" t="e">
            <v>#N/A</v>
          </cell>
          <cell r="BB804">
            <v>0</v>
          </cell>
          <cell r="BC804" t="e">
            <v>#N/A</v>
          </cell>
          <cell r="BD804" t="e">
            <v>#N/A</v>
          </cell>
        </row>
        <row r="805">
          <cell r="A805" t="str">
            <v>PM4A7868</v>
          </cell>
          <cell r="B805" t="str">
            <v>AB0837018</v>
          </cell>
          <cell r="C805" t="str">
            <v>AMP</v>
          </cell>
          <cell r="D805" t="str">
            <v>AIRBUS DEFENCE &amp; SPACE</v>
          </cell>
          <cell r="E805">
            <v>0</v>
          </cell>
          <cell r="F805">
            <v>47386</v>
          </cell>
          <cell r="G805" t="str">
            <v>408-1559</v>
          </cell>
          <cell r="H805" t="str">
            <v>V</v>
          </cell>
          <cell r="I805">
            <v>8779</v>
          </cell>
          <cell r="J805" t="str">
            <v>G767</v>
          </cell>
          <cell r="K805">
            <v>0.109</v>
          </cell>
          <cell r="L805">
            <v>0.115</v>
          </cell>
          <cell r="M805">
            <v>8790</v>
          </cell>
          <cell r="N805" t="str">
            <v>G218</v>
          </cell>
          <cell r="O805">
            <v>0.03</v>
          </cell>
          <cell r="P805">
            <v>3.5000000000000003E-2</v>
          </cell>
          <cell r="Q805">
            <v>8786</v>
          </cell>
          <cell r="R805" t="str">
            <v>G224</v>
          </cell>
          <cell r="S805">
            <v>4.4999999999999998E-2</v>
          </cell>
          <cell r="T805">
            <v>0.05</v>
          </cell>
          <cell r="U805" t="e">
            <v>#N/A</v>
          </cell>
          <cell r="V805">
            <v>0</v>
          </cell>
          <cell r="W805" t="e">
            <v>#N/A</v>
          </cell>
          <cell r="X805" t="e">
            <v>#N/A</v>
          </cell>
          <cell r="Y805" t="e">
            <v>#N/A</v>
          </cell>
          <cell r="Z805">
            <v>0</v>
          </cell>
          <cell r="AA805" t="e">
            <v>#N/A</v>
          </cell>
          <cell r="AB805" t="e">
            <v>#N/A</v>
          </cell>
          <cell r="AC805" t="e">
            <v>#N/A</v>
          </cell>
          <cell r="AD805">
            <v>0</v>
          </cell>
          <cell r="AE805" t="e">
            <v>#N/A</v>
          </cell>
          <cell r="AF805" t="e">
            <v>#N/A</v>
          </cell>
          <cell r="AG805" t="e">
            <v>#N/A</v>
          </cell>
          <cell r="AH805">
            <v>0</v>
          </cell>
          <cell r="AI805" t="e">
            <v>#N/A</v>
          </cell>
          <cell r="AJ805" t="e">
            <v>#N/A</v>
          </cell>
          <cell r="AK805" t="e">
            <v>#N/A</v>
          </cell>
          <cell r="AL805">
            <v>0</v>
          </cell>
          <cell r="AM805" t="e">
            <v>#N/A</v>
          </cell>
          <cell r="AN805" t="e">
            <v>#N/A</v>
          </cell>
          <cell r="AO805" t="e">
            <v>#N/A</v>
          </cell>
          <cell r="AP805">
            <v>0</v>
          </cell>
          <cell r="AQ805" t="e">
            <v>#N/A</v>
          </cell>
          <cell r="AR805" t="e">
            <v>#N/A</v>
          </cell>
          <cell r="AS805" t="e">
            <v>#N/A</v>
          </cell>
          <cell r="AT805">
            <v>0</v>
          </cell>
          <cell r="AU805" t="e">
            <v>#N/A</v>
          </cell>
          <cell r="AV805" t="e">
            <v>#N/A</v>
          </cell>
          <cell r="AW805" t="e">
            <v>#N/A</v>
          </cell>
          <cell r="AX805">
            <v>0</v>
          </cell>
          <cell r="AY805" t="e">
            <v>#N/A</v>
          </cell>
          <cell r="AZ805" t="e">
            <v>#N/A</v>
          </cell>
          <cell r="BA805" t="e">
            <v>#N/A</v>
          </cell>
          <cell r="BB805">
            <v>0</v>
          </cell>
          <cell r="BC805" t="e">
            <v>#N/A</v>
          </cell>
          <cell r="BD805" t="e">
            <v>#N/A</v>
          </cell>
        </row>
        <row r="806">
          <cell r="A806" t="str">
            <v>PM4A4697</v>
          </cell>
          <cell r="B806" t="str">
            <v>V0725085</v>
          </cell>
          <cell r="C806" t="str">
            <v>AMP</v>
          </cell>
          <cell r="D806" t="str">
            <v>AIRBUS DEFENCE &amp; SPACE</v>
          </cell>
          <cell r="E806">
            <v>0</v>
          </cell>
          <cell r="F806">
            <v>47386</v>
          </cell>
          <cell r="G806" t="str">
            <v>408-1559</v>
          </cell>
          <cell r="H806" t="str">
            <v>V</v>
          </cell>
          <cell r="I806">
            <v>8779</v>
          </cell>
          <cell r="J806" t="str">
            <v>G767</v>
          </cell>
          <cell r="K806">
            <v>0.109</v>
          </cell>
          <cell r="L806">
            <v>0.115</v>
          </cell>
          <cell r="M806">
            <v>8790</v>
          </cell>
          <cell r="N806" t="str">
            <v>G218</v>
          </cell>
          <cell r="O806">
            <v>0.03</v>
          </cell>
          <cell r="P806">
            <v>3.5000000000000003E-2</v>
          </cell>
          <cell r="Q806">
            <v>8786</v>
          </cell>
          <cell r="R806" t="str">
            <v>G224</v>
          </cell>
          <cell r="S806">
            <v>4.4999999999999998E-2</v>
          </cell>
          <cell r="T806">
            <v>0.05</v>
          </cell>
          <cell r="U806" t="e">
            <v>#N/A</v>
          </cell>
          <cell r="V806">
            <v>0</v>
          </cell>
          <cell r="W806" t="e">
            <v>#N/A</v>
          </cell>
          <cell r="X806" t="e">
            <v>#N/A</v>
          </cell>
          <cell r="Y806" t="e">
            <v>#N/A</v>
          </cell>
          <cell r="Z806">
            <v>0</v>
          </cell>
          <cell r="AA806" t="e">
            <v>#N/A</v>
          </cell>
          <cell r="AB806" t="e">
            <v>#N/A</v>
          </cell>
          <cell r="AC806" t="e">
            <v>#N/A</v>
          </cell>
          <cell r="AD806">
            <v>0</v>
          </cell>
          <cell r="AE806" t="e">
            <v>#N/A</v>
          </cell>
          <cell r="AF806" t="e">
            <v>#N/A</v>
          </cell>
          <cell r="AG806" t="e">
            <v>#N/A</v>
          </cell>
          <cell r="AH806">
            <v>0</v>
          </cell>
          <cell r="AI806" t="e">
            <v>#N/A</v>
          </cell>
          <cell r="AJ806" t="e">
            <v>#N/A</v>
          </cell>
          <cell r="AK806" t="e">
            <v>#N/A</v>
          </cell>
          <cell r="AL806">
            <v>0</v>
          </cell>
          <cell r="AM806" t="e">
            <v>#N/A</v>
          </cell>
          <cell r="AN806" t="e">
            <v>#N/A</v>
          </cell>
          <cell r="AO806" t="e">
            <v>#N/A</v>
          </cell>
          <cell r="AP806">
            <v>0</v>
          </cell>
          <cell r="AQ806" t="e">
            <v>#N/A</v>
          </cell>
          <cell r="AR806" t="e">
            <v>#N/A</v>
          </cell>
          <cell r="AS806" t="e">
            <v>#N/A</v>
          </cell>
          <cell r="AT806">
            <v>0</v>
          </cell>
          <cell r="AU806" t="e">
            <v>#N/A</v>
          </cell>
          <cell r="AV806" t="e">
            <v>#N/A</v>
          </cell>
          <cell r="AW806" t="e">
            <v>#N/A</v>
          </cell>
          <cell r="AX806">
            <v>0</v>
          </cell>
          <cell r="AY806" t="e">
            <v>#N/A</v>
          </cell>
          <cell r="AZ806" t="e">
            <v>#N/A</v>
          </cell>
          <cell r="BA806" t="e">
            <v>#N/A</v>
          </cell>
          <cell r="BB806">
            <v>0</v>
          </cell>
          <cell r="BC806" t="e">
            <v>#N/A</v>
          </cell>
          <cell r="BD806" t="e">
            <v>#N/A</v>
          </cell>
        </row>
        <row r="807">
          <cell r="A807" t="str">
            <v>PM4A5749</v>
          </cell>
          <cell r="B807" t="str">
            <v>NO CONSTA</v>
          </cell>
          <cell r="C807" t="str">
            <v>RAYCHEM</v>
          </cell>
          <cell r="D807" t="str">
            <v>AIRBUS DEFENCE &amp; SPACE</v>
          </cell>
          <cell r="E807">
            <v>0</v>
          </cell>
          <cell r="F807" t="str">
            <v>AD-1377</v>
          </cell>
          <cell r="G807" t="str">
            <v>C-AD-1377-6</v>
          </cell>
          <cell r="H807" t="str">
            <v>K2</v>
          </cell>
          <cell r="I807">
            <v>8781</v>
          </cell>
          <cell r="J807" t="str">
            <v>G411-1</v>
          </cell>
          <cell r="K807">
            <v>2.5000000000000001E-2</v>
          </cell>
          <cell r="L807">
            <v>3.5000000000000003E-2</v>
          </cell>
          <cell r="M807">
            <v>8781</v>
          </cell>
          <cell r="N807" t="str">
            <v>G411-2</v>
          </cell>
          <cell r="O807">
            <v>4.2000000000000003E-2</v>
          </cell>
          <cell r="P807">
            <v>5.1999999999999998E-2</v>
          </cell>
          <cell r="Q807">
            <v>8781</v>
          </cell>
          <cell r="R807" t="str">
            <v>G411-3</v>
          </cell>
          <cell r="S807">
            <v>6.2E-2</v>
          </cell>
          <cell r="T807">
            <v>7.1999999999999995E-2</v>
          </cell>
          <cell r="U807" t="e">
            <v>#N/A</v>
          </cell>
          <cell r="V807">
            <v>0</v>
          </cell>
          <cell r="W807" t="e">
            <v>#N/A</v>
          </cell>
          <cell r="X807" t="e">
            <v>#N/A</v>
          </cell>
          <cell r="Y807" t="e">
            <v>#N/A</v>
          </cell>
          <cell r="Z807">
            <v>0</v>
          </cell>
          <cell r="AA807" t="e">
            <v>#N/A</v>
          </cell>
          <cell r="AB807" t="e">
            <v>#N/A</v>
          </cell>
          <cell r="AC807" t="e">
            <v>#N/A</v>
          </cell>
          <cell r="AD807">
            <v>0</v>
          </cell>
          <cell r="AE807" t="e">
            <v>#N/A</v>
          </cell>
          <cell r="AF807" t="e">
            <v>#N/A</v>
          </cell>
          <cell r="AG807" t="e">
            <v>#N/A</v>
          </cell>
          <cell r="AH807">
            <v>0</v>
          </cell>
          <cell r="AI807" t="e">
            <v>#N/A</v>
          </cell>
          <cell r="AJ807" t="e">
            <v>#N/A</v>
          </cell>
          <cell r="AK807" t="e">
            <v>#N/A</v>
          </cell>
          <cell r="AL807">
            <v>0</v>
          </cell>
          <cell r="AM807" t="e">
            <v>#N/A</v>
          </cell>
          <cell r="AN807" t="e">
            <v>#N/A</v>
          </cell>
          <cell r="AO807" t="e">
            <v>#N/A</v>
          </cell>
          <cell r="AP807">
            <v>0</v>
          </cell>
          <cell r="AQ807" t="e">
            <v>#N/A</v>
          </cell>
          <cell r="AR807" t="e">
            <v>#N/A</v>
          </cell>
          <cell r="AS807" t="e">
            <v>#N/A</v>
          </cell>
          <cell r="AT807">
            <v>0</v>
          </cell>
          <cell r="AU807" t="e">
            <v>#N/A</v>
          </cell>
          <cell r="AV807" t="e">
            <v>#N/A</v>
          </cell>
          <cell r="AW807" t="e">
            <v>#N/A</v>
          </cell>
          <cell r="AX807">
            <v>0</v>
          </cell>
          <cell r="AY807" t="e">
            <v>#N/A</v>
          </cell>
          <cell r="AZ807" t="e">
            <v>#N/A</v>
          </cell>
          <cell r="BA807" t="e">
            <v>#N/A</v>
          </cell>
          <cell r="BB807">
            <v>0</v>
          </cell>
          <cell r="BC807" t="e">
            <v>#N/A</v>
          </cell>
          <cell r="BD807" t="e">
            <v>#N/A</v>
          </cell>
        </row>
        <row r="808">
          <cell r="A808" t="str">
            <v>PM4A3205</v>
          </cell>
          <cell r="B808" t="str">
            <v>S0441023</v>
          </cell>
          <cell r="C808" t="str">
            <v>AMP</v>
          </cell>
          <cell r="D808" t="str">
            <v>AIRBUS DEFENCE &amp; SPACE</v>
          </cell>
          <cell r="E808">
            <v>0</v>
          </cell>
          <cell r="F808">
            <v>47387</v>
          </cell>
          <cell r="G808" t="str">
            <v>408-1559</v>
          </cell>
          <cell r="H808" t="str">
            <v>V</v>
          </cell>
          <cell r="I808">
            <v>8778</v>
          </cell>
          <cell r="J808" t="str">
            <v>G768</v>
          </cell>
          <cell r="K808">
            <v>0.11899999999999999</v>
          </cell>
          <cell r="L808">
            <v>0.125</v>
          </cell>
          <cell r="M808">
            <v>9532</v>
          </cell>
          <cell r="N808" t="str">
            <v>G950</v>
          </cell>
          <cell r="O808">
            <v>0.04</v>
          </cell>
          <cell r="P808">
            <v>0.06</v>
          </cell>
          <cell r="Q808" t="e">
            <v>#N/A</v>
          </cell>
          <cell r="R808">
            <v>0</v>
          </cell>
          <cell r="S808" t="e">
            <v>#N/A</v>
          </cell>
          <cell r="T808" t="e">
            <v>#N/A</v>
          </cell>
          <cell r="U808" t="e">
            <v>#N/A</v>
          </cell>
          <cell r="V808">
            <v>0</v>
          </cell>
          <cell r="W808" t="e">
            <v>#N/A</v>
          </cell>
          <cell r="X808" t="e">
            <v>#N/A</v>
          </cell>
          <cell r="Y808" t="e">
            <v>#N/A</v>
          </cell>
          <cell r="Z808">
            <v>0</v>
          </cell>
          <cell r="AA808" t="e">
            <v>#N/A</v>
          </cell>
          <cell r="AB808" t="e">
            <v>#N/A</v>
          </cell>
          <cell r="AC808" t="e">
            <v>#N/A</v>
          </cell>
          <cell r="AD808">
            <v>0</v>
          </cell>
          <cell r="AE808" t="e">
            <v>#N/A</v>
          </cell>
          <cell r="AF808" t="e">
            <v>#N/A</v>
          </cell>
          <cell r="AG808" t="e">
            <v>#N/A</v>
          </cell>
          <cell r="AH808">
            <v>0</v>
          </cell>
          <cell r="AI808" t="e">
            <v>#N/A</v>
          </cell>
          <cell r="AJ808" t="e">
            <v>#N/A</v>
          </cell>
          <cell r="AK808" t="e">
            <v>#N/A</v>
          </cell>
          <cell r="AL808">
            <v>0</v>
          </cell>
          <cell r="AM808" t="e">
            <v>#N/A</v>
          </cell>
          <cell r="AN808" t="e">
            <v>#N/A</v>
          </cell>
          <cell r="AO808" t="e">
            <v>#N/A</v>
          </cell>
          <cell r="AP808">
            <v>0</v>
          </cell>
          <cell r="AQ808" t="e">
            <v>#N/A</v>
          </cell>
          <cell r="AR808" t="e">
            <v>#N/A</v>
          </cell>
          <cell r="AS808" t="e">
            <v>#N/A</v>
          </cell>
          <cell r="AT808">
            <v>0</v>
          </cell>
          <cell r="AU808" t="e">
            <v>#N/A</v>
          </cell>
          <cell r="AV808" t="e">
            <v>#N/A</v>
          </cell>
          <cell r="AW808" t="e">
            <v>#N/A</v>
          </cell>
          <cell r="AX808">
            <v>0</v>
          </cell>
          <cell r="AY808" t="e">
            <v>#N/A</v>
          </cell>
          <cell r="AZ808" t="e">
            <v>#N/A</v>
          </cell>
          <cell r="BA808" t="e">
            <v>#N/A</v>
          </cell>
          <cell r="BB808">
            <v>0</v>
          </cell>
          <cell r="BC808" t="e">
            <v>#N/A</v>
          </cell>
          <cell r="BD808" t="e">
            <v>#N/A</v>
          </cell>
        </row>
        <row r="809">
          <cell r="A809" t="str">
            <v>PM4A3200</v>
          </cell>
          <cell r="B809" t="str">
            <v>S0441022</v>
          </cell>
          <cell r="C809" t="str">
            <v>AMP</v>
          </cell>
          <cell r="D809" t="str">
            <v>AIRBUS DEFENCE &amp; SPACE</v>
          </cell>
          <cell r="E809">
            <v>0</v>
          </cell>
          <cell r="F809">
            <v>47387</v>
          </cell>
          <cell r="G809" t="str">
            <v>408-1559</v>
          </cell>
          <cell r="H809" t="str">
            <v>V</v>
          </cell>
          <cell r="I809">
            <v>8778</v>
          </cell>
          <cell r="J809" t="str">
            <v>G768</v>
          </cell>
          <cell r="K809">
            <v>0.11899999999999999</v>
          </cell>
          <cell r="L809">
            <v>0.125</v>
          </cell>
          <cell r="M809">
            <v>9532</v>
          </cell>
          <cell r="N809" t="str">
            <v>G950</v>
          </cell>
          <cell r="O809">
            <v>0.04</v>
          </cell>
          <cell r="P809">
            <v>0.06</v>
          </cell>
          <cell r="Q809" t="e">
            <v>#N/A</v>
          </cell>
          <cell r="R809">
            <v>0</v>
          </cell>
          <cell r="S809" t="e">
            <v>#N/A</v>
          </cell>
          <cell r="T809" t="e">
            <v>#N/A</v>
          </cell>
          <cell r="U809" t="e">
            <v>#N/A</v>
          </cell>
          <cell r="V809">
            <v>0</v>
          </cell>
          <cell r="W809" t="e">
            <v>#N/A</v>
          </cell>
          <cell r="X809" t="e">
            <v>#N/A</v>
          </cell>
          <cell r="Y809" t="e">
            <v>#N/A</v>
          </cell>
          <cell r="Z809">
            <v>0</v>
          </cell>
          <cell r="AA809" t="e">
            <v>#N/A</v>
          </cell>
          <cell r="AB809" t="e">
            <v>#N/A</v>
          </cell>
          <cell r="AC809" t="e">
            <v>#N/A</v>
          </cell>
          <cell r="AD809">
            <v>0</v>
          </cell>
          <cell r="AE809" t="e">
            <v>#N/A</v>
          </cell>
          <cell r="AF809" t="e">
            <v>#N/A</v>
          </cell>
          <cell r="AG809" t="e">
            <v>#N/A</v>
          </cell>
          <cell r="AH809">
            <v>0</v>
          </cell>
          <cell r="AI809" t="e">
            <v>#N/A</v>
          </cell>
          <cell r="AJ809" t="e">
            <v>#N/A</v>
          </cell>
          <cell r="AK809" t="e">
            <v>#N/A</v>
          </cell>
          <cell r="AL809">
            <v>0</v>
          </cell>
          <cell r="AM809" t="e">
            <v>#N/A</v>
          </cell>
          <cell r="AN809" t="e">
            <v>#N/A</v>
          </cell>
          <cell r="AO809" t="e">
            <v>#N/A</v>
          </cell>
          <cell r="AP809">
            <v>0</v>
          </cell>
          <cell r="AQ809" t="e">
            <v>#N/A</v>
          </cell>
          <cell r="AR809" t="e">
            <v>#N/A</v>
          </cell>
          <cell r="AS809" t="e">
            <v>#N/A</v>
          </cell>
          <cell r="AT809">
            <v>0</v>
          </cell>
          <cell r="AU809" t="e">
            <v>#N/A</v>
          </cell>
          <cell r="AV809" t="e">
            <v>#N/A</v>
          </cell>
          <cell r="AW809" t="e">
            <v>#N/A</v>
          </cell>
          <cell r="AX809">
            <v>0</v>
          </cell>
          <cell r="AY809" t="e">
            <v>#N/A</v>
          </cell>
          <cell r="AZ809" t="e">
            <v>#N/A</v>
          </cell>
          <cell r="BA809" t="e">
            <v>#N/A</v>
          </cell>
          <cell r="BB809">
            <v>0</v>
          </cell>
          <cell r="BC809" t="e">
            <v>#N/A</v>
          </cell>
          <cell r="BD809" t="e">
            <v>#N/A</v>
          </cell>
        </row>
        <row r="810">
          <cell r="A810" t="str">
            <v>PM4A2641</v>
          </cell>
          <cell r="B810" t="str">
            <v>S0239005</v>
          </cell>
          <cell r="C810" t="str">
            <v>AMP</v>
          </cell>
          <cell r="D810" t="str">
            <v>AIRBUS DEFENCE &amp; SPACE</v>
          </cell>
          <cell r="E810">
            <v>0</v>
          </cell>
          <cell r="F810">
            <v>47387</v>
          </cell>
          <cell r="G810" t="str">
            <v>408-1559</v>
          </cell>
          <cell r="H810" t="str">
            <v>V</v>
          </cell>
          <cell r="I810">
            <v>8778</v>
          </cell>
          <cell r="J810" t="str">
            <v>G768</v>
          </cell>
          <cell r="K810">
            <v>0.11899999999999999</v>
          </cell>
          <cell r="L810">
            <v>0.125</v>
          </cell>
          <cell r="M810">
            <v>9532</v>
          </cell>
          <cell r="N810" t="str">
            <v>G950</v>
          </cell>
          <cell r="O810">
            <v>0.04</v>
          </cell>
          <cell r="P810">
            <v>0.06</v>
          </cell>
          <cell r="Q810" t="e">
            <v>#N/A</v>
          </cell>
          <cell r="R810">
            <v>0</v>
          </cell>
          <cell r="S810" t="e">
            <v>#N/A</v>
          </cell>
          <cell r="T810" t="e">
            <v>#N/A</v>
          </cell>
          <cell r="U810" t="e">
            <v>#N/A</v>
          </cell>
          <cell r="V810">
            <v>0</v>
          </cell>
          <cell r="W810" t="e">
            <v>#N/A</v>
          </cell>
          <cell r="X810" t="e">
            <v>#N/A</v>
          </cell>
          <cell r="Y810" t="e">
            <v>#N/A</v>
          </cell>
          <cell r="Z810">
            <v>0</v>
          </cell>
          <cell r="AA810" t="e">
            <v>#N/A</v>
          </cell>
          <cell r="AB810" t="e">
            <v>#N/A</v>
          </cell>
          <cell r="AC810" t="e">
            <v>#N/A</v>
          </cell>
          <cell r="AD810">
            <v>0</v>
          </cell>
          <cell r="AE810" t="e">
            <v>#N/A</v>
          </cell>
          <cell r="AF810" t="e">
            <v>#N/A</v>
          </cell>
          <cell r="AG810" t="e">
            <v>#N/A</v>
          </cell>
          <cell r="AH810">
            <v>0</v>
          </cell>
          <cell r="AI810" t="e">
            <v>#N/A</v>
          </cell>
          <cell r="AJ810" t="e">
            <v>#N/A</v>
          </cell>
          <cell r="AK810" t="e">
            <v>#N/A</v>
          </cell>
          <cell r="AL810">
            <v>0</v>
          </cell>
          <cell r="AM810" t="e">
            <v>#N/A</v>
          </cell>
          <cell r="AN810" t="e">
            <v>#N/A</v>
          </cell>
          <cell r="AO810" t="e">
            <v>#N/A</v>
          </cell>
          <cell r="AP810">
            <v>0</v>
          </cell>
          <cell r="AQ810" t="e">
            <v>#N/A</v>
          </cell>
          <cell r="AR810" t="e">
            <v>#N/A</v>
          </cell>
          <cell r="AS810" t="e">
            <v>#N/A</v>
          </cell>
          <cell r="AT810">
            <v>0</v>
          </cell>
          <cell r="AU810" t="e">
            <v>#N/A</v>
          </cell>
          <cell r="AV810" t="e">
            <v>#N/A</v>
          </cell>
          <cell r="AW810" t="e">
            <v>#N/A</v>
          </cell>
          <cell r="AX810">
            <v>0</v>
          </cell>
          <cell r="AY810" t="e">
            <v>#N/A</v>
          </cell>
          <cell r="AZ810" t="e">
            <v>#N/A</v>
          </cell>
          <cell r="BA810" t="e">
            <v>#N/A</v>
          </cell>
          <cell r="BB810">
            <v>0</v>
          </cell>
          <cell r="BC810" t="e">
            <v>#N/A</v>
          </cell>
          <cell r="BD810" t="e">
            <v>#N/A</v>
          </cell>
        </row>
        <row r="811">
          <cell r="A811" t="str">
            <v>PM4A4708</v>
          </cell>
          <cell r="B811" t="str">
            <v>V0719044</v>
          </cell>
          <cell r="C811" t="str">
            <v>AMP</v>
          </cell>
          <cell r="D811" t="str">
            <v>AIRBUS DEFENCE &amp; SPACE</v>
          </cell>
          <cell r="E811">
            <v>0</v>
          </cell>
          <cell r="F811">
            <v>47386</v>
          </cell>
          <cell r="G811" t="str">
            <v>408-1559</v>
          </cell>
          <cell r="H811" t="str">
            <v>V</v>
          </cell>
          <cell r="I811">
            <v>8779</v>
          </cell>
          <cell r="J811" t="str">
            <v>G767</v>
          </cell>
          <cell r="K811">
            <v>0.109</v>
          </cell>
          <cell r="L811">
            <v>0.115</v>
          </cell>
          <cell r="M811">
            <v>8790</v>
          </cell>
          <cell r="N811" t="str">
            <v>G218</v>
          </cell>
          <cell r="O811">
            <v>0.03</v>
          </cell>
          <cell r="P811">
            <v>3.5000000000000003E-2</v>
          </cell>
          <cell r="Q811">
            <v>8786</v>
          </cell>
          <cell r="R811" t="str">
            <v>G224</v>
          </cell>
          <cell r="S811">
            <v>4.4999999999999998E-2</v>
          </cell>
          <cell r="T811">
            <v>0.05</v>
          </cell>
          <cell r="U811" t="e">
            <v>#N/A</v>
          </cell>
          <cell r="V811">
            <v>0</v>
          </cell>
          <cell r="W811" t="e">
            <v>#N/A</v>
          </cell>
          <cell r="X811" t="e">
            <v>#N/A</v>
          </cell>
          <cell r="Y811" t="e">
            <v>#N/A</v>
          </cell>
          <cell r="Z811">
            <v>0</v>
          </cell>
          <cell r="AA811" t="e">
            <v>#N/A</v>
          </cell>
          <cell r="AB811" t="e">
            <v>#N/A</v>
          </cell>
          <cell r="AC811" t="e">
            <v>#N/A</v>
          </cell>
          <cell r="AD811">
            <v>0</v>
          </cell>
          <cell r="AE811" t="e">
            <v>#N/A</v>
          </cell>
          <cell r="AF811" t="e">
            <v>#N/A</v>
          </cell>
          <cell r="AG811" t="e">
            <v>#N/A</v>
          </cell>
          <cell r="AH811">
            <v>0</v>
          </cell>
          <cell r="AI811" t="e">
            <v>#N/A</v>
          </cell>
          <cell r="AJ811" t="e">
            <v>#N/A</v>
          </cell>
          <cell r="AK811" t="e">
            <v>#N/A</v>
          </cell>
          <cell r="AL811">
            <v>0</v>
          </cell>
          <cell r="AM811" t="e">
            <v>#N/A</v>
          </cell>
          <cell r="AN811" t="e">
            <v>#N/A</v>
          </cell>
          <cell r="AO811" t="e">
            <v>#N/A</v>
          </cell>
          <cell r="AP811">
            <v>0</v>
          </cell>
          <cell r="AQ811" t="e">
            <v>#N/A</v>
          </cell>
          <cell r="AR811" t="e">
            <v>#N/A</v>
          </cell>
          <cell r="AS811" t="e">
            <v>#N/A</v>
          </cell>
          <cell r="AT811">
            <v>0</v>
          </cell>
          <cell r="AU811" t="e">
            <v>#N/A</v>
          </cell>
          <cell r="AV811" t="e">
            <v>#N/A</v>
          </cell>
          <cell r="AW811" t="e">
            <v>#N/A</v>
          </cell>
          <cell r="AX811">
            <v>0</v>
          </cell>
          <cell r="AY811" t="e">
            <v>#N/A</v>
          </cell>
          <cell r="AZ811" t="e">
            <v>#N/A</v>
          </cell>
          <cell r="BA811" t="e">
            <v>#N/A</v>
          </cell>
          <cell r="BB811">
            <v>0</v>
          </cell>
          <cell r="BC811" t="e">
            <v>#N/A</v>
          </cell>
          <cell r="BD811" t="e">
            <v>#N/A</v>
          </cell>
        </row>
        <row r="812">
          <cell r="A812" t="str">
            <v>PM4A3896</v>
          </cell>
          <cell r="B812" t="str">
            <v>V0645018</v>
          </cell>
          <cell r="C812" t="str">
            <v>AMP</v>
          </cell>
          <cell r="D812" t="str">
            <v>AIRBUS DEFENCE &amp; SPACE</v>
          </cell>
          <cell r="E812">
            <v>0</v>
          </cell>
          <cell r="F812">
            <v>47386</v>
          </cell>
          <cell r="G812" t="str">
            <v>408-1559</v>
          </cell>
          <cell r="H812" t="str">
            <v>V</v>
          </cell>
          <cell r="I812">
            <v>8779</v>
          </cell>
          <cell r="J812" t="str">
            <v>G767</v>
          </cell>
          <cell r="K812">
            <v>0.109</v>
          </cell>
          <cell r="L812">
            <v>0.115</v>
          </cell>
          <cell r="M812">
            <v>8790</v>
          </cell>
          <cell r="N812" t="str">
            <v>G218</v>
          </cell>
          <cell r="O812">
            <v>0.03</v>
          </cell>
          <cell r="P812">
            <v>3.5000000000000003E-2</v>
          </cell>
          <cell r="Q812">
            <v>8786</v>
          </cell>
          <cell r="R812" t="str">
            <v>G224</v>
          </cell>
          <cell r="S812">
            <v>4.4999999999999998E-2</v>
          </cell>
          <cell r="T812">
            <v>0.05</v>
          </cell>
          <cell r="U812" t="e">
            <v>#N/A</v>
          </cell>
          <cell r="V812">
            <v>0</v>
          </cell>
          <cell r="W812" t="e">
            <v>#N/A</v>
          </cell>
          <cell r="X812" t="e">
            <v>#N/A</v>
          </cell>
          <cell r="Y812" t="e">
            <v>#N/A</v>
          </cell>
          <cell r="Z812">
            <v>0</v>
          </cell>
          <cell r="AA812" t="e">
            <v>#N/A</v>
          </cell>
          <cell r="AB812" t="e">
            <v>#N/A</v>
          </cell>
          <cell r="AC812" t="e">
            <v>#N/A</v>
          </cell>
          <cell r="AD812">
            <v>0</v>
          </cell>
          <cell r="AE812" t="e">
            <v>#N/A</v>
          </cell>
          <cell r="AF812" t="e">
            <v>#N/A</v>
          </cell>
          <cell r="AG812" t="e">
            <v>#N/A</v>
          </cell>
          <cell r="AH812">
            <v>0</v>
          </cell>
          <cell r="AI812" t="e">
            <v>#N/A</v>
          </cell>
          <cell r="AJ812" t="e">
            <v>#N/A</v>
          </cell>
          <cell r="AK812" t="e">
            <v>#N/A</v>
          </cell>
          <cell r="AL812">
            <v>0</v>
          </cell>
          <cell r="AM812" t="e">
            <v>#N/A</v>
          </cell>
          <cell r="AN812" t="e">
            <v>#N/A</v>
          </cell>
          <cell r="AO812" t="e">
            <v>#N/A</v>
          </cell>
          <cell r="AP812">
            <v>0</v>
          </cell>
          <cell r="AQ812" t="e">
            <v>#N/A</v>
          </cell>
          <cell r="AR812" t="e">
            <v>#N/A</v>
          </cell>
          <cell r="AS812" t="e">
            <v>#N/A</v>
          </cell>
          <cell r="AT812">
            <v>0</v>
          </cell>
          <cell r="AU812" t="e">
            <v>#N/A</v>
          </cell>
          <cell r="AV812" t="e">
            <v>#N/A</v>
          </cell>
          <cell r="AW812" t="e">
            <v>#N/A</v>
          </cell>
          <cell r="AX812">
            <v>0</v>
          </cell>
          <cell r="AY812" t="e">
            <v>#N/A</v>
          </cell>
          <cell r="AZ812" t="e">
            <v>#N/A</v>
          </cell>
          <cell r="BA812" t="e">
            <v>#N/A</v>
          </cell>
          <cell r="BB812">
            <v>0</v>
          </cell>
          <cell r="BC812" t="e">
            <v>#N/A</v>
          </cell>
          <cell r="BD812" t="e">
            <v>#N/A</v>
          </cell>
        </row>
        <row r="813">
          <cell r="A813" t="str">
            <v>PM4A5437</v>
          </cell>
          <cell r="B813" t="str">
            <v>V0740013</v>
          </cell>
          <cell r="C813" t="str">
            <v>AMP</v>
          </cell>
          <cell r="D813" t="str">
            <v>AIRBUS DEFENCE &amp; SPACE</v>
          </cell>
          <cell r="E813">
            <v>0</v>
          </cell>
          <cell r="F813">
            <v>47386</v>
          </cell>
          <cell r="G813" t="str">
            <v>408-1559</v>
          </cell>
          <cell r="H813" t="str">
            <v>V</v>
          </cell>
          <cell r="I813">
            <v>8779</v>
          </cell>
          <cell r="J813" t="str">
            <v>G767</v>
          </cell>
          <cell r="K813">
            <v>0.109</v>
          </cell>
          <cell r="L813">
            <v>0.115</v>
          </cell>
          <cell r="M813">
            <v>8790</v>
          </cell>
          <cell r="N813" t="str">
            <v>G218</v>
          </cell>
          <cell r="O813">
            <v>0.03</v>
          </cell>
          <cell r="P813">
            <v>3.5000000000000003E-2</v>
          </cell>
          <cell r="Q813">
            <v>8786</v>
          </cell>
          <cell r="R813" t="str">
            <v>G224</v>
          </cell>
          <cell r="S813">
            <v>4.4999999999999998E-2</v>
          </cell>
          <cell r="T813">
            <v>0.05</v>
          </cell>
          <cell r="U813" t="e">
            <v>#N/A</v>
          </cell>
          <cell r="V813">
            <v>0</v>
          </cell>
          <cell r="W813" t="e">
            <v>#N/A</v>
          </cell>
          <cell r="X813" t="e">
            <v>#N/A</v>
          </cell>
          <cell r="Y813" t="e">
            <v>#N/A</v>
          </cell>
          <cell r="Z813">
            <v>0</v>
          </cell>
          <cell r="AA813" t="e">
            <v>#N/A</v>
          </cell>
          <cell r="AB813" t="e">
            <v>#N/A</v>
          </cell>
          <cell r="AC813" t="e">
            <v>#N/A</v>
          </cell>
          <cell r="AD813">
            <v>0</v>
          </cell>
          <cell r="AE813" t="e">
            <v>#N/A</v>
          </cell>
          <cell r="AF813" t="e">
            <v>#N/A</v>
          </cell>
          <cell r="AG813" t="e">
            <v>#N/A</v>
          </cell>
          <cell r="AH813">
            <v>0</v>
          </cell>
          <cell r="AI813" t="e">
            <v>#N/A</v>
          </cell>
          <cell r="AJ813" t="e">
            <v>#N/A</v>
          </cell>
          <cell r="AK813" t="e">
            <v>#N/A</v>
          </cell>
          <cell r="AL813">
            <v>0</v>
          </cell>
          <cell r="AM813" t="e">
            <v>#N/A</v>
          </cell>
          <cell r="AN813" t="e">
            <v>#N/A</v>
          </cell>
          <cell r="AO813" t="e">
            <v>#N/A</v>
          </cell>
          <cell r="AP813">
            <v>0</v>
          </cell>
          <cell r="AQ813" t="e">
            <v>#N/A</v>
          </cell>
          <cell r="AR813" t="e">
            <v>#N/A</v>
          </cell>
          <cell r="AS813" t="e">
            <v>#N/A</v>
          </cell>
          <cell r="AT813">
            <v>0</v>
          </cell>
          <cell r="AU813" t="e">
            <v>#N/A</v>
          </cell>
          <cell r="AV813" t="e">
            <v>#N/A</v>
          </cell>
          <cell r="AW813" t="e">
            <v>#N/A</v>
          </cell>
          <cell r="AX813">
            <v>0</v>
          </cell>
          <cell r="AY813" t="e">
            <v>#N/A</v>
          </cell>
          <cell r="AZ813" t="e">
            <v>#N/A</v>
          </cell>
          <cell r="BA813" t="e">
            <v>#N/A</v>
          </cell>
          <cell r="BB813">
            <v>0</v>
          </cell>
          <cell r="BC813" t="e">
            <v>#N/A</v>
          </cell>
          <cell r="BD813" t="e">
            <v>#N/A</v>
          </cell>
        </row>
        <row r="814">
          <cell r="A814" t="str">
            <v>PM4A2566</v>
          </cell>
          <cell r="B814" t="str">
            <v>H0322005</v>
          </cell>
          <cell r="C814" t="str">
            <v>AMP</v>
          </cell>
          <cell r="D814" t="str">
            <v>AIRBUS DEFENCE &amp; SPACE</v>
          </cell>
          <cell r="E814">
            <v>0</v>
          </cell>
          <cell r="F814" t="str">
            <v>69151-1</v>
          </cell>
          <cell r="G814" t="str">
            <v>408-1559</v>
          </cell>
          <cell r="H814" t="str">
            <v>V</v>
          </cell>
          <cell r="I814">
            <v>8779</v>
          </cell>
          <cell r="J814" t="str">
            <v>G767</v>
          </cell>
          <cell r="K814">
            <v>0.109</v>
          </cell>
          <cell r="L814">
            <v>0.115</v>
          </cell>
          <cell r="M814">
            <v>8790</v>
          </cell>
          <cell r="N814" t="str">
            <v>G218</v>
          </cell>
          <cell r="O814">
            <v>0.03</v>
          </cell>
          <cell r="P814">
            <v>3.5000000000000003E-2</v>
          </cell>
          <cell r="Q814">
            <v>8786</v>
          </cell>
          <cell r="R814" t="str">
            <v>G224</v>
          </cell>
          <cell r="S814">
            <v>4.4999999999999998E-2</v>
          </cell>
          <cell r="T814">
            <v>0.05</v>
          </cell>
          <cell r="U814" t="e">
            <v>#N/A</v>
          </cell>
          <cell r="V814">
            <v>0</v>
          </cell>
          <cell r="W814" t="e">
            <v>#N/A</v>
          </cell>
          <cell r="X814" t="e">
            <v>#N/A</v>
          </cell>
          <cell r="Y814" t="e">
            <v>#N/A</v>
          </cell>
          <cell r="Z814">
            <v>0</v>
          </cell>
          <cell r="AA814" t="e">
            <v>#N/A</v>
          </cell>
          <cell r="AB814" t="e">
            <v>#N/A</v>
          </cell>
          <cell r="AC814" t="e">
            <v>#N/A</v>
          </cell>
          <cell r="AD814">
            <v>0</v>
          </cell>
          <cell r="AE814" t="e">
            <v>#N/A</v>
          </cell>
          <cell r="AF814" t="e">
            <v>#N/A</v>
          </cell>
          <cell r="AG814" t="e">
            <v>#N/A</v>
          </cell>
          <cell r="AH814">
            <v>0</v>
          </cell>
          <cell r="AI814" t="e">
            <v>#N/A</v>
          </cell>
          <cell r="AJ814" t="e">
            <v>#N/A</v>
          </cell>
          <cell r="AK814" t="e">
            <v>#N/A</v>
          </cell>
          <cell r="AL814">
            <v>0</v>
          </cell>
          <cell r="AM814" t="e">
            <v>#N/A</v>
          </cell>
          <cell r="AN814" t="e">
            <v>#N/A</v>
          </cell>
          <cell r="AO814" t="e">
            <v>#N/A</v>
          </cell>
          <cell r="AP814">
            <v>0</v>
          </cell>
          <cell r="AQ814" t="e">
            <v>#N/A</v>
          </cell>
          <cell r="AR814" t="e">
            <v>#N/A</v>
          </cell>
          <cell r="AS814" t="e">
            <v>#N/A</v>
          </cell>
          <cell r="AT814">
            <v>0</v>
          </cell>
          <cell r="AU814" t="e">
            <v>#N/A</v>
          </cell>
          <cell r="AV814" t="e">
            <v>#N/A</v>
          </cell>
          <cell r="AW814" t="e">
            <v>#N/A</v>
          </cell>
          <cell r="AX814">
            <v>0</v>
          </cell>
          <cell r="AY814" t="e">
            <v>#N/A</v>
          </cell>
          <cell r="AZ814" t="e">
            <v>#N/A</v>
          </cell>
          <cell r="BA814" t="e">
            <v>#N/A</v>
          </cell>
          <cell r="BB814">
            <v>0</v>
          </cell>
          <cell r="BC814" t="e">
            <v>#N/A</v>
          </cell>
          <cell r="BD814" t="e">
            <v>#N/A</v>
          </cell>
        </row>
        <row r="815">
          <cell r="A815" t="str">
            <v>PM4A3143</v>
          </cell>
          <cell r="B815" t="str">
            <v>NO CONSTA</v>
          </cell>
          <cell r="C815" t="str">
            <v>RAYCHEM</v>
          </cell>
          <cell r="D815" t="str">
            <v>AIRBUS DEFENCE &amp; SPACE</v>
          </cell>
          <cell r="E815">
            <v>0</v>
          </cell>
          <cell r="F815" t="str">
            <v>AD-1377</v>
          </cell>
          <cell r="G815" t="str">
            <v>C-AD-1377-6</v>
          </cell>
          <cell r="H815" t="str">
            <v>K2</v>
          </cell>
          <cell r="I815">
            <v>8781</v>
          </cell>
          <cell r="J815" t="str">
            <v>G411-1</v>
          </cell>
          <cell r="K815">
            <v>2.5000000000000001E-2</v>
          </cell>
          <cell r="L815">
            <v>3.5000000000000003E-2</v>
          </cell>
          <cell r="M815">
            <v>8781</v>
          </cell>
          <cell r="N815" t="str">
            <v>G411-2</v>
          </cell>
          <cell r="O815">
            <v>4.2000000000000003E-2</v>
          </cell>
          <cell r="P815">
            <v>5.1999999999999998E-2</v>
          </cell>
          <cell r="Q815">
            <v>8781</v>
          </cell>
          <cell r="R815" t="str">
            <v>G411-3</v>
          </cell>
          <cell r="S815">
            <v>6.2E-2</v>
          </cell>
          <cell r="T815">
            <v>7.1999999999999995E-2</v>
          </cell>
          <cell r="U815" t="e">
            <v>#N/A</v>
          </cell>
          <cell r="V815">
            <v>0</v>
          </cell>
          <cell r="W815" t="e">
            <v>#N/A</v>
          </cell>
          <cell r="X815" t="e">
            <v>#N/A</v>
          </cell>
          <cell r="Y815" t="e">
            <v>#N/A</v>
          </cell>
          <cell r="Z815">
            <v>0</v>
          </cell>
          <cell r="AA815" t="e">
            <v>#N/A</v>
          </cell>
          <cell r="AB815" t="e">
            <v>#N/A</v>
          </cell>
          <cell r="AC815" t="e">
            <v>#N/A</v>
          </cell>
          <cell r="AD815">
            <v>0</v>
          </cell>
          <cell r="AE815" t="e">
            <v>#N/A</v>
          </cell>
          <cell r="AF815" t="e">
            <v>#N/A</v>
          </cell>
          <cell r="AG815" t="e">
            <v>#N/A</v>
          </cell>
          <cell r="AH815">
            <v>0</v>
          </cell>
          <cell r="AI815" t="e">
            <v>#N/A</v>
          </cell>
          <cell r="AJ815" t="e">
            <v>#N/A</v>
          </cell>
          <cell r="AK815" t="e">
            <v>#N/A</v>
          </cell>
          <cell r="AL815">
            <v>0</v>
          </cell>
          <cell r="AM815" t="e">
            <v>#N/A</v>
          </cell>
          <cell r="AN815" t="e">
            <v>#N/A</v>
          </cell>
          <cell r="AO815" t="e">
            <v>#N/A</v>
          </cell>
          <cell r="AP815">
            <v>0</v>
          </cell>
          <cell r="AQ815" t="e">
            <v>#N/A</v>
          </cell>
          <cell r="AR815" t="e">
            <v>#N/A</v>
          </cell>
          <cell r="AS815" t="e">
            <v>#N/A</v>
          </cell>
          <cell r="AT815">
            <v>0</v>
          </cell>
          <cell r="AU815" t="e">
            <v>#N/A</v>
          </cell>
          <cell r="AV815" t="e">
            <v>#N/A</v>
          </cell>
          <cell r="AW815" t="e">
            <v>#N/A</v>
          </cell>
          <cell r="AX815">
            <v>0</v>
          </cell>
          <cell r="AY815" t="e">
            <v>#N/A</v>
          </cell>
          <cell r="AZ815" t="e">
            <v>#N/A</v>
          </cell>
          <cell r="BA815" t="e">
            <v>#N/A</v>
          </cell>
          <cell r="BB815">
            <v>0</v>
          </cell>
          <cell r="BC815" t="e">
            <v>#N/A</v>
          </cell>
          <cell r="BD815" t="e">
            <v>#N/A</v>
          </cell>
        </row>
        <row r="816">
          <cell r="A816" t="str">
            <v>PM4A3523</v>
          </cell>
          <cell r="B816" t="str">
            <v>NO CONSTA</v>
          </cell>
          <cell r="C816" t="str">
            <v>RAYCHEM</v>
          </cell>
          <cell r="D816" t="str">
            <v>AIRBUS DEFENCE &amp; SPACE</v>
          </cell>
          <cell r="E816">
            <v>0</v>
          </cell>
          <cell r="F816" t="str">
            <v>AD-1377</v>
          </cell>
          <cell r="G816" t="str">
            <v>C-AD-1377-6</v>
          </cell>
          <cell r="H816" t="str">
            <v>K2</v>
          </cell>
          <cell r="I816">
            <v>8781</v>
          </cell>
          <cell r="J816" t="str">
            <v>G411-1</v>
          </cell>
          <cell r="K816">
            <v>2.5000000000000001E-2</v>
          </cell>
          <cell r="L816">
            <v>3.5000000000000003E-2</v>
          </cell>
          <cell r="M816">
            <v>8781</v>
          </cell>
          <cell r="N816" t="str">
            <v>G411-2</v>
          </cell>
          <cell r="O816">
            <v>4.2000000000000003E-2</v>
          </cell>
          <cell r="P816">
            <v>5.1999999999999998E-2</v>
          </cell>
          <cell r="Q816">
            <v>8781</v>
          </cell>
          <cell r="R816" t="str">
            <v>G411-3</v>
          </cell>
          <cell r="S816">
            <v>6.2E-2</v>
          </cell>
          <cell r="T816">
            <v>7.1999999999999995E-2</v>
          </cell>
          <cell r="U816" t="e">
            <v>#N/A</v>
          </cell>
          <cell r="V816">
            <v>0</v>
          </cell>
          <cell r="W816" t="e">
            <v>#N/A</v>
          </cell>
          <cell r="X816" t="e">
            <v>#N/A</v>
          </cell>
          <cell r="Y816" t="e">
            <v>#N/A</v>
          </cell>
          <cell r="Z816">
            <v>0</v>
          </cell>
          <cell r="AA816" t="e">
            <v>#N/A</v>
          </cell>
          <cell r="AB816" t="e">
            <v>#N/A</v>
          </cell>
          <cell r="AC816" t="e">
            <v>#N/A</v>
          </cell>
          <cell r="AD816">
            <v>0</v>
          </cell>
          <cell r="AE816" t="e">
            <v>#N/A</v>
          </cell>
          <cell r="AF816" t="e">
            <v>#N/A</v>
          </cell>
          <cell r="AG816" t="e">
            <v>#N/A</v>
          </cell>
          <cell r="AH816">
            <v>0</v>
          </cell>
          <cell r="AI816" t="e">
            <v>#N/A</v>
          </cell>
          <cell r="AJ816" t="e">
            <v>#N/A</v>
          </cell>
          <cell r="AK816" t="e">
            <v>#N/A</v>
          </cell>
          <cell r="AL816">
            <v>0</v>
          </cell>
          <cell r="AM816" t="e">
            <v>#N/A</v>
          </cell>
          <cell r="AN816" t="e">
            <v>#N/A</v>
          </cell>
          <cell r="AO816" t="e">
            <v>#N/A</v>
          </cell>
          <cell r="AP816">
            <v>0</v>
          </cell>
          <cell r="AQ816" t="e">
            <v>#N/A</v>
          </cell>
          <cell r="AR816" t="e">
            <v>#N/A</v>
          </cell>
          <cell r="AS816" t="e">
            <v>#N/A</v>
          </cell>
          <cell r="AT816">
            <v>0</v>
          </cell>
          <cell r="AU816" t="e">
            <v>#N/A</v>
          </cell>
          <cell r="AV816" t="e">
            <v>#N/A</v>
          </cell>
          <cell r="AW816" t="e">
            <v>#N/A</v>
          </cell>
          <cell r="AX816">
            <v>0</v>
          </cell>
          <cell r="AY816" t="e">
            <v>#N/A</v>
          </cell>
          <cell r="AZ816" t="e">
            <v>#N/A</v>
          </cell>
          <cell r="BA816" t="e">
            <v>#N/A</v>
          </cell>
          <cell r="BB816">
            <v>0</v>
          </cell>
          <cell r="BC816" t="e">
            <v>#N/A</v>
          </cell>
          <cell r="BD816" t="e">
            <v>#N/A</v>
          </cell>
        </row>
        <row r="817">
          <cell r="A817" t="str">
            <v>PM4A7489</v>
          </cell>
          <cell r="B817" t="str">
            <v>NO CONSTA</v>
          </cell>
          <cell r="C817" t="str">
            <v>RAYCHEM</v>
          </cell>
          <cell r="D817" t="str">
            <v>AIRBUS DEFENCE &amp; SPACE</v>
          </cell>
          <cell r="E817">
            <v>0</v>
          </cell>
          <cell r="F817" t="str">
            <v>AD-1377</v>
          </cell>
          <cell r="G817" t="str">
            <v>C-AD-1377-6</v>
          </cell>
          <cell r="H817" t="str">
            <v>K2</v>
          </cell>
          <cell r="I817">
            <v>8781</v>
          </cell>
          <cell r="J817" t="str">
            <v>G411-1</v>
          </cell>
          <cell r="K817">
            <v>2.5000000000000001E-2</v>
          </cell>
          <cell r="L817">
            <v>3.5000000000000003E-2</v>
          </cell>
          <cell r="M817">
            <v>8781</v>
          </cell>
          <cell r="N817" t="str">
            <v>G411-2</v>
          </cell>
          <cell r="O817">
            <v>4.2000000000000003E-2</v>
          </cell>
          <cell r="P817">
            <v>5.1999999999999998E-2</v>
          </cell>
          <cell r="Q817">
            <v>8781</v>
          </cell>
          <cell r="R817" t="str">
            <v>G411-3</v>
          </cell>
          <cell r="S817">
            <v>6.2E-2</v>
          </cell>
          <cell r="T817">
            <v>7.1999999999999995E-2</v>
          </cell>
          <cell r="U817" t="e">
            <v>#N/A</v>
          </cell>
          <cell r="V817">
            <v>0</v>
          </cell>
          <cell r="W817" t="e">
            <v>#N/A</v>
          </cell>
          <cell r="X817" t="e">
            <v>#N/A</v>
          </cell>
          <cell r="Y817" t="e">
            <v>#N/A</v>
          </cell>
          <cell r="Z817">
            <v>0</v>
          </cell>
          <cell r="AA817" t="e">
            <v>#N/A</v>
          </cell>
          <cell r="AB817" t="e">
            <v>#N/A</v>
          </cell>
          <cell r="AC817" t="e">
            <v>#N/A</v>
          </cell>
          <cell r="AD817">
            <v>0</v>
          </cell>
          <cell r="AE817" t="e">
            <v>#N/A</v>
          </cell>
          <cell r="AF817" t="e">
            <v>#N/A</v>
          </cell>
          <cell r="AG817" t="e">
            <v>#N/A</v>
          </cell>
          <cell r="AH817">
            <v>0</v>
          </cell>
          <cell r="AI817" t="e">
            <v>#N/A</v>
          </cell>
          <cell r="AJ817" t="e">
            <v>#N/A</v>
          </cell>
          <cell r="AK817" t="e">
            <v>#N/A</v>
          </cell>
          <cell r="AL817">
            <v>0</v>
          </cell>
          <cell r="AM817" t="e">
            <v>#N/A</v>
          </cell>
          <cell r="AN817" t="e">
            <v>#N/A</v>
          </cell>
          <cell r="AO817" t="e">
            <v>#N/A</v>
          </cell>
          <cell r="AP817">
            <v>0</v>
          </cell>
          <cell r="AQ817" t="e">
            <v>#N/A</v>
          </cell>
          <cell r="AR817" t="e">
            <v>#N/A</v>
          </cell>
          <cell r="AS817" t="e">
            <v>#N/A</v>
          </cell>
          <cell r="AT817">
            <v>0</v>
          </cell>
          <cell r="AU817" t="e">
            <v>#N/A</v>
          </cell>
          <cell r="AV817" t="e">
            <v>#N/A</v>
          </cell>
          <cell r="AW817" t="e">
            <v>#N/A</v>
          </cell>
          <cell r="AX817">
            <v>0</v>
          </cell>
          <cell r="AY817" t="e">
            <v>#N/A</v>
          </cell>
          <cell r="AZ817" t="e">
            <v>#N/A</v>
          </cell>
          <cell r="BA817" t="e">
            <v>#N/A</v>
          </cell>
          <cell r="BB817">
            <v>0</v>
          </cell>
          <cell r="BC817" t="e">
            <v>#N/A</v>
          </cell>
          <cell r="BD817" t="e">
            <v>#N/A</v>
          </cell>
        </row>
        <row r="818">
          <cell r="A818" t="str">
            <v>PM4A9018</v>
          </cell>
          <cell r="B818" t="str">
            <v>NO CONSTA</v>
          </cell>
          <cell r="C818" t="str">
            <v>SARGENT TOOLS</v>
          </cell>
          <cell r="D818" t="str">
            <v>AIRBUS DEFENCE &amp; SPACE</v>
          </cell>
          <cell r="E818">
            <v>0</v>
          </cell>
          <cell r="F818" t="str">
            <v>AD-1377</v>
          </cell>
          <cell r="G818" t="str">
            <v>C-AD-1377-6</v>
          </cell>
          <cell r="H818" t="str">
            <v>K2</v>
          </cell>
          <cell r="I818">
            <v>8781</v>
          </cell>
          <cell r="J818" t="str">
            <v>G411-1</v>
          </cell>
          <cell r="K818">
            <v>2.5000000000000001E-2</v>
          </cell>
          <cell r="L818">
            <v>3.5000000000000003E-2</v>
          </cell>
          <cell r="M818">
            <v>8781</v>
          </cell>
          <cell r="N818" t="str">
            <v>G411-2</v>
          </cell>
          <cell r="O818">
            <v>4.2000000000000003E-2</v>
          </cell>
          <cell r="P818">
            <v>5.1999999999999998E-2</v>
          </cell>
          <cell r="Q818">
            <v>8781</v>
          </cell>
          <cell r="R818" t="str">
            <v>G411-3</v>
          </cell>
          <cell r="S818">
            <v>6.2E-2</v>
          </cell>
          <cell r="T818">
            <v>7.1999999999999995E-2</v>
          </cell>
          <cell r="U818" t="e">
            <v>#N/A</v>
          </cell>
          <cell r="V818">
            <v>0</v>
          </cell>
          <cell r="W818" t="e">
            <v>#N/A</v>
          </cell>
          <cell r="X818" t="e">
            <v>#N/A</v>
          </cell>
          <cell r="Y818" t="e">
            <v>#N/A</v>
          </cell>
          <cell r="Z818">
            <v>0</v>
          </cell>
          <cell r="AA818" t="e">
            <v>#N/A</v>
          </cell>
          <cell r="AB818" t="e">
            <v>#N/A</v>
          </cell>
          <cell r="AC818" t="e">
            <v>#N/A</v>
          </cell>
          <cell r="AD818">
            <v>0</v>
          </cell>
          <cell r="AE818" t="e">
            <v>#N/A</v>
          </cell>
          <cell r="AF818" t="e">
            <v>#N/A</v>
          </cell>
          <cell r="AG818" t="e">
            <v>#N/A</v>
          </cell>
          <cell r="AH818">
            <v>0</v>
          </cell>
          <cell r="AI818" t="e">
            <v>#N/A</v>
          </cell>
          <cell r="AJ818" t="e">
            <v>#N/A</v>
          </cell>
          <cell r="AK818" t="e">
            <v>#N/A</v>
          </cell>
          <cell r="AL818">
            <v>0</v>
          </cell>
          <cell r="AM818" t="e">
            <v>#N/A</v>
          </cell>
          <cell r="AN818" t="e">
            <v>#N/A</v>
          </cell>
          <cell r="AO818" t="e">
            <v>#N/A</v>
          </cell>
          <cell r="AP818">
            <v>0</v>
          </cell>
          <cell r="AQ818" t="e">
            <v>#N/A</v>
          </cell>
          <cell r="AR818" t="e">
            <v>#N/A</v>
          </cell>
          <cell r="AS818" t="e">
            <v>#N/A</v>
          </cell>
          <cell r="AT818">
            <v>0</v>
          </cell>
          <cell r="AU818" t="e">
            <v>#N/A</v>
          </cell>
          <cell r="AV818" t="e">
            <v>#N/A</v>
          </cell>
          <cell r="AW818" t="e">
            <v>#N/A</v>
          </cell>
          <cell r="AX818">
            <v>0</v>
          </cell>
          <cell r="AY818" t="e">
            <v>#N/A</v>
          </cell>
          <cell r="AZ818" t="e">
            <v>#N/A</v>
          </cell>
          <cell r="BA818" t="e">
            <v>#N/A</v>
          </cell>
          <cell r="BB818">
            <v>0</v>
          </cell>
          <cell r="BC818" t="e">
            <v>#N/A</v>
          </cell>
          <cell r="BD818" t="e">
            <v>#N/A</v>
          </cell>
        </row>
        <row r="819">
          <cell r="A819" t="str">
            <v>PM4A9017</v>
          </cell>
          <cell r="B819" t="str">
            <v>NO CONSTA</v>
          </cell>
          <cell r="C819" t="str">
            <v>SARGENT TOOLS</v>
          </cell>
          <cell r="D819" t="str">
            <v>AIRBUS DEFENCE &amp; SPACE</v>
          </cell>
          <cell r="E819">
            <v>0</v>
          </cell>
          <cell r="F819" t="str">
            <v>AD-1377</v>
          </cell>
          <cell r="G819" t="str">
            <v>C-AD-1377-6</v>
          </cell>
          <cell r="H819" t="str">
            <v>K2</v>
          </cell>
          <cell r="I819">
            <v>8781</v>
          </cell>
          <cell r="J819" t="str">
            <v>G411-1</v>
          </cell>
          <cell r="K819">
            <v>2.5000000000000001E-2</v>
          </cell>
          <cell r="L819">
            <v>3.5000000000000003E-2</v>
          </cell>
          <cell r="M819">
            <v>8781</v>
          </cell>
          <cell r="N819" t="str">
            <v>G411-2</v>
          </cell>
          <cell r="O819">
            <v>4.2000000000000003E-2</v>
          </cell>
          <cell r="P819">
            <v>5.1999999999999998E-2</v>
          </cell>
          <cell r="Q819">
            <v>8781</v>
          </cell>
          <cell r="R819" t="str">
            <v>G411-3</v>
          </cell>
          <cell r="S819">
            <v>6.2E-2</v>
          </cell>
          <cell r="T819">
            <v>7.1999999999999995E-2</v>
          </cell>
          <cell r="U819" t="e">
            <v>#N/A</v>
          </cell>
          <cell r="V819">
            <v>0</v>
          </cell>
          <cell r="W819" t="e">
            <v>#N/A</v>
          </cell>
          <cell r="X819" t="e">
            <v>#N/A</v>
          </cell>
          <cell r="Y819" t="e">
            <v>#N/A</v>
          </cell>
          <cell r="Z819">
            <v>0</v>
          </cell>
          <cell r="AA819" t="e">
            <v>#N/A</v>
          </cell>
          <cell r="AB819" t="e">
            <v>#N/A</v>
          </cell>
          <cell r="AC819" t="e">
            <v>#N/A</v>
          </cell>
          <cell r="AD819">
            <v>0</v>
          </cell>
          <cell r="AE819" t="e">
            <v>#N/A</v>
          </cell>
          <cell r="AF819" t="e">
            <v>#N/A</v>
          </cell>
          <cell r="AG819" t="e">
            <v>#N/A</v>
          </cell>
          <cell r="AH819">
            <v>0</v>
          </cell>
          <cell r="AI819" t="e">
            <v>#N/A</v>
          </cell>
          <cell r="AJ819" t="e">
            <v>#N/A</v>
          </cell>
          <cell r="AK819" t="e">
            <v>#N/A</v>
          </cell>
          <cell r="AL819">
            <v>0</v>
          </cell>
          <cell r="AM819" t="e">
            <v>#N/A</v>
          </cell>
          <cell r="AN819" t="e">
            <v>#N/A</v>
          </cell>
          <cell r="AO819" t="e">
            <v>#N/A</v>
          </cell>
          <cell r="AP819">
            <v>0</v>
          </cell>
          <cell r="AQ819" t="e">
            <v>#N/A</v>
          </cell>
          <cell r="AR819" t="e">
            <v>#N/A</v>
          </cell>
          <cell r="AS819" t="e">
            <v>#N/A</v>
          </cell>
          <cell r="AT819">
            <v>0</v>
          </cell>
          <cell r="AU819" t="e">
            <v>#N/A</v>
          </cell>
          <cell r="AV819" t="e">
            <v>#N/A</v>
          </cell>
          <cell r="AW819" t="e">
            <v>#N/A</v>
          </cell>
          <cell r="AX819">
            <v>0</v>
          </cell>
          <cell r="AY819" t="e">
            <v>#N/A</v>
          </cell>
          <cell r="AZ819" t="e">
            <v>#N/A</v>
          </cell>
          <cell r="BA819" t="e">
            <v>#N/A</v>
          </cell>
          <cell r="BB819">
            <v>0</v>
          </cell>
          <cell r="BC819" t="e">
            <v>#N/A</v>
          </cell>
          <cell r="BD819" t="e">
            <v>#N/A</v>
          </cell>
        </row>
        <row r="820">
          <cell r="A820" t="str">
            <v>PM4A14427</v>
          </cell>
          <cell r="B820" t="str">
            <v>NO CONSTA</v>
          </cell>
          <cell r="C820" t="str">
            <v>DMC</v>
          </cell>
          <cell r="D820" t="str">
            <v>AIRBUS DEFENCE &amp; SPACE</v>
          </cell>
          <cell r="E820">
            <v>0</v>
          </cell>
          <cell r="F820" t="str">
            <v>AD-1377</v>
          </cell>
          <cell r="G820" t="str">
            <v>GMT232-DS</v>
          </cell>
          <cell r="H820" t="str">
            <v>F</v>
          </cell>
          <cell r="I820">
            <v>8781</v>
          </cell>
          <cell r="J820" t="str">
            <v>G411-1</v>
          </cell>
          <cell r="K820">
            <v>2.5000000000000001E-2</v>
          </cell>
          <cell r="L820">
            <v>3.5000000000000003E-2</v>
          </cell>
          <cell r="M820">
            <v>8781</v>
          </cell>
          <cell r="N820" t="str">
            <v>G411-2</v>
          </cell>
          <cell r="O820">
            <v>4.2000000000000003E-2</v>
          </cell>
          <cell r="P820">
            <v>5.1999999999999998E-2</v>
          </cell>
          <cell r="Q820">
            <v>8781</v>
          </cell>
          <cell r="R820" t="str">
            <v>G411-3</v>
          </cell>
          <cell r="S820">
            <v>6.2E-2</v>
          </cell>
          <cell r="T820">
            <v>7.1999999999999995E-2</v>
          </cell>
          <cell r="U820" t="e">
            <v>#N/A</v>
          </cell>
          <cell r="V820">
            <v>0</v>
          </cell>
          <cell r="W820" t="e">
            <v>#N/A</v>
          </cell>
          <cell r="X820" t="e">
            <v>#N/A</v>
          </cell>
          <cell r="Y820" t="e">
            <v>#N/A</v>
          </cell>
          <cell r="Z820">
            <v>0</v>
          </cell>
          <cell r="AA820" t="e">
            <v>#N/A</v>
          </cell>
          <cell r="AB820" t="e">
            <v>#N/A</v>
          </cell>
          <cell r="AC820" t="e">
            <v>#N/A</v>
          </cell>
          <cell r="AD820">
            <v>0</v>
          </cell>
          <cell r="AE820" t="e">
            <v>#N/A</v>
          </cell>
          <cell r="AF820" t="e">
            <v>#N/A</v>
          </cell>
          <cell r="AG820" t="e">
            <v>#N/A</v>
          </cell>
          <cell r="AH820">
            <v>0</v>
          </cell>
          <cell r="AI820" t="e">
            <v>#N/A</v>
          </cell>
          <cell r="AJ820" t="e">
            <v>#N/A</v>
          </cell>
          <cell r="AK820" t="e">
            <v>#N/A</v>
          </cell>
          <cell r="AL820">
            <v>0</v>
          </cell>
          <cell r="AM820" t="e">
            <v>#N/A</v>
          </cell>
          <cell r="AN820" t="e">
            <v>#N/A</v>
          </cell>
          <cell r="AO820" t="e">
            <v>#N/A</v>
          </cell>
          <cell r="AP820">
            <v>0</v>
          </cell>
          <cell r="AQ820" t="e">
            <v>#N/A</v>
          </cell>
          <cell r="AR820" t="e">
            <v>#N/A</v>
          </cell>
          <cell r="AS820" t="e">
            <v>#N/A</v>
          </cell>
          <cell r="AT820">
            <v>0</v>
          </cell>
          <cell r="AU820" t="e">
            <v>#N/A</v>
          </cell>
          <cell r="AV820" t="e">
            <v>#N/A</v>
          </cell>
          <cell r="AW820" t="e">
            <v>#N/A</v>
          </cell>
          <cell r="AX820">
            <v>0</v>
          </cell>
          <cell r="AY820" t="e">
            <v>#N/A</v>
          </cell>
          <cell r="AZ820" t="e">
            <v>#N/A</v>
          </cell>
          <cell r="BA820" t="e">
            <v>#N/A</v>
          </cell>
          <cell r="BB820">
            <v>0</v>
          </cell>
          <cell r="BC820" t="e">
            <v>#N/A</v>
          </cell>
          <cell r="BD820" t="e">
            <v>#N/A</v>
          </cell>
        </row>
        <row r="821">
          <cell r="A821" t="str">
            <v>PM4A4720</v>
          </cell>
          <cell r="B821" t="str">
            <v>R0722025</v>
          </cell>
          <cell r="C821" t="str">
            <v>AMP</v>
          </cell>
          <cell r="D821" t="str">
            <v>AIRBUS DEFENCE &amp; SPACE</v>
          </cell>
          <cell r="E821">
            <v>0</v>
          </cell>
          <cell r="F821" t="str">
            <v>59239-4</v>
          </cell>
          <cell r="G821" t="str">
            <v>408-1261</v>
          </cell>
          <cell r="H821" t="str">
            <v>K</v>
          </cell>
          <cell r="I821">
            <v>8782</v>
          </cell>
          <cell r="J821" t="str">
            <v>G654</v>
          </cell>
          <cell r="K821">
            <v>0.16900000000000001</v>
          </cell>
          <cell r="L821">
            <v>0.17499999999999999</v>
          </cell>
          <cell r="M821">
            <v>9534</v>
          </cell>
          <cell r="N821" t="str">
            <v>G968</v>
          </cell>
          <cell r="O821">
            <v>6.4000000000000001E-2</v>
          </cell>
          <cell r="P821">
            <v>8.4000000000000005E-2</v>
          </cell>
          <cell r="Q821" t="e">
            <v>#N/A</v>
          </cell>
          <cell r="R821">
            <v>0</v>
          </cell>
          <cell r="S821" t="e">
            <v>#N/A</v>
          </cell>
          <cell r="T821" t="e">
            <v>#N/A</v>
          </cell>
          <cell r="U821" t="e">
            <v>#N/A</v>
          </cell>
          <cell r="V821">
            <v>0</v>
          </cell>
          <cell r="W821" t="e">
            <v>#N/A</v>
          </cell>
          <cell r="X821" t="e">
            <v>#N/A</v>
          </cell>
          <cell r="Y821" t="e">
            <v>#N/A</v>
          </cell>
          <cell r="Z821">
            <v>0</v>
          </cell>
          <cell r="AA821" t="e">
            <v>#N/A</v>
          </cell>
          <cell r="AB821" t="e">
            <v>#N/A</v>
          </cell>
          <cell r="AC821" t="e">
            <v>#N/A</v>
          </cell>
          <cell r="AD821">
            <v>0</v>
          </cell>
          <cell r="AE821" t="e">
            <v>#N/A</v>
          </cell>
          <cell r="AF821" t="e">
            <v>#N/A</v>
          </cell>
          <cell r="AG821" t="e">
            <v>#N/A</v>
          </cell>
          <cell r="AH821">
            <v>0</v>
          </cell>
          <cell r="AI821" t="e">
            <v>#N/A</v>
          </cell>
          <cell r="AJ821" t="e">
            <v>#N/A</v>
          </cell>
          <cell r="AK821" t="e">
            <v>#N/A</v>
          </cell>
          <cell r="AL821">
            <v>0</v>
          </cell>
          <cell r="AM821" t="e">
            <v>#N/A</v>
          </cell>
          <cell r="AN821" t="e">
            <v>#N/A</v>
          </cell>
          <cell r="AO821" t="e">
            <v>#N/A</v>
          </cell>
          <cell r="AP821">
            <v>0</v>
          </cell>
          <cell r="AQ821" t="e">
            <v>#N/A</v>
          </cell>
          <cell r="AR821" t="e">
            <v>#N/A</v>
          </cell>
          <cell r="AS821" t="e">
            <v>#N/A</v>
          </cell>
          <cell r="AT821">
            <v>0</v>
          </cell>
          <cell r="AU821" t="e">
            <v>#N/A</v>
          </cell>
          <cell r="AV821" t="e">
            <v>#N/A</v>
          </cell>
          <cell r="AW821" t="e">
            <v>#N/A</v>
          </cell>
          <cell r="AX821">
            <v>0</v>
          </cell>
          <cell r="AY821" t="e">
            <v>#N/A</v>
          </cell>
          <cell r="AZ821" t="e">
            <v>#N/A</v>
          </cell>
          <cell r="BA821" t="e">
            <v>#N/A</v>
          </cell>
          <cell r="BB821">
            <v>0</v>
          </cell>
          <cell r="BC821" t="e">
            <v>#N/A</v>
          </cell>
          <cell r="BD821" t="e">
            <v>#N/A</v>
          </cell>
        </row>
        <row r="822">
          <cell r="A822" t="str">
            <v>PM4A4715</v>
          </cell>
          <cell r="B822" t="str">
            <v>R0722021</v>
          </cell>
          <cell r="C822" t="str">
            <v>AMP</v>
          </cell>
          <cell r="D822" t="str">
            <v>AIRBUS DEFENCE &amp; SPACE</v>
          </cell>
          <cell r="E822">
            <v>0</v>
          </cell>
          <cell r="F822" t="str">
            <v>59239-4</v>
          </cell>
          <cell r="G822" t="str">
            <v>408-1261</v>
          </cell>
          <cell r="H822" t="str">
            <v>K</v>
          </cell>
          <cell r="I822">
            <v>8782</v>
          </cell>
          <cell r="J822" t="str">
            <v>G654</v>
          </cell>
          <cell r="K822">
            <v>0.16900000000000001</v>
          </cell>
          <cell r="L822">
            <v>0.17499999999999999</v>
          </cell>
          <cell r="M822">
            <v>9534</v>
          </cell>
          <cell r="N822" t="str">
            <v>G968</v>
          </cell>
          <cell r="O822">
            <v>6.4000000000000001E-2</v>
          </cell>
          <cell r="P822">
            <v>8.4000000000000005E-2</v>
          </cell>
          <cell r="Q822" t="e">
            <v>#N/A</v>
          </cell>
          <cell r="R822">
            <v>0</v>
          </cell>
          <cell r="S822" t="e">
            <v>#N/A</v>
          </cell>
          <cell r="T822" t="e">
            <v>#N/A</v>
          </cell>
          <cell r="U822" t="e">
            <v>#N/A</v>
          </cell>
          <cell r="V822">
            <v>0</v>
          </cell>
          <cell r="W822" t="e">
            <v>#N/A</v>
          </cell>
          <cell r="X822" t="e">
            <v>#N/A</v>
          </cell>
          <cell r="Y822" t="e">
            <v>#N/A</v>
          </cell>
          <cell r="Z822">
            <v>0</v>
          </cell>
          <cell r="AA822" t="e">
            <v>#N/A</v>
          </cell>
          <cell r="AB822" t="e">
            <v>#N/A</v>
          </cell>
          <cell r="AC822" t="e">
            <v>#N/A</v>
          </cell>
          <cell r="AD822">
            <v>0</v>
          </cell>
          <cell r="AE822" t="e">
            <v>#N/A</v>
          </cell>
          <cell r="AF822" t="e">
            <v>#N/A</v>
          </cell>
          <cell r="AG822" t="e">
            <v>#N/A</v>
          </cell>
          <cell r="AH822">
            <v>0</v>
          </cell>
          <cell r="AI822" t="e">
            <v>#N/A</v>
          </cell>
          <cell r="AJ822" t="e">
            <v>#N/A</v>
          </cell>
          <cell r="AK822" t="e">
            <v>#N/A</v>
          </cell>
          <cell r="AL822">
            <v>0</v>
          </cell>
          <cell r="AM822" t="e">
            <v>#N/A</v>
          </cell>
          <cell r="AN822" t="e">
            <v>#N/A</v>
          </cell>
          <cell r="AO822" t="e">
            <v>#N/A</v>
          </cell>
          <cell r="AP822">
            <v>0</v>
          </cell>
          <cell r="AQ822" t="e">
            <v>#N/A</v>
          </cell>
          <cell r="AR822" t="e">
            <v>#N/A</v>
          </cell>
          <cell r="AS822" t="e">
            <v>#N/A</v>
          </cell>
          <cell r="AT822">
            <v>0</v>
          </cell>
          <cell r="AU822" t="e">
            <v>#N/A</v>
          </cell>
          <cell r="AV822" t="e">
            <v>#N/A</v>
          </cell>
          <cell r="AW822" t="e">
            <v>#N/A</v>
          </cell>
          <cell r="AX822">
            <v>0</v>
          </cell>
          <cell r="AY822" t="e">
            <v>#N/A</v>
          </cell>
          <cell r="AZ822" t="e">
            <v>#N/A</v>
          </cell>
          <cell r="BA822" t="e">
            <v>#N/A</v>
          </cell>
          <cell r="BB822">
            <v>0</v>
          </cell>
          <cell r="BC822" t="e">
            <v>#N/A</v>
          </cell>
          <cell r="BD822" t="e">
            <v>#N/A</v>
          </cell>
        </row>
        <row r="823">
          <cell r="A823" t="str">
            <v>SM4A08539</v>
          </cell>
          <cell r="B823" t="str">
            <v>NO CONSTA</v>
          </cell>
          <cell r="C823" t="str">
            <v>DMC</v>
          </cell>
          <cell r="D823" t="str">
            <v>AIRBUS DEFENCE &amp; SPACE</v>
          </cell>
          <cell r="E823">
            <v>0</v>
          </cell>
          <cell r="F823" t="str">
            <v>AD-1377</v>
          </cell>
          <cell r="G823" t="str">
            <v>GMT232-DS</v>
          </cell>
          <cell r="H823" t="str">
            <v>F</v>
          </cell>
          <cell r="I823">
            <v>8781</v>
          </cell>
          <cell r="J823" t="str">
            <v>G411-1</v>
          </cell>
          <cell r="K823">
            <v>2.5000000000000001E-2</v>
          </cell>
          <cell r="L823">
            <v>3.5000000000000003E-2</v>
          </cell>
          <cell r="M823">
            <v>8781</v>
          </cell>
          <cell r="N823" t="str">
            <v>G411-2</v>
          </cell>
          <cell r="O823">
            <v>4.2000000000000003E-2</v>
          </cell>
          <cell r="P823">
            <v>5.1999999999999998E-2</v>
          </cell>
          <cell r="Q823">
            <v>8781</v>
          </cell>
          <cell r="R823" t="str">
            <v>G411-3</v>
          </cell>
          <cell r="S823">
            <v>6.2E-2</v>
          </cell>
          <cell r="T823">
            <v>7.1999999999999995E-2</v>
          </cell>
          <cell r="U823" t="e">
            <v>#N/A</v>
          </cell>
          <cell r="V823">
            <v>0</v>
          </cell>
          <cell r="W823" t="e">
            <v>#N/A</v>
          </cell>
          <cell r="X823" t="e">
            <v>#N/A</v>
          </cell>
          <cell r="Y823" t="e">
            <v>#N/A</v>
          </cell>
          <cell r="Z823">
            <v>0</v>
          </cell>
          <cell r="AA823" t="e">
            <v>#N/A</v>
          </cell>
          <cell r="AB823" t="e">
            <v>#N/A</v>
          </cell>
          <cell r="AC823" t="e">
            <v>#N/A</v>
          </cell>
          <cell r="AD823">
            <v>0</v>
          </cell>
          <cell r="AE823" t="e">
            <v>#N/A</v>
          </cell>
          <cell r="AF823" t="e">
            <v>#N/A</v>
          </cell>
          <cell r="AG823" t="e">
            <v>#N/A</v>
          </cell>
          <cell r="AH823">
            <v>0</v>
          </cell>
          <cell r="AI823" t="e">
            <v>#N/A</v>
          </cell>
          <cell r="AJ823" t="e">
            <v>#N/A</v>
          </cell>
          <cell r="AK823" t="e">
            <v>#N/A</v>
          </cell>
          <cell r="AL823">
            <v>0</v>
          </cell>
          <cell r="AM823" t="e">
            <v>#N/A</v>
          </cell>
          <cell r="AN823" t="e">
            <v>#N/A</v>
          </cell>
          <cell r="AO823" t="e">
            <v>#N/A</v>
          </cell>
          <cell r="AP823">
            <v>0</v>
          </cell>
          <cell r="AQ823" t="e">
            <v>#N/A</v>
          </cell>
          <cell r="AR823" t="e">
            <v>#N/A</v>
          </cell>
          <cell r="AS823" t="e">
            <v>#N/A</v>
          </cell>
          <cell r="AT823">
            <v>0</v>
          </cell>
          <cell r="AU823" t="e">
            <v>#N/A</v>
          </cell>
          <cell r="AV823" t="e">
            <v>#N/A</v>
          </cell>
          <cell r="AW823" t="e">
            <v>#N/A</v>
          </cell>
          <cell r="AX823">
            <v>0</v>
          </cell>
          <cell r="AY823" t="e">
            <v>#N/A</v>
          </cell>
          <cell r="AZ823" t="e">
            <v>#N/A</v>
          </cell>
          <cell r="BA823" t="e">
            <v>#N/A</v>
          </cell>
          <cell r="BB823">
            <v>0</v>
          </cell>
          <cell r="BC823" t="e">
            <v>#N/A</v>
          </cell>
          <cell r="BD823" t="e">
            <v>#N/A</v>
          </cell>
        </row>
        <row r="824">
          <cell r="A824" t="str">
            <v>PM4A15561</v>
          </cell>
          <cell r="B824" t="str">
            <v>U1102213</v>
          </cell>
          <cell r="C824" t="str">
            <v>AMP</v>
          </cell>
          <cell r="D824" t="str">
            <v>AIRBUS DEFENCE &amp; SPACE</v>
          </cell>
          <cell r="E824">
            <v>0</v>
          </cell>
          <cell r="F824" t="str">
            <v>59239-4</v>
          </cell>
          <cell r="G824" t="str">
            <v>408-1261</v>
          </cell>
          <cell r="H824" t="str">
            <v>K</v>
          </cell>
          <cell r="I824">
            <v>8782</v>
          </cell>
          <cell r="J824" t="str">
            <v>G654</v>
          </cell>
          <cell r="K824">
            <v>0.16900000000000001</v>
          </cell>
          <cell r="L824">
            <v>0.17499999999999999</v>
          </cell>
          <cell r="M824">
            <v>9534</v>
          </cell>
          <cell r="N824" t="str">
            <v>G968</v>
          </cell>
          <cell r="O824">
            <v>6.4000000000000001E-2</v>
          </cell>
          <cell r="P824">
            <v>8.4000000000000005E-2</v>
          </cell>
          <cell r="Q824" t="e">
            <v>#N/A</v>
          </cell>
          <cell r="R824">
            <v>0</v>
          </cell>
          <cell r="S824" t="e">
            <v>#N/A</v>
          </cell>
          <cell r="T824" t="e">
            <v>#N/A</v>
          </cell>
          <cell r="U824" t="e">
            <v>#N/A</v>
          </cell>
          <cell r="V824">
            <v>0</v>
          </cell>
          <cell r="W824" t="e">
            <v>#N/A</v>
          </cell>
          <cell r="X824" t="e">
            <v>#N/A</v>
          </cell>
          <cell r="Y824" t="e">
            <v>#N/A</v>
          </cell>
          <cell r="Z824">
            <v>0</v>
          </cell>
          <cell r="AA824" t="e">
            <v>#N/A</v>
          </cell>
          <cell r="AB824" t="e">
            <v>#N/A</v>
          </cell>
          <cell r="AC824" t="e">
            <v>#N/A</v>
          </cell>
          <cell r="AD824">
            <v>0</v>
          </cell>
          <cell r="AE824" t="e">
            <v>#N/A</v>
          </cell>
          <cell r="AF824" t="e">
            <v>#N/A</v>
          </cell>
          <cell r="AG824" t="e">
            <v>#N/A</v>
          </cell>
          <cell r="AH824">
            <v>0</v>
          </cell>
          <cell r="AI824" t="e">
            <v>#N/A</v>
          </cell>
          <cell r="AJ824" t="e">
            <v>#N/A</v>
          </cell>
          <cell r="AK824" t="e">
            <v>#N/A</v>
          </cell>
          <cell r="AL824">
            <v>0</v>
          </cell>
          <cell r="AM824" t="e">
            <v>#N/A</v>
          </cell>
          <cell r="AN824" t="e">
            <v>#N/A</v>
          </cell>
          <cell r="AO824" t="e">
            <v>#N/A</v>
          </cell>
          <cell r="AP824">
            <v>0</v>
          </cell>
          <cell r="AQ824" t="e">
            <v>#N/A</v>
          </cell>
          <cell r="AR824" t="e">
            <v>#N/A</v>
          </cell>
          <cell r="AS824" t="e">
            <v>#N/A</v>
          </cell>
          <cell r="AT824">
            <v>0</v>
          </cell>
          <cell r="AU824" t="e">
            <v>#N/A</v>
          </cell>
          <cell r="AV824" t="e">
            <v>#N/A</v>
          </cell>
          <cell r="AW824" t="e">
            <v>#N/A</v>
          </cell>
          <cell r="AX824">
            <v>0</v>
          </cell>
          <cell r="AY824" t="e">
            <v>#N/A</v>
          </cell>
          <cell r="AZ824" t="e">
            <v>#N/A</v>
          </cell>
          <cell r="BA824" t="e">
            <v>#N/A</v>
          </cell>
          <cell r="BB824">
            <v>0</v>
          </cell>
          <cell r="BC824" t="e">
            <v>#N/A</v>
          </cell>
          <cell r="BD824" t="e">
            <v>#N/A</v>
          </cell>
        </row>
        <row r="825">
          <cell r="A825" t="str">
            <v>PM4A15562</v>
          </cell>
          <cell r="B825" t="str">
            <v>U1102212</v>
          </cell>
          <cell r="C825" t="str">
            <v>AMP</v>
          </cell>
          <cell r="D825" t="str">
            <v>AIRBUS DEFENCE &amp; SPACE</v>
          </cell>
          <cell r="E825">
            <v>0</v>
          </cell>
          <cell r="F825" t="str">
            <v>59239-4</v>
          </cell>
          <cell r="G825" t="str">
            <v>408-1261</v>
          </cell>
          <cell r="H825" t="str">
            <v>K</v>
          </cell>
          <cell r="I825">
            <v>8782</v>
          </cell>
          <cell r="J825" t="str">
            <v>G654</v>
          </cell>
          <cell r="K825">
            <v>0.16900000000000001</v>
          </cell>
          <cell r="L825">
            <v>0.17499999999999999</v>
          </cell>
          <cell r="M825">
            <v>9534</v>
          </cell>
          <cell r="N825" t="str">
            <v>G968</v>
          </cell>
          <cell r="O825">
            <v>6.4000000000000001E-2</v>
          </cell>
          <cell r="P825">
            <v>8.4000000000000005E-2</v>
          </cell>
          <cell r="Q825" t="e">
            <v>#N/A</v>
          </cell>
          <cell r="R825">
            <v>0</v>
          </cell>
          <cell r="S825" t="e">
            <v>#N/A</v>
          </cell>
          <cell r="T825" t="e">
            <v>#N/A</v>
          </cell>
          <cell r="U825" t="e">
            <v>#N/A</v>
          </cell>
          <cell r="V825">
            <v>0</v>
          </cell>
          <cell r="W825" t="e">
            <v>#N/A</v>
          </cell>
          <cell r="X825" t="e">
            <v>#N/A</v>
          </cell>
          <cell r="Y825" t="e">
            <v>#N/A</v>
          </cell>
          <cell r="Z825">
            <v>0</v>
          </cell>
          <cell r="AA825" t="e">
            <v>#N/A</v>
          </cell>
          <cell r="AB825" t="e">
            <v>#N/A</v>
          </cell>
          <cell r="AC825" t="e">
            <v>#N/A</v>
          </cell>
          <cell r="AD825">
            <v>0</v>
          </cell>
          <cell r="AE825" t="e">
            <v>#N/A</v>
          </cell>
          <cell r="AF825" t="e">
            <v>#N/A</v>
          </cell>
          <cell r="AG825" t="e">
            <v>#N/A</v>
          </cell>
          <cell r="AH825">
            <v>0</v>
          </cell>
          <cell r="AI825" t="e">
            <v>#N/A</v>
          </cell>
          <cell r="AJ825" t="e">
            <v>#N/A</v>
          </cell>
          <cell r="AK825" t="e">
            <v>#N/A</v>
          </cell>
          <cell r="AL825">
            <v>0</v>
          </cell>
          <cell r="AM825" t="e">
            <v>#N/A</v>
          </cell>
          <cell r="AN825" t="e">
            <v>#N/A</v>
          </cell>
          <cell r="AO825" t="e">
            <v>#N/A</v>
          </cell>
          <cell r="AP825">
            <v>0</v>
          </cell>
          <cell r="AQ825" t="e">
            <v>#N/A</v>
          </cell>
          <cell r="AR825" t="e">
            <v>#N/A</v>
          </cell>
          <cell r="AS825" t="e">
            <v>#N/A</v>
          </cell>
          <cell r="AT825">
            <v>0</v>
          </cell>
          <cell r="AU825" t="e">
            <v>#N/A</v>
          </cell>
          <cell r="AV825" t="e">
            <v>#N/A</v>
          </cell>
          <cell r="AW825" t="e">
            <v>#N/A</v>
          </cell>
          <cell r="AX825">
            <v>0</v>
          </cell>
          <cell r="AY825" t="e">
            <v>#N/A</v>
          </cell>
          <cell r="AZ825" t="e">
            <v>#N/A</v>
          </cell>
          <cell r="BA825" t="e">
            <v>#N/A</v>
          </cell>
          <cell r="BB825">
            <v>0</v>
          </cell>
          <cell r="BC825" t="e">
            <v>#N/A</v>
          </cell>
          <cell r="BD825" t="e">
            <v>#N/A</v>
          </cell>
        </row>
        <row r="826">
          <cell r="A826" t="str">
            <v>SM4A08577</v>
          </cell>
          <cell r="B826" t="str">
            <v>H0323006</v>
          </cell>
          <cell r="C826" t="str">
            <v>AMP</v>
          </cell>
          <cell r="D826" t="str">
            <v>AIRBUS DEFENCE &amp; SPACE</v>
          </cell>
          <cell r="E826">
            <v>0</v>
          </cell>
          <cell r="F826" t="str">
            <v>69151-1</v>
          </cell>
          <cell r="G826" t="str">
            <v>408-1559</v>
          </cell>
          <cell r="H826" t="str">
            <v>V</v>
          </cell>
          <cell r="I826">
            <v>8779</v>
          </cell>
          <cell r="J826" t="str">
            <v>G767</v>
          </cell>
          <cell r="K826">
            <v>0.109</v>
          </cell>
          <cell r="L826">
            <v>0.115</v>
          </cell>
          <cell r="M826">
            <v>8790</v>
          </cell>
          <cell r="N826" t="str">
            <v>G218</v>
          </cell>
          <cell r="O826">
            <v>0.03</v>
          </cell>
          <cell r="P826">
            <v>3.5000000000000003E-2</v>
          </cell>
          <cell r="Q826">
            <v>8786</v>
          </cell>
          <cell r="R826" t="str">
            <v>G224</v>
          </cell>
          <cell r="S826">
            <v>4.4999999999999998E-2</v>
          </cell>
          <cell r="T826">
            <v>0.05</v>
          </cell>
          <cell r="U826" t="e">
            <v>#N/A</v>
          </cell>
          <cell r="V826">
            <v>0</v>
          </cell>
          <cell r="W826" t="e">
            <v>#N/A</v>
          </cell>
          <cell r="X826" t="e">
            <v>#N/A</v>
          </cell>
          <cell r="Y826" t="e">
            <v>#N/A</v>
          </cell>
          <cell r="Z826">
            <v>0</v>
          </cell>
          <cell r="AA826" t="e">
            <v>#N/A</v>
          </cell>
          <cell r="AB826" t="e">
            <v>#N/A</v>
          </cell>
          <cell r="AC826" t="e">
            <v>#N/A</v>
          </cell>
          <cell r="AD826">
            <v>0</v>
          </cell>
          <cell r="AE826" t="e">
            <v>#N/A</v>
          </cell>
          <cell r="AF826" t="e">
            <v>#N/A</v>
          </cell>
          <cell r="AG826" t="e">
            <v>#N/A</v>
          </cell>
          <cell r="AH826">
            <v>0</v>
          </cell>
          <cell r="AI826" t="e">
            <v>#N/A</v>
          </cell>
          <cell r="AJ826" t="e">
            <v>#N/A</v>
          </cell>
          <cell r="AK826" t="e">
            <v>#N/A</v>
          </cell>
          <cell r="AL826">
            <v>0</v>
          </cell>
          <cell r="AM826" t="e">
            <v>#N/A</v>
          </cell>
          <cell r="AN826" t="e">
            <v>#N/A</v>
          </cell>
          <cell r="AO826" t="e">
            <v>#N/A</v>
          </cell>
          <cell r="AP826">
            <v>0</v>
          </cell>
          <cell r="AQ826" t="e">
            <v>#N/A</v>
          </cell>
          <cell r="AR826" t="e">
            <v>#N/A</v>
          </cell>
          <cell r="AS826" t="e">
            <v>#N/A</v>
          </cell>
          <cell r="AT826">
            <v>0</v>
          </cell>
          <cell r="AU826" t="e">
            <v>#N/A</v>
          </cell>
          <cell r="AV826" t="e">
            <v>#N/A</v>
          </cell>
          <cell r="AW826" t="e">
            <v>#N/A</v>
          </cell>
          <cell r="AX826">
            <v>0</v>
          </cell>
          <cell r="AY826" t="e">
            <v>#N/A</v>
          </cell>
          <cell r="AZ826" t="e">
            <v>#N/A</v>
          </cell>
          <cell r="BA826" t="e">
            <v>#N/A</v>
          </cell>
          <cell r="BB826">
            <v>0</v>
          </cell>
          <cell r="BC826" t="e">
            <v>#N/A</v>
          </cell>
          <cell r="BD826" t="e">
            <v>#N/A</v>
          </cell>
        </row>
        <row r="827">
          <cell r="A827" t="str">
            <v>SM4A09161</v>
          </cell>
          <cell r="B827" t="str">
            <v>J1531002</v>
          </cell>
          <cell r="C827" t="str">
            <v>AMP</v>
          </cell>
          <cell r="D827" t="str">
            <v>AIRBUS DEFENCE &amp; SPACE</v>
          </cell>
          <cell r="E827">
            <v>0</v>
          </cell>
          <cell r="F827" t="str">
            <v>69151-1</v>
          </cell>
          <cell r="G827" t="str">
            <v>408-1559</v>
          </cell>
          <cell r="H827" t="str">
            <v>V</v>
          </cell>
          <cell r="I827">
            <v>8779</v>
          </cell>
          <cell r="J827" t="str">
            <v>G767</v>
          </cell>
          <cell r="K827">
            <v>0.109</v>
          </cell>
          <cell r="L827">
            <v>0.115</v>
          </cell>
          <cell r="M827">
            <v>8790</v>
          </cell>
          <cell r="N827" t="str">
            <v>G218</v>
          </cell>
          <cell r="O827">
            <v>0.03</v>
          </cell>
          <cell r="P827">
            <v>3.5000000000000003E-2</v>
          </cell>
          <cell r="Q827">
            <v>8786</v>
          </cell>
          <cell r="R827" t="str">
            <v>G224</v>
          </cell>
          <cell r="S827">
            <v>4.4999999999999998E-2</v>
          </cell>
          <cell r="T827">
            <v>0.05</v>
          </cell>
          <cell r="U827" t="e">
            <v>#N/A</v>
          </cell>
          <cell r="V827">
            <v>0</v>
          </cell>
          <cell r="W827" t="e">
            <v>#N/A</v>
          </cell>
          <cell r="X827" t="e">
            <v>#N/A</v>
          </cell>
          <cell r="Y827" t="e">
            <v>#N/A</v>
          </cell>
          <cell r="Z827">
            <v>0</v>
          </cell>
          <cell r="AA827" t="e">
            <v>#N/A</v>
          </cell>
          <cell r="AB827" t="e">
            <v>#N/A</v>
          </cell>
          <cell r="AC827" t="e">
            <v>#N/A</v>
          </cell>
          <cell r="AD827">
            <v>0</v>
          </cell>
          <cell r="AE827" t="e">
            <v>#N/A</v>
          </cell>
          <cell r="AF827" t="e">
            <v>#N/A</v>
          </cell>
          <cell r="AG827" t="e">
            <v>#N/A</v>
          </cell>
          <cell r="AH827">
            <v>0</v>
          </cell>
          <cell r="AI827" t="e">
            <v>#N/A</v>
          </cell>
          <cell r="AJ827" t="e">
            <v>#N/A</v>
          </cell>
          <cell r="AK827" t="e">
            <v>#N/A</v>
          </cell>
          <cell r="AL827">
            <v>0</v>
          </cell>
          <cell r="AM827" t="e">
            <v>#N/A</v>
          </cell>
          <cell r="AN827" t="e">
            <v>#N/A</v>
          </cell>
          <cell r="AO827" t="e">
            <v>#N/A</v>
          </cell>
          <cell r="AP827">
            <v>0</v>
          </cell>
          <cell r="AQ827" t="e">
            <v>#N/A</v>
          </cell>
          <cell r="AR827" t="e">
            <v>#N/A</v>
          </cell>
          <cell r="AS827" t="e">
            <v>#N/A</v>
          </cell>
          <cell r="AT827">
            <v>0</v>
          </cell>
          <cell r="AU827" t="e">
            <v>#N/A</v>
          </cell>
          <cell r="AV827" t="e">
            <v>#N/A</v>
          </cell>
          <cell r="AW827" t="e">
            <v>#N/A</v>
          </cell>
          <cell r="AX827">
            <v>0</v>
          </cell>
          <cell r="AY827" t="e">
            <v>#N/A</v>
          </cell>
          <cell r="AZ827" t="e">
            <v>#N/A</v>
          </cell>
          <cell r="BA827" t="e">
            <v>#N/A</v>
          </cell>
          <cell r="BB827">
            <v>0</v>
          </cell>
          <cell r="BC827" t="e">
            <v>#N/A</v>
          </cell>
          <cell r="BD827" t="e">
            <v>#N/A</v>
          </cell>
        </row>
        <row r="828">
          <cell r="A828" t="str">
            <v>SM4A08886</v>
          </cell>
          <cell r="B828" t="str">
            <v>S1511016</v>
          </cell>
          <cell r="C828" t="str">
            <v>AMP</v>
          </cell>
          <cell r="D828" t="str">
            <v>AIRBUS DEFENCE &amp; SPACE</v>
          </cell>
          <cell r="E828">
            <v>0</v>
          </cell>
          <cell r="F828">
            <v>47387</v>
          </cell>
          <cell r="G828" t="str">
            <v>408-1559</v>
          </cell>
          <cell r="H828" t="str">
            <v>V</v>
          </cell>
          <cell r="I828">
            <v>8778</v>
          </cell>
          <cell r="J828" t="str">
            <v>G768</v>
          </cell>
          <cell r="K828">
            <v>0.11899999999999999</v>
          </cell>
          <cell r="L828">
            <v>0.125</v>
          </cell>
          <cell r="M828">
            <v>9532</v>
          </cell>
          <cell r="N828" t="str">
            <v>G950</v>
          </cell>
          <cell r="O828">
            <v>0.04</v>
          </cell>
          <cell r="P828">
            <v>0.06</v>
          </cell>
          <cell r="Q828" t="e">
            <v>#N/A</v>
          </cell>
          <cell r="R828">
            <v>0</v>
          </cell>
          <cell r="S828" t="e">
            <v>#N/A</v>
          </cell>
          <cell r="T828" t="e">
            <v>#N/A</v>
          </cell>
          <cell r="U828" t="e">
            <v>#N/A</v>
          </cell>
          <cell r="V828">
            <v>0</v>
          </cell>
          <cell r="W828" t="e">
            <v>#N/A</v>
          </cell>
          <cell r="X828" t="e">
            <v>#N/A</v>
          </cell>
          <cell r="Y828" t="e">
            <v>#N/A</v>
          </cell>
          <cell r="Z828">
            <v>0</v>
          </cell>
          <cell r="AA828" t="e">
            <v>#N/A</v>
          </cell>
          <cell r="AB828" t="e">
            <v>#N/A</v>
          </cell>
          <cell r="AC828" t="e">
            <v>#N/A</v>
          </cell>
          <cell r="AD828">
            <v>0</v>
          </cell>
          <cell r="AE828" t="e">
            <v>#N/A</v>
          </cell>
          <cell r="AF828" t="e">
            <v>#N/A</v>
          </cell>
          <cell r="AG828" t="e">
            <v>#N/A</v>
          </cell>
          <cell r="AH828">
            <v>0</v>
          </cell>
          <cell r="AI828" t="e">
            <v>#N/A</v>
          </cell>
          <cell r="AJ828" t="e">
            <v>#N/A</v>
          </cell>
          <cell r="AK828" t="e">
            <v>#N/A</v>
          </cell>
          <cell r="AL828">
            <v>0</v>
          </cell>
          <cell r="AM828" t="e">
            <v>#N/A</v>
          </cell>
          <cell r="AN828" t="e">
            <v>#N/A</v>
          </cell>
          <cell r="AO828" t="e">
            <v>#N/A</v>
          </cell>
          <cell r="AP828">
            <v>0</v>
          </cell>
          <cell r="AQ828" t="e">
            <v>#N/A</v>
          </cell>
          <cell r="AR828" t="e">
            <v>#N/A</v>
          </cell>
          <cell r="AS828" t="e">
            <v>#N/A</v>
          </cell>
          <cell r="AT828">
            <v>0</v>
          </cell>
          <cell r="AU828" t="e">
            <v>#N/A</v>
          </cell>
          <cell r="AV828" t="e">
            <v>#N/A</v>
          </cell>
          <cell r="AW828" t="e">
            <v>#N/A</v>
          </cell>
          <cell r="AX828">
            <v>0</v>
          </cell>
          <cell r="AY828" t="e">
            <v>#N/A</v>
          </cell>
          <cell r="AZ828" t="e">
            <v>#N/A</v>
          </cell>
          <cell r="BA828" t="e">
            <v>#N/A</v>
          </cell>
          <cell r="BB828">
            <v>0</v>
          </cell>
          <cell r="BC828" t="e">
            <v>#N/A</v>
          </cell>
          <cell r="BD828" t="e">
            <v>#N/A</v>
          </cell>
        </row>
        <row r="829">
          <cell r="A829" t="str">
            <v>PM4A2301</v>
          </cell>
          <cell r="B829" t="str">
            <v>NO CONSTA</v>
          </cell>
          <cell r="C829" t="str">
            <v>DMC</v>
          </cell>
          <cell r="D829" t="str">
            <v>AIRBUS DEFENCE &amp; SPACE</v>
          </cell>
          <cell r="E829">
            <v>0</v>
          </cell>
          <cell r="F829" t="str">
            <v>M22520/2-01</v>
          </cell>
          <cell r="G829" t="str">
            <v>AFM8-DS</v>
          </cell>
          <cell r="H829" t="str">
            <v>C</v>
          </cell>
          <cell r="I829">
            <v>8789</v>
          </cell>
          <cell r="J829" t="str">
            <v>G213</v>
          </cell>
          <cell r="K829">
            <v>1.2999999999999999E-2</v>
          </cell>
          <cell r="L829">
            <v>1.7999999999999999E-2</v>
          </cell>
          <cell r="M829">
            <v>8791</v>
          </cell>
          <cell r="N829" t="str">
            <v>G214</v>
          </cell>
          <cell r="O829">
            <v>1.6E-2</v>
          </cell>
          <cell r="P829">
            <v>2.1000000000000001E-2</v>
          </cell>
          <cell r="Q829">
            <v>8775</v>
          </cell>
          <cell r="R829" t="str">
            <v>G215</v>
          </cell>
          <cell r="S829">
            <v>1.9E-2</v>
          </cell>
          <cell r="T829">
            <v>2.4E-2</v>
          </cell>
          <cell r="U829">
            <v>8793</v>
          </cell>
          <cell r="V829" t="str">
            <v>G216</v>
          </cell>
          <cell r="W829">
            <v>2.1999999999999999E-2</v>
          </cell>
          <cell r="X829">
            <v>2.7E-2</v>
          </cell>
          <cell r="Y829">
            <v>8785</v>
          </cell>
          <cell r="Z829" t="str">
            <v>G217</v>
          </cell>
          <cell r="AA829">
            <v>2.5999999999999999E-2</v>
          </cell>
          <cell r="AB829">
            <v>3.1E-2</v>
          </cell>
          <cell r="AC829">
            <v>8790</v>
          </cell>
          <cell r="AD829" t="str">
            <v>G218</v>
          </cell>
          <cell r="AE829">
            <v>0.03</v>
          </cell>
          <cell r="AF829">
            <v>3.5000000000000003E-2</v>
          </cell>
          <cell r="AG829">
            <v>8787</v>
          </cell>
          <cell r="AH829" t="str">
            <v>G219</v>
          </cell>
          <cell r="AI829">
            <v>3.4000000000000002E-2</v>
          </cell>
          <cell r="AJ829">
            <v>3.9E-2</v>
          </cell>
          <cell r="AK829">
            <v>8792</v>
          </cell>
          <cell r="AL829" t="str">
            <v>G223</v>
          </cell>
          <cell r="AM829">
            <v>3.9E-2</v>
          </cell>
          <cell r="AN829">
            <v>4.3999999999999997E-2</v>
          </cell>
          <cell r="AO829" t="e">
            <v>#N/A</v>
          </cell>
          <cell r="AP829">
            <v>0</v>
          </cell>
          <cell r="AQ829" t="e">
            <v>#N/A</v>
          </cell>
          <cell r="AR829" t="e">
            <v>#N/A</v>
          </cell>
          <cell r="AS829" t="e">
            <v>#N/A</v>
          </cell>
          <cell r="AT829">
            <v>0</v>
          </cell>
          <cell r="AU829" t="e">
            <v>#N/A</v>
          </cell>
          <cell r="AV829" t="e">
            <v>#N/A</v>
          </cell>
          <cell r="AW829" t="e">
            <v>#N/A</v>
          </cell>
          <cell r="AX829">
            <v>0</v>
          </cell>
          <cell r="AY829" t="e">
            <v>#N/A</v>
          </cell>
          <cell r="AZ829" t="e">
            <v>#N/A</v>
          </cell>
          <cell r="BA829" t="e">
            <v>#N/A</v>
          </cell>
          <cell r="BB829">
            <v>0</v>
          </cell>
          <cell r="BC829" t="e">
            <v>#N/A</v>
          </cell>
          <cell r="BD829" t="e">
            <v>#N/A</v>
          </cell>
        </row>
        <row r="830">
          <cell r="A830" t="str">
            <v>PM4A2113</v>
          </cell>
          <cell r="B830" t="str">
            <v>NO CONSTA</v>
          </cell>
          <cell r="C830" t="str">
            <v>DMC</v>
          </cell>
          <cell r="D830" t="str">
            <v>AIRBUS DEFENCE &amp; SPACE</v>
          </cell>
          <cell r="E830">
            <v>0</v>
          </cell>
          <cell r="F830" t="str">
            <v>M22520/2-01</v>
          </cell>
          <cell r="G830" t="str">
            <v>AFM8-DS</v>
          </cell>
          <cell r="H830" t="str">
            <v>C</v>
          </cell>
          <cell r="I830">
            <v>8789</v>
          </cell>
          <cell r="J830" t="str">
            <v>G213</v>
          </cell>
          <cell r="K830">
            <v>1.2999999999999999E-2</v>
          </cell>
          <cell r="L830">
            <v>1.7999999999999999E-2</v>
          </cell>
          <cell r="M830">
            <v>8791</v>
          </cell>
          <cell r="N830" t="str">
            <v>G214</v>
          </cell>
          <cell r="O830">
            <v>1.6E-2</v>
          </cell>
          <cell r="P830">
            <v>2.1000000000000001E-2</v>
          </cell>
          <cell r="Q830">
            <v>8775</v>
          </cell>
          <cell r="R830" t="str">
            <v>G215</v>
          </cell>
          <cell r="S830">
            <v>1.9E-2</v>
          </cell>
          <cell r="T830">
            <v>2.4E-2</v>
          </cell>
          <cell r="U830">
            <v>8793</v>
          </cell>
          <cell r="V830" t="str">
            <v>G216</v>
          </cell>
          <cell r="W830">
            <v>2.1999999999999999E-2</v>
          </cell>
          <cell r="X830">
            <v>2.7E-2</v>
          </cell>
          <cell r="Y830">
            <v>8785</v>
          </cell>
          <cell r="Z830" t="str">
            <v>G217</v>
          </cell>
          <cell r="AA830">
            <v>2.5999999999999999E-2</v>
          </cell>
          <cell r="AB830">
            <v>3.1E-2</v>
          </cell>
          <cell r="AC830">
            <v>8790</v>
          </cell>
          <cell r="AD830" t="str">
            <v>G218</v>
          </cell>
          <cell r="AE830">
            <v>0.03</v>
          </cell>
          <cell r="AF830">
            <v>3.5000000000000003E-2</v>
          </cell>
          <cell r="AG830">
            <v>8787</v>
          </cell>
          <cell r="AH830" t="str">
            <v>G219</v>
          </cell>
          <cell r="AI830">
            <v>3.4000000000000002E-2</v>
          </cell>
          <cell r="AJ830">
            <v>3.9E-2</v>
          </cell>
          <cell r="AK830">
            <v>8792</v>
          </cell>
          <cell r="AL830" t="str">
            <v>G223</v>
          </cell>
          <cell r="AM830">
            <v>3.9E-2</v>
          </cell>
          <cell r="AN830">
            <v>4.3999999999999997E-2</v>
          </cell>
          <cell r="AO830" t="e">
            <v>#N/A</v>
          </cell>
          <cell r="AP830">
            <v>0</v>
          </cell>
          <cell r="AQ830" t="e">
            <v>#N/A</v>
          </cell>
          <cell r="AR830" t="e">
            <v>#N/A</v>
          </cell>
          <cell r="AS830" t="e">
            <v>#N/A</v>
          </cell>
          <cell r="AT830">
            <v>0</v>
          </cell>
          <cell r="AU830" t="e">
            <v>#N/A</v>
          </cell>
          <cell r="AV830" t="e">
            <v>#N/A</v>
          </cell>
          <cell r="AW830" t="e">
            <v>#N/A</v>
          </cell>
          <cell r="AX830">
            <v>0</v>
          </cell>
          <cell r="AY830" t="e">
            <v>#N/A</v>
          </cell>
          <cell r="AZ830" t="e">
            <v>#N/A</v>
          </cell>
          <cell r="BA830" t="e">
            <v>#N/A</v>
          </cell>
          <cell r="BB830">
            <v>0</v>
          </cell>
          <cell r="BC830" t="e">
            <v>#N/A</v>
          </cell>
          <cell r="BD830" t="e">
            <v>#N/A</v>
          </cell>
        </row>
        <row r="831">
          <cell r="A831" t="str">
            <v>PM4A9049</v>
          </cell>
          <cell r="B831" t="str">
            <v>NO CONSTA</v>
          </cell>
          <cell r="C831" t="str">
            <v>SARGENT TOOLS</v>
          </cell>
          <cell r="D831" t="str">
            <v>AIRBUS DEFENCE &amp; SPACE</v>
          </cell>
          <cell r="E831">
            <v>0</v>
          </cell>
          <cell r="F831" t="str">
            <v>AD-1377</v>
          </cell>
          <cell r="G831" t="str">
            <v>C-AD-1377-6</v>
          </cell>
          <cell r="H831" t="str">
            <v>K2</v>
          </cell>
          <cell r="I831">
            <v>8781</v>
          </cell>
          <cell r="J831" t="str">
            <v>G411-1</v>
          </cell>
          <cell r="K831">
            <v>2.5000000000000001E-2</v>
          </cell>
          <cell r="L831">
            <v>3.5000000000000003E-2</v>
          </cell>
          <cell r="M831">
            <v>8781</v>
          </cell>
          <cell r="N831" t="str">
            <v>G411-2</v>
          </cell>
          <cell r="O831">
            <v>4.2000000000000003E-2</v>
          </cell>
          <cell r="P831">
            <v>5.1999999999999998E-2</v>
          </cell>
          <cell r="Q831">
            <v>8781</v>
          </cell>
          <cell r="R831" t="str">
            <v>G411-3</v>
          </cell>
          <cell r="S831">
            <v>6.2E-2</v>
          </cell>
          <cell r="T831">
            <v>7.1999999999999995E-2</v>
          </cell>
          <cell r="U831" t="e">
            <v>#N/A</v>
          </cell>
          <cell r="V831">
            <v>0</v>
          </cell>
          <cell r="W831" t="e">
            <v>#N/A</v>
          </cell>
          <cell r="X831" t="e">
            <v>#N/A</v>
          </cell>
          <cell r="Y831" t="e">
            <v>#N/A</v>
          </cell>
          <cell r="Z831">
            <v>0</v>
          </cell>
          <cell r="AA831" t="e">
            <v>#N/A</v>
          </cell>
          <cell r="AB831" t="e">
            <v>#N/A</v>
          </cell>
          <cell r="AC831" t="e">
            <v>#N/A</v>
          </cell>
          <cell r="AD831">
            <v>0</v>
          </cell>
          <cell r="AE831" t="e">
            <v>#N/A</v>
          </cell>
          <cell r="AF831" t="e">
            <v>#N/A</v>
          </cell>
          <cell r="AG831" t="e">
            <v>#N/A</v>
          </cell>
          <cell r="AH831">
            <v>0</v>
          </cell>
          <cell r="AI831" t="e">
            <v>#N/A</v>
          </cell>
          <cell r="AJ831" t="e">
            <v>#N/A</v>
          </cell>
          <cell r="AK831" t="e">
            <v>#N/A</v>
          </cell>
          <cell r="AL831">
            <v>0</v>
          </cell>
          <cell r="AM831" t="e">
            <v>#N/A</v>
          </cell>
          <cell r="AN831" t="e">
            <v>#N/A</v>
          </cell>
          <cell r="AO831" t="e">
            <v>#N/A</v>
          </cell>
          <cell r="AP831">
            <v>0</v>
          </cell>
          <cell r="AQ831" t="e">
            <v>#N/A</v>
          </cell>
          <cell r="AR831" t="e">
            <v>#N/A</v>
          </cell>
          <cell r="AS831" t="e">
            <v>#N/A</v>
          </cell>
          <cell r="AT831">
            <v>0</v>
          </cell>
          <cell r="AU831" t="e">
            <v>#N/A</v>
          </cell>
          <cell r="AV831" t="e">
            <v>#N/A</v>
          </cell>
          <cell r="AW831" t="e">
            <v>#N/A</v>
          </cell>
          <cell r="AX831">
            <v>0</v>
          </cell>
          <cell r="AY831" t="e">
            <v>#N/A</v>
          </cell>
          <cell r="AZ831" t="e">
            <v>#N/A</v>
          </cell>
          <cell r="BA831" t="e">
            <v>#N/A</v>
          </cell>
          <cell r="BB831">
            <v>0</v>
          </cell>
          <cell r="BC831" t="e">
            <v>#N/A</v>
          </cell>
          <cell r="BD831" t="e">
            <v>#N/A</v>
          </cell>
        </row>
        <row r="832">
          <cell r="A832" t="str">
            <v>PM4A9052</v>
          </cell>
          <cell r="B832" t="str">
            <v>NO CONSTA</v>
          </cell>
          <cell r="C832" t="str">
            <v>SARGENT TOOLS</v>
          </cell>
          <cell r="D832" t="str">
            <v>AIRBUS DEFENCE &amp; SPACE</v>
          </cell>
          <cell r="E832">
            <v>0</v>
          </cell>
          <cell r="F832" t="str">
            <v>AD-1377</v>
          </cell>
          <cell r="G832" t="str">
            <v>C-AD-1377-6</v>
          </cell>
          <cell r="H832" t="str">
            <v>K2</v>
          </cell>
          <cell r="I832">
            <v>8781</v>
          </cell>
          <cell r="J832" t="str">
            <v>G411-1</v>
          </cell>
          <cell r="K832">
            <v>2.5000000000000001E-2</v>
          </cell>
          <cell r="L832">
            <v>3.5000000000000003E-2</v>
          </cell>
          <cell r="M832">
            <v>8781</v>
          </cell>
          <cell r="N832" t="str">
            <v>G411-2</v>
          </cell>
          <cell r="O832">
            <v>4.2000000000000003E-2</v>
          </cell>
          <cell r="P832">
            <v>5.1999999999999998E-2</v>
          </cell>
          <cell r="Q832">
            <v>8781</v>
          </cell>
          <cell r="R832" t="str">
            <v>G411-3</v>
          </cell>
          <cell r="S832">
            <v>6.2E-2</v>
          </cell>
          <cell r="T832">
            <v>7.1999999999999995E-2</v>
          </cell>
          <cell r="U832" t="e">
            <v>#N/A</v>
          </cell>
          <cell r="V832">
            <v>0</v>
          </cell>
          <cell r="W832" t="e">
            <v>#N/A</v>
          </cell>
          <cell r="X832" t="e">
            <v>#N/A</v>
          </cell>
          <cell r="Y832" t="e">
            <v>#N/A</v>
          </cell>
          <cell r="Z832">
            <v>0</v>
          </cell>
          <cell r="AA832" t="e">
            <v>#N/A</v>
          </cell>
          <cell r="AB832" t="e">
            <v>#N/A</v>
          </cell>
          <cell r="AC832" t="e">
            <v>#N/A</v>
          </cell>
          <cell r="AD832">
            <v>0</v>
          </cell>
          <cell r="AE832" t="e">
            <v>#N/A</v>
          </cell>
          <cell r="AF832" t="e">
            <v>#N/A</v>
          </cell>
          <cell r="AG832" t="e">
            <v>#N/A</v>
          </cell>
          <cell r="AH832">
            <v>0</v>
          </cell>
          <cell r="AI832" t="e">
            <v>#N/A</v>
          </cell>
          <cell r="AJ832" t="e">
            <v>#N/A</v>
          </cell>
          <cell r="AK832" t="e">
            <v>#N/A</v>
          </cell>
          <cell r="AL832">
            <v>0</v>
          </cell>
          <cell r="AM832" t="e">
            <v>#N/A</v>
          </cell>
          <cell r="AN832" t="e">
            <v>#N/A</v>
          </cell>
          <cell r="AO832" t="e">
            <v>#N/A</v>
          </cell>
          <cell r="AP832">
            <v>0</v>
          </cell>
          <cell r="AQ832" t="e">
            <v>#N/A</v>
          </cell>
          <cell r="AR832" t="e">
            <v>#N/A</v>
          </cell>
          <cell r="AS832" t="e">
            <v>#N/A</v>
          </cell>
          <cell r="AT832">
            <v>0</v>
          </cell>
          <cell r="AU832" t="e">
            <v>#N/A</v>
          </cell>
          <cell r="AV832" t="e">
            <v>#N/A</v>
          </cell>
          <cell r="AW832" t="e">
            <v>#N/A</v>
          </cell>
          <cell r="AX832">
            <v>0</v>
          </cell>
          <cell r="AY832" t="e">
            <v>#N/A</v>
          </cell>
          <cell r="AZ832" t="e">
            <v>#N/A</v>
          </cell>
          <cell r="BA832" t="e">
            <v>#N/A</v>
          </cell>
          <cell r="BB832">
            <v>0</v>
          </cell>
          <cell r="BC832" t="e">
            <v>#N/A</v>
          </cell>
          <cell r="BD832" t="e">
            <v>#N/A</v>
          </cell>
        </row>
        <row r="833">
          <cell r="A833" t="str">
            <v>PM4A3137</v>
          </cell>
          <cell r="B833" t="str">
            <v>NO CONSTA</v>
          </cell>
          <cell r="C833" t="str">
            <v>RAYCHEM</v>
          </cell>
          <cell r="D833" t="str">
            <v>AIRBUS DEFENCE &amp; SPACE</v>
          </cell>
          <cell r="E833">
            <v>0</v>
          </cell>
          <cell r="F833" t="str">
            <v>AD-1377</v>
          </cell>
          <cell r="G833" t="str">
            <v>C-AD-1377-6</v>
          </cell>
          <cell r="H833" t="str">
            <v>K2</v>
          </cell>
          <cell r="I833">
            <v>8781</v>
          </cell>
          <cell r="J833" t="str">
            <v>G411-1</v>
          </cell>
          <cell r="K833">
            <v>2.5000000000000001E-2</v>
          </cell>
          <cell r="L833">
            <v>3.5000000000000003E-2</v>
          </cell>
          <cell r="M833">
            <v>8781</v>
          </cell>
          <cell r="N833" t="str">
            <v>G411-2</v>
          </cell>
          <cell r="O833">
            <v>4.2000000000000003E-2</v>
          </cell>
          <cell r="P833">
            <v>5.1999999999999998E-2</v>
          </cell>
          <cell r="Q833">
            <v>8781</v>
          </cell>
          <cell r="R833" t="str">
            <v>G411-3</v>
          </cell>
          <cell r="S833">
            <v>6.2E-2</v>
          </cell>
          <cell r="T833">
            <v>7.1999999999999995E-2</v>
          </cell>
          <cell r="U833" t="e">
            <v>#N/A</v>
          </cell>
          <cell r="V833">
            <v>0</v>
          </cell>
          <cell r="W833" t="e">
            <v>#N/A</v>
          </cell>
          <cell r="X833" t="e">
            <v>#N/A</v>
          </cell>
          <cell r="Y833" t="e">
            <v>#N/A</v>
          </cell>
          <cell r="Z833">
            <v>0</v>
          </cell>
          <cell r="AA833" t="e">
            <v>#N/A</v>
          </cell>
          <cell r="AB833" t="e">
            <v>#N/A</v>
          </cell>
          <cell r="AC833" t="e">
            <v>#N/A</v>
          </cell>
          <cell r="AD833">
            <v>0</v>
          </cell>
          <cell r="AE833" t="e">
            <v>#N/A</v>
          </cell>
          <cell r="AF833" t="e">
            <v>#N/A</v>
          </cell>
          <cell r="AG833" t="e">
            <v>#N/A</v>
          </cell>
          <cell r="AH833">
            <v>0</v>
          </cell>
          <cell r="AI833" t="e">
            <v>#N/A</v>
          </cell>
          <cell r="AJ833" t="e">
            <v>#N/A</v>
          </cell>
          <cell r="AK833" t="e">
            <v>#N/A</v>
          </cell>
          <cell r="AL833">
            <v>0</v>
          </cell>
          <cell r="AM833" t="e">
            <v>#N/A</v>
          </cell>
          <cell r="AN833" t="e">
            <v>#N/A</v>
          </cell>
          <cell r="AO833" t="e">
            <v>#N/A</v>
          </cell>
          <cell r="AP833">
            <v>0</v>
          </cell>
          <cell r="AQ833" t="e">
            <v>#N/A</v>
          </cell>
          <cell r="AR833" t="e">
            <v>#N/A</v>
          </cell>
          <cell r="AS833" t="e">
            <v>#N/A</v>
          </cell>
          <cell r="AT833">
            <v>0</v>
          </cell>
          <cell r="AU833" t="e">
            <v>#N/A</v>
          </cell>
          <cell r="AV833" t="e">
            <v>#N/A</v>
          </cell>
          <cell r="AW833" t="e">
            <v>#N/A</v>
          </cell>
          <cell r="AX833">
            <v>0</v>
          </cell>
          <cell r="AY833" t="e">
            <v>#N/A</v>
          </cell>
          <cell r="AZ833" t="e">
            <v>#N/A</v>
          </cell>
          <cell r="BA833" t="e">
            <v>#N/A</v>
          </cell>
          <cell r="BB833">
            <v>0</v>
          </cell>
          <cell r="BC833" t="e">
            <v>#N/A</v>
          </cell>
          <cell r="BD833" t="e">
            <v>#N/A</v>
          </cell>
        </row>
        <row r="834">
          <cell r="A834" t="str">
            <v>PM4A2578</v>
          </cell>
          <cell r="B834" t="str">
            <v>NO CONSTA</v>
          </cell>
          <cell r="C834" t="str">
            <v>RAYCHEM</v>
          </cell>
          <cell r="D834" t="str">
            <v>AIRBUS DEFENCE &amp; SPACE</v>
          </cell>
          <cell r="E834">
            <v>0</v>
          </cell>
          <cell r="F834" t="str">
            <v>AD-1377</v>
          </cell>
          <cell r="G834" t="str">
            <v>C-AD-1377-6</v>
          </cell>
          <cell r="H834" t="str">
            <v>K2</v>
          </cell>
          <cell r="I834">
            <v>8781</v>
          </cell>
          <cell r="J834" t="str">
            <v>G411-1</v>
          </cell>
          <cell r="K834">
            <v>2.5000000000000001E-2</v>
          </cell>
          <cell r="L834">
            <v>3.5000000000000003E-2</v>
          </cell>
          <cell r="M834">
            <v>8781</v>
          </cell>
          <cell r="N834" t="str">
            <v>G411-2</v>
          </cell>
          <cell r="O834">
            <v>4.2000000000000003E-2</v>
          </cell>
          <cell r="P834">
            <v>5.1999999999999998E-2</v>
          </cell>
          <cell r="Q834">
            <v>8781</v>
          </cell>
          <cell r="R834" t="str">
            <v>G411-3</v>
          </cell>
          <cell r="S834">
            <v>6.2E-2</v>
          </cell>
          <cell r="T834">
            <v>7.1999999999999995E-2</v>
          </cell>
          <cell r="U834" t="e">
            <v>#N/A</v>
          </cell>
          <cell r="V834">
            <v>0</v>
          </cell>
          <cell r="W834" t="e">
            <v>#N/A</v>
          </cell>
          <cell r="X834" t="e">
            <v>#N/A</v>
          </cell>
          <cell r="Y834" t="e">
            <v>#N/A</v>
          </cell>
          <cell r="Z834">
            <v>0</v>
          </cell>
          <cell r="AA834" t="e">
            <v>#N/A</v>
          </cell>
          <cell r="AB834" t="e">
            <v>#N/A</v>
          </cell>
          <cell r="AC834" t="e">
            <v>#N/A</v>
          </cell>
          <cell r="AD834">
            <v>0</v>
          </cell>
          <cell r="AE834" t="e">
            <v>#N/A</v>
          </cell>
          <cell r="AF834" t="e">
            <v>#N/A</v>
          </cell>
          <cell r="AG834" t="e">
            <v>#N/A</v>
          </cell>
          <cell r="AH834">
            <v>0</v>
          </cell>
          <cell r="AI834" t="e">
            <v>#N/A</v>
          </cell>
          <cell r="AJ834" t="e">
            <v>#N/A</v>
          </cell>
          <cell r="AK834" t="e">
            <v>#N/A</v>
          </cell>
          <cell r="AL834">
            <v>0</v>
          </cell>
          <cell r="AM834" t="e">
            <v>#N/A</v>
          </cell>
          <cell r="AN834" t="e">
            <v>#N/A</v>
          </cell>
          <cell r="AO834" t="e">
            <v>#N/A</v>
          </cell>
          <cell r="AP834">
            <v>0</v>
          </cell>
          <cell r="AQ834" t="e">
            <v>#N/A</v>
          </cell>
          <cell r="AR834" t="e">
            <v>#N/A</v>
          </cell>
          <cell r="AS834" t="e">
            <v>#N/A</v>
          </cell>
          <cell r="AT834">
            <v>0</v>
          </cell>
          <cell r="AU834" t="e">
            <v>#N/A</v>
          </cell>
          <cell r="AV834" t="e">
            <v>#N/A</v>
          </cell>
          <cell r="AW834" t="e">
            <v>#N/A</v>
          </cell>
          <cell r="AX834">
            <v>0</v>
          </cell>
          <cell r="AY834" t="e">
            <v>#N/A</v>
          </cell>
          <cell r="AZ834" t="e">
            <v>#N/A</v>
          </cell>
          <cell r="BA834" t="e">
            <v>#N/A</v>
          </cell>
          <cell r="BB834">
            <v>0</v>
          </cell>
          <cell r="BC834" t="e">
            <v>#N/A</v>
          </cell>
          <cell r="BD834" t="e">
            <v>#N/A</v>
          </cell>
        </row>
        <row r="835">
          <cell r="A835" t="str">
            <v>PM4A3636</v>
          </cell>
          <cell r="B835" t="str">
            <v>S0614011</v>
          </cell>
          <cell r="C835" t="str">
            <v>AMP</v>
          </cell>
          <cell r="D835" t="str">
            <v>AIRBUS DEFENCE &amp; SPACE</v>
          </cell>
          <cell r="E835">
            <v>0</v>
          </cell>
          <cell r="F835">
            <v>47387</v>
          </cell>
          <cell r="G835" t="str">
            <v>408-1559</v>
          </cell>
          <cell r="H835" t="str">
            <v>V</v>
          </cell>
          <cell r="I835">
            <v>8778</v>
          </cell>
          <cell r="J835" t="str">
            <v>G768</v>
          </cell>
          <cell r="K835">
            <v>0.11899999999999999</v>
          </cell>
          <cell r="L835">
            <v>0.125</v>
          </cell>
          <cell r="M835">
            <v>9532</v>
          </cell>
          <cell r="N835" t="str">
            <v>G950</v>
          </cell>
          <cell r="O835">
            <v>0.04</v>
          </cell>
          <cell r="P835">
            <v>0.06</v>
          </cell>
          <cell r="Q835" t="e">
            <v>#N/A</v>
          </cell>
          <cell r="R835">
            <v>0</v>
          </cell>
          <cell r="S835" t="e">
            <v>#N/A</v>
          </cell>
          <cell r="T835" t="e">
            <v>#N/A</v>
          </cell>
          <cell r="U835" t="e">
            <v>#N/A</v>
          </cell>
          <cell r="V835">
            <v>0</v>
          </cell>
          <cell r="W835" t="e">
            <v>#N/A</v>
          </cell>
          <cell r="X835" t="e">
            <v>#N/A</v>
          </cell>
          <cell r="Y835" t="e">
            <v>#N/A</v>
          </cell>
          <cell r="Z835">
            <v>0</v>
          </cell>
          <cell r="AA835" t="e">
            <v>#N/A</v>
          </cell>
          <cell r="AB835" t="e">
            <v>#N/A</v>
          </cell>
          <cell r="AC835" t="e">
            <v>#N/A</v>
          </cell>
          <cell r="AD835">
            <v>0</v>
          </cell>
          <cell r="AE835" t="e">
            <v>#N/A</v>
          </cell>
          <cell r="AF835" t="e">
            <v>#N/A</v>
          </cell>
          <cell r="AG835" t="e">
            <v>#N/A</v>
          </cell>
          <cell r="AH835">
            <v>0</v>
          </cell>
          <cell r="AI835" t="e">
            <v>#N/A</v>
          </cell>
          <cell r="AJ835" t="e">
            <v>#N/A</v>
          </cell>
          <cell r="AK835" t="e">
            <v>#N/A</v>
          </cell>
          <cell r="AL835">
            <v>0</v>
          </cell>
          <cell r="AM835" t="e">
            <v>#N/A</v>
          </cell>
          <cell r="AN835" t="e">
            <v>#N/A</v>
          </cell>
          <cell r="AO835" t="e">
            <v>#N/A</v>
          </cell>
          <cell r="AP835">
            <v>0</v>
          </cell>
          <cell r="AQ835" t="e">
            <v>#N/A</v>
          </cell>
          <cell r="AR835" t="e">
            <v>#N/A</v>
          </cell>
          <cell r="AS835" t="e">
            <v>#N/A</v>
          </cell>
          <cell r="AT835">
            <v>0</v>
          </cell>
          <cell r="AU835" t="e">
            <v>#N/A</v>
          </cell>
          <cell r="AV835" t="e">
            <v>#N/A</v>
          </cell>
          <cell r="AW835" t="e">
            <v>#N/A</v>
          </cell>
          <cell r="AX835">
            <v>0</v>
          </cell>
          <cell r="AY835" t="e">
            <v>#N/A</v>
          </cell>
          <cell r="AZ835" t="e">
            <v>#N/A</v>
          </cell>
          <cell r="BA835" t="e">
            <v>#N/A</v>
          </cell>
          <cell r="BB835">
            <v>0</v>
          </cell>
          <cell r="BC835" t="e">
            <v>#N/A</v>
          </cell>
          <cell r="BD835" t="e">
            <v>#N/A</v>
          </cell>
        </row>
        <row r="836">
          <cell r="A836" t="str">
            <v>PM4A9342</v>
          </cell>
          <cell r="B836" t="str">
            <v>V1102018</v>
          </cell>
          <cell r="C836" t="str">
            <v>AMP</v>
          </cell>
          <cell r="D836" t="str">
            <v>AIRBUS DEFENCE &amp; SPACE</v>
          </cell>
          <cell r="E836">
            <v>0</v>
          </cell>
          <cell r="F836">
            <v>47386</v>
          </cell>
          <cell r="G836" t="str">
            <v>408-1559</v>
          </cell>
          <cell r="H836" t="str">
            <v>V</v>
          </cell>
          <cell r="I836">
            <v>8779</v>
          </cell>
          <cell r="J836" t="str">
            <v>G767</v>
          </cell>
          <cell r="K836">
            <v>0.109</v>
          </cell>
          <cell r="L836">
            <v>0.115</v>
          </cell>
          <cell r="M836">
            <v>8790</v>
          </cell>
          <cell r="N836" t="str">
            <v>G218</v>
          </cell>
          <cell r="O836">
            <v>0.03</v>
          </cell>
          <cell r="P836">
            <v>3.5000000000000003E-2</v>
          </cell>
          <cell r="Q836">
            <v>8786</v>
          </cell>
          <cell r="R836" t="str">
            <v>G224</v>
          </cell>
          <cell r="S836">
            <v>4.4999999999999998E-2</v>
          </cell>
          <cell r="T836">
            <v>0.05</v>
          </cell>
          <cell r="U836" t="e">
            <v>#N/A</v>
          </cell>
          <cell r="V836">
            <v>0</v>
          </cell>
          <cell r="W836" t="e">
            <v>#N/A</v>
          </cell>
          <cell r="X836" t="e">
            <v>#N/A</v>
          </cell>
          <cell r="Y836" t="e">
            <v>#N/A</v>
          </cell>
          <cell r="Z836">
            <v>0</v>
          </cell>
          <cell r="AA836" t="e">
            <v>#N/A</v>
          </cell>
          <cell r="AB836" t="e">
            <v>#N/A</v>
          </cell>
          <cell r="AC836" t="e">
            <v>#N/A</v>
          </cell>
          <cell r="AD836">
            <v>0</v>
          </cell>
          <cell r="AE836" t="e">
            <v>#N/A</v>
          </cell>
          <cell r="AF836" t="e">
            <v>#N/A</v>
          </cell>
          <cell r="AG836" t="e">
            <v>#N/A</v>
          </cell>
          <cell r="AH836">
            <v>0</v>
          </cell>
          <cell r="AI836" t="e">
            <v>#N/A</v>
          </cell>
          <cell r="AJ836" t="e">
            <v>#N/A</v>
          </cell>
          <cell r="AK836" t="e">
            <v>#N/A</v>
          </cell>
          <cell r="AL836">
            <v>0</v>
          </cell>
          <cell r="AM836" t="e">
            <v>#N/A</v>
          </cell>
          <cell r="AN836" t="e">
            <v>#N/A</v>
          </cell>
          <cell r="AO836" t="e">
            <v>#N/A</v>
          </cell>
          <cell r="AP836">
            <v>0</v>
          </cell>
          <cell r="AQ836" t="e">
            <v>#N/A</v>
          </cell>
          <cell r="AR836" t="e">
            <v>#N/A</v>
          </cell>
          <cell r="AS836" t="e">
            <v>#N/A</v>
          </cell>
          <cell r="AT836">
            <v>0</v>
          </cell>
          <cell r="AU836" t="e">
            <v>#N/A</v>
          </cell>
          <cell r="AV836" t="e">
            <v>#N/A</v>
          </cell>
          <cell r="AW836" t="e">
            <v>#N/A</v>
          </cell>
          <cell r="AX836">
            <v>0</v>
          </cell>
          <cell r="AY836" t="e">
            <v>#N/A</v>
          </cell>
          <cell r="AZ836" t="e">
            <v>#N/A</v>
          </cell>
          <cell r="BA836" t="e">
            <v>#N/A</v>
          </cell>
          <cell r="BB836">
            <v>0</v>
          </cell>
          <cell r="BC836" t="e">
            <v>#N/A</v>
          </cell>
          <cell r="BD836" t="e">
            <v>#N/A</v>
          </cell>
        </row>
        <row r="837">
          <cell r="A837" t="str">
            <v>PM4A4698</v>
          </cell>
          <cell r="B837" t="str">
            <v>V0719039</v>
          </cell>
          <cell r="C837" t="str">
            <v>AMP</v>
          </cell>
          <cell r="D837" t="str">
            <v>AIRBUS DEFENCE &amp; SPACE</v>
          </cell>
          <cell r="E837">
            <v>0</v>
          </cell>
          <cell r="F837">
            <v>47386</v>
          </cell>
          <cell r="G837" t="str">
            <v>408-1559</v>
          </cell>
          <cell r="H837" t="str">
            <v>V</v>
          </cell>
          <cell r="I837">
            <v>8779</v>
          </cell>
          <cell r="J837" t="str">
            <v>G767</v>
          </cell>
          <cell r="K837">
            <v>0.109</v>
          </cell>
          <cell r="L837">
            <v>0.115</v>
          </cell>
          <cell r="M837">
            <v>8790</v>
          </cell>
          <cell r="N837" t="str">
            <v>G218</v>
          </cell>
          <cell r="O837">
            <v>0.03</v>
          </cell>
          <cell r="P837">
            <v>3.5000000000000003E-2</v>
          </cell>
          <cell r="Q837">
            <v>8786</v>
          </cell>
          <cell r="R837" t="str">
            <v>G224</v>
          </cell>
          <cell r="S837">
            <v>4.4999999999999998E-2</v>
          </cell>
          <cell r="T837">
            <v>0.05</v>
          </cell>
          <cell r="U837" t="e">
            <v>#N/A</v>
          </cell>
          <cell r="V837">
            <v>0</v>
          </cell>
          <cell r="W837" t="e">
            <v>#N/A</v>
          </cell>
          <cell r="X837" t="e">
            <v>#N/A</v>
          </cell>
          <cell r="Y837" t="e">
            <v>#N/A</v>
          </cell>
          <cell r="Z837">
            <v>0</v>
          </cell>
          <cell r="AA837" t="e">
            <v>#N/A</v>
          </cell>
          <cell r="AB837" t="e">
            <v>#N/A</v>
          </cell>
          <cell r="AC837" t="e">
            <v>#N/A</v>
          </cell>
          <cell r="AD837">
            <v>0</v>
          </cell>
          <cell r="AE837" t="e">
            <v>#N/A</v>
          </cell>
          <cell r="AF837" t="e">
            <v>#N/A</v>
          </cell>
          <cell r="AG837" t="e">
            <v>#N/A</v>
          </cell>
          <cell r="AH837">
            <v>0</v>
          </cell>
          <cell r="AI837" t="e">
            <v>#N/A</v>
          </cell>
          <cell r="AJ837" t="e">
            <v>#N/A</v>
          </cell>
          <cell r="AK837" t="e">
            <v>#N/A</v>
          </cell>
          <cell r="AL837">
            <v>0</v>
          </cell>
          <cell r="AM837" t="e">
            <v>#N/A</v>
          </cell>
          <cell r="AN837" t="e">
            <v>#N/A</v>
          </cell>
          <cell r="AO837" t="e">
            <v>#N/A</v>
          </cell>
          <cell r="AP837">
            <v>0</v>
          </cell>
          <cell r="AQ837" t="e">
            <v>#N/A</v>
          </cell>
          <cell r="AR837" t="e">
            <v>#N/A</v>
          </cell>
          <cell r="AS837" t="e">
            <v>#N/A</v>
          </cell>
          <cell r="AT837">
            <v>0</v>
          </cell>
          <cell r="AU837" t="e">
            <v>#N/A</v>
          </cell>
          <cell r="AV837" t="e">
            <v>#N/A</v>
          </cell>
          <cell r="AW837" t="e">
            <v>#N/A</v>
          </cell>
          <cell r="AX837">
            <v>0</v>
          </cell>
          <cell r="AY837" t="e">
            <v>#N/A</v>
          </cell>
          <cell r="AZ837" t="e">
            <v>#N/A</v>
          </cell>
          <cell r="BA837" t="e">
            <v>#N/A</v>
          </cell>
          <cell r="BB837">
            <v>0</v>
          </cell>
          <cell r="BC837" t="e">
            <v>#N/A</v>
          </cell>
          <cell r="BD837" t="e">
            <v>#N/A</v>
          </cell>
        </row>
        <row r="838">
          <cell r="A838" t="str">
            <v>PM4A3603</v>
          </cell>
          <cell r="B838" t="str">
            <v>V0612010</v>
          </cell>
          <cell r="C838" t="str">
            <v>AMP</v>
          </cell>
          <cell r="D838" t="str">
            <v>AIRBUS DEFENCE &amp; SPACE</v>
          </cell>
          <cell r="E838">
            <v>0</v>
          </cell>
          <cell r="F838">
            <v>47386</v>
          </cell>
          <cell r="G838" t="str">
            <v>408-1559</v>
          </cell>
          <cell r="H838" t="str">
            <v>V</v>
          </cell>
          <cell r="I838">
            <v>8779</v>
          </cell>
          <cell r="J838" t="str">
            <v>G767</v>
          </cell>
          <cell r="K838">
            <v>0.109</v>
          </cell>
          <cell r="L838">
            <v>0.115</v>
          </cell>
          <cell r="M838">
            <v>8790</v>
          </cell>
          <cell r="N838" t="str">
            <v>G218</v>
          </cell>
          <cell r="O838">
            <v>0.03</v>
          </cell>
          <cell r="P838">
            <v>3.5000000000000003E-2</v>
          </cell>
          <cell r="Q838">
            <v>8786</v>
          </cell>
          <cell r="R838" t="str">
            <v>G224</v>
          </cell>
          <cell r="S838">
            <v>4.4999999999999998E-2</v>
          </cell>
          <cell r="T838">
            <v>0.05</v>
          </cell>
          <cell r="U838" t="e">
            <v>#N/A</v>
          </cell>
          <cell r="V838">
            <v>0</v>
          </cell>
          <cell r="W838" t="e">
            <v>#N/A</v>
          </cell>
          <cell r="X838" t="e">
            <v>#N/A</v>
          </cell>
          <cell r="Y838" t="e">
            <v>#N/A</v>
          </cell>
          <cell r="Z838">
            <v>0</v>
          </cell>
          <cell r="AA838" t="e">
            <v>#N/A</v>
          </cell>
          <cell r="AB838" t="e">
            <v>#N/A</v>
          </cell>
          <cell r="AC838" t="e">
            <v>#N/A</v>
          </cell>
          <cell r="AD838">
            <v>0</v>
          </cell>
          <cell r="AE838" t="e">
            <v>#N/A</v>
          </cell>
          <cell r="AF838" t="e">
            <v>#N/A</v>
          </cell>
          <cell r="AG838" t="e">
            <v>#N/A</v>
          </cell>
          <cell r="AH838">
            <v>0</v>
          </cell>
          <cell r="AI838" t="e">
            <v>#N/A</v>
          </cell>
          <cell r="AJ838" t="e">
            <v>#N/A</v>
          </cell>
          <cell r="AK838" t="e">
            <v>#N/A</v>
          </cell>
          <cell r="AL838">
            <v>0</v>
          </cell>
          <cell r="AM838" t="e">
            <v>#N/A</v>
          </cell>
          <cell r="AN838" t="e">
            <v>#N/A</v>
          </cell>
          <cell r="AO838" t="e">
            <v>#N/A</v>
          </cell>
          <cell r="AP838">
            <v>0</v>
          </cell>
          <cell r="AQ838" t="e">
            <v>#N/A</v>
          </cell>
          <cell r="AR838" t="e">
            <v>#N/A</v>
          </cell>
          <cell r="AS838" t="e">
            <v>#N/A</v>
          </cell>
          <cell r="AT838">
            <v>0</v>
          </cell>
          <cell r="AU838" t="e">
            <v>#N/A</v>
          </cell>
          <cell r="AV838" t="e">
            <v>#N/A</v>
          </cell>
          <cell r="AW838" t="e">
            <v>#N/A</v>
          </cell>
          <cell r="AX838">
            <v>0</v>
          </cell>
          <cell r="AY838" t="e">
            <v>#N/A</v>
          </cell>
          <cell r="AZ838" t="e">
            <v>#N/A</v>
          </cell>
          <cell r="BA838" t="e">
            <v>#N/A</v>
          </cell>
          <cell r="BB838">
            <v>0</v>
          </cell>
          <cell r="BC838" t="e">
            <v>#N/A</v>
          </cell>
          <cell r="BD838" t="e">
            <v>#N/A</v>
          </cell>
        </row>
        <row r="839">
          <cell r="A839" t="str">
            <v>PM4A3609</v>
          </cell>
          <cell r="B839" t="str">
            <v>V0612001</v>
          </cell>
          <cell r="C839" t="str">
            <v>AMP</v>
          </cell>
          <cell r="D839" t="str">
            <v>AIRBUS DEFENCE &amp; SPACE</v>
          </cell>
          <cell r="E839">
            <v>0</v>
          </cell>
          <cell r="F839">
            <v>47386</v>
          </cell>
          <cell r="G839" t="str">
            <v>408-1559</v>
          </cell>
          <cell r="H839" t="str">
            <v>V</v>
          </cell>
          <cell r="I839">
            <v>8779</v>
          </cell>
          <cell r="J839" t="str">
            <v>G767</v>
          </cell>
          <cell r="K839">
            <v>0.109</v>
          </cell>
          <cell r="L839">
            <v>0.115</v>
          </cell>
          <cell r="M839">
            <v>8790</v>
          </cell>
          <cell r="N839" t="str">
            <v>G218</v>
          </cell>
          <cell r="O839">
            <v>0.03</v>
          </cell>
          <cell r="P839">
            <v>3.5000000000000003E-2</v>
          </cell>
          <cell r="Q839">
            <v>8786</v>
          </cell>
          <cell r="R839" t="str">
            <v>G224</v>
          </cell>
          <cell r="S839">
            <v>4.4999999999999998E-2</v>
          </cell>
          <cell r="T839">
            <v>0.05</v>
          </cell>
          <cell r="U839" t="e">
            <v>#N/A</v>
          </cell>
          <cell r="V839">
            <v>0</v>
          </cell>
          <cell r="W839" t="e">
            <v>#N/A</v>
          </cell>
          <cell r="X839" t="e">
            <v>#N/A</v>
          </cell>
          <cell r="Y839" t="e">
            <v>#N/A</v>
          </cell>
          <cell r="Z839">
            <v>0</v>
          </cell>
          <cell r="AA839" t="e">
            <v>#N/A</v>
          </cell>
          <cell r="AB839" t="e">
            <v>#N/A</v>
          </cell>
          <cell r="AC839" t="e">
            <v>#N/A</v>
          </cell>
          <cell r="AD839">
            <v>0</v>
          </cell>
          <cell r="AE839" t="e">
            <v>#N/A</v>
          </cell>
          <cell r="AF839" t="e">
            <v>#N/A</v>
          </cell>
          <cell r="AG839" t="e">
            <v>#N/A</v>
          </cell>
          <cell r="AH839">
            <v>0</v>
          </cell>
          <cell r="AI839" t="e">
            <v>#N/A</v>
          </cell>
          <cell r="AJ839" t="e">
            <v>#N/A</v>
          </cell>
          <cell r="AK839" t="e">
            <v>#N/A</v>
          </cell>
          <cell r="AL839">
            <v>0</v>
          </cell>
          <cell r="AM839" t="e">
            <v>#N/A</v>
          </cell>
          <cell r="AN839" t="e">
            <v>#N/A</v>
          </cell>
          <cell r="AO839" t="e">
            <v>#N/A</v>
          </cell>
          <cell r="AP839">
            <v>0</v>
          </cell>
          <cell r="AQ839" t="e">
            <v>#N/A</v>
          </cell>
          <cell r="AR839" t="e">
            <v>#N/A</v>
          </cell>
          <cell r="AS839" t="e">
            <v>#N/A</v>
          </cell>
          <cell r="AT839">
            <v>0</v>
          </cell>
          <cell r="AU839" t="e">
            <v>#N/A</v>
          </cell>
          <cell r="AV839" t="e">
            <v>#N/A</v>
          </cell>
          <cell r="AW839" t="e">
            <v>#N/A</v>
          </cell>
          <cell r="AX839">
            <v>0</v>
          </cell>
          <cell r="AY839" t="e">
            <v>#N/A</v>
          </cell>
          <cell r="AZ839" t="e">
            <v>#N/A</v>
          </cell>
          <cell r="BA839" t="e">
            <v>#N/A</v>
          </cell>
          <cell r="BB839">
            <v>0</v>
          </cell>
          <cell r="BC839" t="e">
            <v>#N/A</v>
          </cell>
          <cell r="BD839" t="e">
            <v>#N/A</v>
          </cell>
        </row>
        <row r="840">
          <cell r="A840" t="str">
            <v>KM4F03122</v>
          </cell>
          <cell r="B840" t="str">
            <v>L1347012</v>
          </cell>
          <cell r="C840" t="str">
            <v>TYCO</v>
          </cell>
          <cell r="D840" t="str">
            <v>AIRBUS DEFENCE &amp; SPACE</v>
          </cell>
          <cell r="E840">
            <v>12132</v>
          </cell>
          <cell r="F840" t="str">
            <v>AMP68009-0</v>
          </cell>
          <cell r="G840" t="str">
            <v>408-2281</v>
          </cell>
          <cell r="H840" t="str">
            <v>CR</v>
          </cell>
          <cell r="I840">
            <v>9286</v>
          </cell>
          <cell r="J840" t="str">
            <v>119344 / 68009</v>
          </cell>
          <cell r="K840">
            <v>5.0030000000000001</v>
          </cell>
          <cell r="L840">
            <v>5.181</v>
          </cell>
          <cell r="M840">
            <v>9290</v>
          </cell>
          <cell r="N840" t="str">
            <v>119345 / 68009</v>
          </cell>
          <cell r="O840">
            <v>0.44800000000000001</v>
          </cell>
          <cell r="P840">
            <v>0.46400000000000002</v>
          </cell>
          <cell r="Q840" t="e">
            <v>#N/A</v>
          </cell>
          <cell r="R840">
            <v>0</v>
          </cell>
          <cell r="S840" t="e">
            <v>#N/A</v>
          </cell>
          <cell r="T840" t="e">
            <v>#N/A</v>
          </cell>
          <cell r="U840" t="e">
            <v>#N/A</v>
          </cell>
          <cell r="V840">
            <v>0</v>
          </cell>
          <cell r="W840" t="e">
            <v>#N/A</v>
          </cell>
          <cell r="X840" t="e">
            <v>#N/A</v>
          </cell>
          <cell r="Y840" t="e">
            <v>#N/A</v>
          </cell>
          <cell r="Z840">
            <v>0</v>
          </cell>
          <cell r="AA840" t="e">
            <v>#N/A</v>
          </cell>
          <cell r="AB840" t="e">
            <v>#N/A</v>
          </cell>
          <cell r="AC840" t="e">
            <v>#N/A</v>
          </cell>
          <cell r="AD840">
            <v>0</v>
          </cell>
          <cell r="AE840" t="e">
            <v>#N/A</v>
          </cell>
          <cell r="AF840" t="e">
            <v>#N/A</v>
          </cell>
          <cell r="AG840" t="e">
            <v>#N/A</v>
          </cell>
          <cell r="AH840">
            <v>0</v>
          </cell>
          <cell r="AI840" t="e">
            <v>#N/A</v>
          </cell>
          <cell r="AJ840" t="e">
            <v>#N/A</v>
          </cell>
          <cell r="AK840" t="e">
            <v>#N/A</v>
          </cell>
          <cell r="AL840">
            <v>0</v>
          </cell>
          <cell r="AM840" t="e">
            <v>#N/A</v>
          </cell>
          <cell r="AN840" t="e">
            <v>#N/A</v>
          </cell>
          <cell r="AO840" t="e">
            <v>#N/A</v>
          </cell>
          <cell r="AP840">
            <v>0</v>
          </cell>
          <cell r="AQ840" t="e">
            <v>#N/A</v>
          </cell>
          <cell r="AR840" t="e">
            <v>#N/A</v>
          </cell>
          <cell r="AS840" t="e">
            <v>#N/A</v>
          </cell>
          <cell r="AT840">
            <v>0</v>
          </cell>
          <cell r="AU840" t="e">
            <v>#N/A</v>
          </cell>
          <cell r="AV840" t="e">
            <v>#N/A</v>
          </cell>
          <cell r="AW840" t="e">
            <v>#N/A</v>
          </cell>
          <cell r="AX840">
            <v>0</v>
          </cell>
          <cell r="AY840" t="e">
            <v>#N/A</v>
          </cell>
          <cell r="AZ840" t="e">
            <v>#N/A</v>
          </cell>
          <cell r="BA840" t="e">
            <v>#N/A</v>
          </cell>
          <cell r="BB840">
            <v>0</v>
          </cell>
          <cell r="BC840" t="e">
            <v>#N/A</v>
          </cell>
          <cell r="BD840" t="e">
            <v>#N/A</v>
          </cell>
        </row>
        <row r="841">
          <cell r="A841" t="str">
            <v>PM4A2632</v>
          </cell>
          <cell r="B841" t="str">
            <v>S0239013</v>
          </cell>
          <cell r="C841" t="str">
            <v>AMP</v>
          </cell>
          <cell r="D841" t="str">
            <v>AIRBUS DEFENCE &amp; SPACE</v>
          </cell>
          <cell r="E841">
            <v>0</v>
          </cell>
          <cell r="F841">
            <v>47387</v>
          </cell>
          <cell r="G841" t="str">
            <v>408-1559</v>
          </cell>
          <cell r="H841" t="str">
            <v>V</v>
          </cell>
          <cell r="I841">
            <v>8778</v>
          </cell>
          <cell r="J841" t="str">
            <v>G768</v>
          </cell>
          <cell r="K841">
            <v>0.11899999999999999</v>
          </cell>
          <cell r="L841">
            <v>0.125</v>
          </cell>
          <cell r="M841">
            <v>9532</v>
          </cell>
          <cell r="N841" t="str">
            <v>G950</v>
          </cell>
          <cell r="O841">
            <v>0.04</v>
          </cell>
          <cell r="P841">
            <v>0.06</v>
          </cell>
          <cell r="Q841" t="e">
            <v>#N/A</v>
          </cell>
          <cell r="R841">
            <v>0</v>
          </cell>
          <cell r="S841" t="e">
            <v>#N/A</v>
          </cell>
          <cell r="T841" t="e">
            <v>#N/A</v>
          </cell>
          <cell r="U841" t="e">
            <v>#N/A</v>
          </cell>
          <cell r="V841">
            <v>0</v>
          </cell>
          <cell r="W841" t="e">
            <v>#N/A</v>
          </cell>
          <cell r="X841" t="e">
            <v>#N/A</v>
          </cell>
          <cell r="Y841" t="e">
            <v>#N/A</v>
          </cell>
          <cell r="Z841">
            <v>0</v>
          </cell>
          <cell r="AA841" t="e">
            <v>#N/A</v>
          </cell>
          <cell r="AB841" t="e">
            <v>#N/A</v>
          </cell>
          <cell r="AC841" t="e">
            <v>#N/A</v>
          </cell>
          <cell r="AD841">
            <v>0</v>
          </cell>
          <cell r="AE841" t="e">
            <v>#N/A</v>
          </cell>
          <cell r="AF841" t="e">
            <v>#N/A</v>
          </cell>
          <cell r="AG841" t="e">
            <v>#N/A</v>
          </cell>
          <cell r="AH841">
            <v>0</v>
          </cell>
          <cell r="AI841" t="e">
            <v>#N/A</v>
          </cell>
          <cell r="AJ841" t="e">
            <v>#N/A</v>
          </cell>
          <cell r="AK841" t="e">
            <v>#N/A</v>
          </cell>
          <cell r="AL841">
            <v>0</v>
          </cell>
          <cell r="AM841" t="e">
            <v>#N/A</v>
          </cell>
          <cell r="AN841" t="e">
            <v>#N/A</v>
          </cell>
          <cell r="AO841" t="e">
            <v>#N/A</v>
          </cell>
          <cell r="AP841">
            <v>0</v>
          </cell>
          <cell r="AQ841" t="e">
            <v>#N/A</v>
          </cell>
          <cell r="AR841" t="e">
            <v>#N/A</v>
          </cell>
          <cell r="AS841" t="e">
            <v>#N/A</v>
          </cell>
          <cell r="AT841">
            <v>0</v>
          </cell>
          <cell r="AU841" t="e">
            <v>#N/A</v>
          </cell>
          <cell r="AV841" t="e">
            <v>#N/A</v>
          </cell>
          <cell r="AW841" t="e">
            <v>#N/A</v>
          </cell>
          <cell r="AX841">
            <v>0</v>
          </cell>
          <cell r="AY841" t="e">
            <v>#N/A</v>
          </cell>
          <cell r="AZ841" t="e">
            <v>#N/A</v>
          </cell>
          <cell r="BA841" t="e">
            <v>#N/A</v>
          </cell>
          <cell r="BB841">
            <v>0</v>
          </cell>
          <cell r="BC841" t="e">
            <v>#N/A</v>
          </cell>
          <cell r="BD841" t="e">
            <v>#N/A</v>
          </cell>
        </row>
        <row r="842">
          <cell r="A842" t="str">
            <v>PM4A3625</v>
          </cell>
          <cell r="B842" t="str">
            <v>S0612019</v>
          </cell>
          <cell r="C842" t="str">
            <v>AMP</v>
          </cell>
          <cell r="D842" t="str">
            <v>AIRBUS DEFENCE &amp; SPACE</v>
          </cell>
          <cell r="E842">
            <v>0</v>
          </cell>
          <cell r="F842">
            <v>47387</v>
          </cell>
          <cell r="G842" t="str">
            <v>408-1559</v>
          </cell>
          <cell r="H842" t="str">
            <v>V</v>
          </cell>
          <cell r="I842">
            <v>8778</v>
          </cell>
          <cell r="J842" t="str">
            <v>G768</v>
          </cell>
          <cell r="K842">
            <v>0.11899999999999999</v>
          </cell>
          <cell r="L842">
            <v>0.125</v>
          </cell>
          <cell r="M842">
            <v>9532</v>
          </cell>
          <cell r="N842" t="str">
            <v>G950</v>
          </cell>
          <cell r="O842">
            <v>0.04</v>
          </cell>
          <cell r="P842">
            <v>0.06</v>
          </cell>
          <cell r="Q842" t="e">
            <v>#N/A</v>
          </cell>
          <cell r="R842">
            <v>0</v>
          </cell>
          <cell r="S842" t="e">
            <v>#N/A</v>
          </cell>
          <cell r="T842" t="e">
            <v>#N/A</v>
          </cell>
          <cell r="U842" t="e">
            <v>#N/A</v>
          </cell>
          <cell r="V842">
            <v>0</v>
          </cell>
          <cell r="W842" t="e">
            <v>#N/A</v>
          </cell>
          <cell r="X842" t="e">
            <v>#N/A</v>
          </cell>
          <cell r="Y842" t="e">
            <v>#N/A</v>
          </cell>
          <cell r="Z842">
            <v>0</v>
          </cell>
          <cell r="AA842" t="e">
            <v>#N/A</v>
          </cell>
          <cell r="AB842" t="e">
            <v>#N/A</v>
          </cell>
          <cell r="AC842" t="e">
            <v>#N/A</v>
          </cell>
          <cell r="AD842">
            <v>0</v>
          </cell>
          <cell r="AE842" t="e">
            <v>#N/A</v>
          </cell>
          <cell r="AF842" t="e">
            <v>#N/A</v>
          </cell>
          <cell r="AG842" t="e">
            <v>#N/A</v>
          </cell>
          <cell r="AH842">
            <v>0</v>
          </cell>
          <cell r="AI842" t="e">
            <v>#N/A</v>
          </cell>
          <cell r="AJ842" t="e">
            <v>#N/A</v>
          </cell>
          <cell r="AK842" t="e">
            <v>#N/A</v>
          </cell>
          <cell r="AL842">
            <v>0</v>
          </cell>
          <cell r="AM842" t="e">
            <v>#N/A</v>
          </cell>
          <cell r="AN842" t="e">
            <v>#N/A</v>
          </cell>
          <cell r="AO842" t="e">
            <v>#N/A</v>
          </cell>
          <cell r="AP842">
            <v>0</v>
          </cell>
          <cell r="AQ842" t="e">
            <v>#N/A</v>
          </cell>
          <cell r="AR842" t="e">
            <v>#N/A</v>
          </cell>
          <cell r="AS842" t="e">
            <v>#N/A</v>
          </cell>
          <cell r="AT842">
            <v>0</v>
          </cell>
          <cell r="AU842" t="e">
            <v>#N/A</v>
          </cell>
          <cell r="AV842" t="e">
            <v>#N/A</v>
          </cell>
          <cell r="AW842" t="e">
            <v>#N/A</v>
          </cell>
          <cell r="AX842">
            <v>0</v>
          </cell>
          <cell r="AY842" t="e">
            <v>#N/A</v>
          </cell>
          <cell r="AZ842" t="e">
            <v>#N/A</v>
          </cell>
          <cell r="BA842" t="e">
            <v>#N/A</v>
          </cell>
          <cell r="BB842">
            <v>0</v>
          </cell>
          <cell r="BC842" t="e">
            <v>#N/A</v>
          </cell>
          <cell r="BD842" t="e">
            <v>#N/A</v>
          </cell>
        </row>
        <row r="843">
          <cell r="A843" t="str">
            <v>PM4A3627</v>
          </cell>
          <cell r="B843" t="str">
            <v>S0612018</v>
          </cell>
          <cell r="C843" t="str">
            <v>AMP</v>
          </cell>
          <cell r="D843" t="str">
            <v>AIRBUS DEFENCE &amp; SPACE</v>
          </cell>
          <cell r="E843">
            <v>0</v>
          </cell>
          <cell r="F843">
            <v>47387</v>
          </cell>
          <cell r="G843" t="str">
            <v>408-1559</v>
          </cell>
          <cell r="H843" t="str">
            <v>V</v>
          </cell>
          <cell r="I843">
            <v>8778</v>
          </cell>
          <cell r="J843" t="str">
            <v>G768</v>
          </cell>
          <cell r="K843">
            <v>0.11899999999999999</v>
          </cell>
          <cell r="L843">
            <v>0.125</v>
          </cell>
          <cell r="M843">
            <v>9532</v>
          </cell>
          <cell r="N843" t="str">
            <v>G950</v>
          </cell>
          <cell r="O843">
            <v>0.04</v>
          </cell>
          <cell r="P843">
            <v>0.06</v>
          </cell>
          <cell r="Q843" t="e">
            <v>#N/A</v>
          </cell>
          <cell r="R843">
            <v>0</v>
          </cell>
          <cell r="S843" t="e">
            <v>#N/A</v>
          </cell>
          <cell r="T843" t="e">
            <v>#N/A</v>
          </cell>
          <cell r="U843" t="e">
            <v>#N/A</v>
          </cell>
          <cell r="V843">
            <v>0</v>
          </cell>
          <cell r="W843" t="e">
            <v>#N/A</v>
          </cell>
          <cell r="X843" t="e">
            <v>#N/A</v>
          </cell>
          <cell r="Y843" t="e">
            <v>#N/A</v>
          </cell>
          <cell r="Z843">
            <v>0</v>
          </cell>
          <cell r="AA843" t="e">
            <v>#N/A</v>
          </cell>
          <cell r="AB843" t="e">
            <v>#N/A</v>
          </cell>
          <cell r="AC843" t="e">
            <v>#N/A</v>
          </cell>
          <cell r="AD843">
            <v>0</v>
          </cell>
          <cell r="AE843" t="e">
            <v>#N/A</v>
          </cell>
          <cell r="AF843" t="e">
            <v>#N/A</v>
          </cell>
          <cell r="AG843" t="e">
            <v>#N/A</v>
          </cell>
          <cell r="AH843">
            <v>0</v>
          </cell>
          <cell r="AI843" t="e">
            <v>#N/A</v>
          </cell>
          <cell r="AJ843" t="e">
            <v>#N/A</v>
          </cell>
          <cell r="AK843" t="e">
            <v>#N/A</v>
          </cell>
          <cell r="AL843">
            <v>0</v>
          </cell>
          <cell r="AM843" t="e">
            <v>#N/A</v>
          </cell>
          <cell r="AN843" t="e">
            <v>#N/A</v>
          </cell>
          <cell r="AO843" t="e">
            <v>#N/A</v>
          </cell>
          <cell r="AP843">
            <v>0</v>
          </cell>
          <cell r="AQ843" t="e">
            <v>#N/A</v>
          </cell>
          <cell r="AR843" t="e">
            <v>#N/A</v>
          </cell>
          <cell r="AS843" t="e">
            <v>#N/A</v>
          </cell>
          <cell r="AT843">
            <v>0</v>
          </cell>
          <cell r="AU843" t="e">
            <v>#N/A</v>
          </cell>
          <cell r="AV843" t="e">
            <v>#N/A</v>
          </cell>
          <cell r="AW843" t="e">
            <v>#N/A</v>
          </cell>
          <cell r="AX843">
            <v>0</v>
          </cell>
          <cell r="AY843" t="e">
            <v>#N/A</v>
          </cell>
          <cell r="AZ843" t="e">
            <v>#N/A</v>
          </cell>
          <cell r="BA843" t="e">
            <v>#N/A</v>
          </cell>
          <cell r="BB843">
            <v>0</v>
          </cell>
          <cell r="BC843" t="e">
            <v>#N/A</v>
          </cell>
          <cell r="BD843" t="e">
            <v>#N/A</v>
          </cell>
        </row>
        <row r="844">
          <cell r="A844" t="str">
            <v>PM4A3644</v>
          </cell>
          <cell r="B844" t="str">
            <v>S0612020</v>
          </cell>
          <cell r="C844" t="str">
            <v>AMP</v>
          </cell>
          <cell r="D844" t="str">
            <v>AIRBUS DEFENCE &amp; SPACE</v>
          </cell>
          <cell r="E844">
            <v>0</v>
          </cell>
          <cell r="F844">
            <v>47387</v>
          </cell>
          <cell r="G844" t="str">
            <v>408-1559</v>
          </cell>
          <cell r="H844" t="str">
            <v>V</v>
          </cell>
          <cell r="I844">
            <v>8778</v>
          </cell>
          <cell r="J844" t="str">
            <v>G768</v>
          </cell>
          <cell r="K844">
            <v>0.11899999999999999</v>
          </cell>
          <cell r="L844">
            <v>0.125</v>
          </cell>
          <cell r="M844">
            <v>9532</v>
          </cell>
          <cell r="N844" t="str">
            <v>G950</v>
          </cell>
          <cell r="O844">
            <v>0.04</v>
          </cell>
          <cell r="P844">
            <v>0.06</v>
          </cell>
          <cell r="Q844" t="e">
            <v>#N/A</v>
          </cell>
          <cell r="R844">
            <v>0</v>
          </cell>
          <cell r="S844" t="e">
            <v>#N/A</v>
          </cell>
          <cell r="T844" t="e">
            <v>#N/A</v>
          </cell>
          <cell r="U844" t="e">
            <v>#N/A</v>
          </cell>
          <cell r="V844">
            <v>0</v>
          </cell>
          <cell r="W844" t="e">
            <v>#N/A</v>
          </cell>
          <cell r="X844" t="e">
            <v>#N/A</v>
          </cell>
          <cell r="Y844" t="e">
            <v>#N/A</v>
          </cell>
          <cell r="Z844">
            <v>0</v>
          </cell>
          <cell r="AA844" t="e">
            <v>#N/A</v>
          </cell>
          <cell r="AB844" t="e">
            <v>#N/A</v>
          </cell>
          <cell r="AC844" t="e">
            <v>#N/A</v>
          </cell>
          <cell r="AD844">
            <v>0</v>
          </cell>
          <cell r="AE844" t="e">
            <v>#N/A</v>
          </cell>
          <cell r="AF844" t="e">
            <v>#N/A</v>
          </cell>
          <cell r="AG844" t="e">
            <v>#N/A</v>
          </cell>
          <cell r="AH844">
            <v>0</v>
          </cell>
          <cell r="AI844" t="e">
            <v>#N/A</v>
          </cell>
          <cell r="AJ844" t="e">
            <v>#N/A</v>
          </cell>
          <cell r="AK844" t="e">
            <v>#N/A</v>
          </cell>
          <cell r="AL844">
            <v>0</v>
          </cell>
          <cell r="AM844" t="e">
            <v>#N/A</v>
          </cell>
          <cell r="AN844" t="e">
            <v>#N/A</v>
          </cell>
          <cell r="AO844" t="e">
            <v>#N/A</v>
          </cell>
          <cell r="AP844">
            <v>0</v>
          </cell>
          <cell r="AQ844" t="e">
            <v>#N/A</v>
          </cell>
          <cell r="AR844" t="e">
            <v>#N/A</v>
          </cell>
          <cell r="AS844" t="e">
            <v>#N/A</v>
          </cell>
          <cell r="AT844">
            <v>0</v>
          </cell>
          <cell r="AU844" t="e">
            <v>#N/A</v>
          </cell>
          <cell r="AV844" t="e">
            <v>#N/A</v>
          </cell>
          <cell r="AW844" t="e">
            <v>#N/A</v>
          </cell>
          <cell r="AX844">
            <v>0</v>
          </cell>
          <cell r="AY844" t="e">
            <v>#N/A</v>
          </cell>
          <cell r="AZ844" t="e">
            <v>#N/A</v>
          </cell>
          <cell r="BA844" t="e">
            <v>#N/A</v>
          </cell>
          <cell r="BB844">
            <v>0</v>
          </cell>
          <cell r="BC844" t="e">
            <v>#N/A</v>
          </cell>
          <cell r="BD844" t="e">
            <v>#N/A</v>
          </cell>
        </row>
        <row r="845">
          <cell r="A845" t="str">
            <v>PM4A9032</v>
          </cell>
          <cell r="B845" t="str">
            <v>R1025035</v>
          </cell>
          <cell r="C845" t="str">
            <v>AMP</v>
          </cell>
          <cell r="D845" t="str">
            <v>AIRBUS DEFENCE &amp; SPACE</v>
          </cell>
          <cell r="E845">
            <v>0</v>
          </cell>
          <cell r="F845" t="str">
            <v>59239-4</v>
          </cell>
          <cell r="G845" t="str">
            <v>408-1261</v>
          </cell>
          <cell r="H845" t="str">
            <v>K</v>
          </cell>
          <cell r="I845">
            <v>8782</v>
          </cell>
          <cell r="J845" t="str">
            <v>G654</v>
          </cell>
          <cell r="K845">
            <v>0.16900000000000001</v>
          </cell>
          <cell r="L845">
            <v>0.17499999999999999</v>
          </cell>
          <cell r="M845">
            <v>9534</v>
          </cell>
          <cell r="N845" t="str">
            <v>G968</v>
          </cell>
          <cell r="O845">
            <v>6.4000000000000001E-2</v>
          </cell>
          <cell r="P845">
            <v>8.4000000000000005E-2</v>
          </cell>
          <cell r="Q845" t="e">
            <v>#N/A</v>
          </cell>
          <cell r="R845">
            <v>0</v>
          </cell>
          <cell r="S845" t="e">
            <v>#N/A</v>
          </cell>
          <cell r="T845" t="e">
            <v>#N/A</v>
          </cell>
          <cell r="U845" t="e">
            <v>#N/A</v>
          </cell>
          <cell r="V845">
            <v>0</v>
          </cell>
          <cell r="W845" t="e">
            <v>#N/A</v>
          </cell>
          <cell r="X845" t="e">
            <v>#N/A</v>
          </cell>
          <cell r="Y845" t="e">
            <v>#N/A</v>
          </cell>
          <cell r="Z845">
            <v>0</v>
          </cell>
          <cell r="AA845" t="e">
            <v>#N/A</v>
          </cell>
          <cell r="AB845" t="e">
            <v>#N/A</v>
          </cell>
          <cell r="AC845" t="e">
            <v>#N/A</v>
          </cell>
          <cell r="AD845">
            <v>0</v>
          </cell>
          <cell r="AE845" t="e">
            <v>#N/A</v>
          </cell>
          <cell r="AF845" t="e">
            <v>#N/A</v>
          </cell>
          <cell r="AG845" t="e">
            <v>#N/A</v>
          </cell>
          <cell r="AH845">
            <v>0</v>
          </cell>
          <cell r="AI845" t="e">
            <v>#N/A</v>
          </cell>
          <cell r="AJ845" t="e">
            <v>#N/A</v>
          </cell>
          <cell r="AK845" t="e">
            <v>#N/A</v>
          </cell>
          <cell r="AL845">
            <v>0</v>
          </cell>
          <cell r="AM845" t="e">
            <v>#N/A</v>
          </cell>
          <cell r="AN845" t="e">
            <v>#N/A</v>
          </cell>
          <cell r="AO845" t="e">
            <v>#N/A</v>
          </cell>
          <cell r="AP845">
            <v>0</v>
          </cell>
          <cell r="AQ845" t="e">
            <v>#N/A</v>
          </cell>
          <cell r="AR845" t="e">
            <v>#N/A</v>
          </cell>
          <cell r="AS845" t="e">
            <v>#N/A</v>
          </cell>
          <cell r="AT845">
            <v>0</v>
          </cell>
          <cell r="AU845" t="e">
            <v>#N/A</v>
          </cell>
          <cell r="AV845" t="e">
            <v>#N/A</v>
          </cell>
          <cell r="AW845" t="e">
            <v>#N/A</v>
          </cell>
          <cell r="AX845">
            <v>0</v>
          </cell>
          <cell r="AY845" t="e">
            <v>#N/A</v>
          </cell>
          <cell r="AZ845" t="e">
            <v>#N/A</v>
          </cell>
          <cell r="BA845" t="e">
            <v>#N/A</v>
          </cell>
          <cell r="BB845">
            <v>0</v>
          </cell>
          <cell r="BC845" t="e">
            <v>#N/A</v>
          </cell>
          <cell r="BD845" t="e">
            <v>#N/A</v>
          </cell>
        </row>
        <row r="846">
          <cell r="A846" t="str">
            <v>PM4A6343</v>
          </cell>
          <cell r="B846" t="str">
            <v>R0750023</v>
          </cell>
          <cell r="C846" t="str">
            <v>AMP</v>
          </cell>
          <cell r="D846" t="str">
            <v>AIRBUS DEFENCE &amp; SPACE</v>
          </cell>
          <cell r="E846">
            <v>0</v>
          </cell>
          <cell r="F846" t="str">
            <v>59239-4</v>
          </cell>
          <cell r="G846" t="str">
            <v>408-1261</v>
          </cell>
          <cell r="H846" t="str">
            <v>K</v>
          </cell>
          <cell r="I846">
            <v>8782</v>
          </cell>
          <cell r="J846" t="str">
            <v>G654</v>
          </cell>
          <cell r="K846">
            <v>0.16900000000000001</v>
          </cell>
          <cell r="L846">
            <v>0.17499999999999999</v>
          </cell>
          <cell r="M846">
            <v>9534</v>
          </cell>
          <cell r="N846" t="str">
            <v>G968</v>
          </cell>
          <cell r="O846">
            <v>6.4000000000000001E-2</v>
          </cell>
          <cell r="P846">
            <v>8.4000000000000005E-2</v>
          </cell>
          <cell r="Q846" t="e">
            <v>#N/A</v>
          </cell>
          <cell r="R846">
            <v>0</v>
          </cell>
          <cell r="S846" t="e">
            <v>#N/A</v>
          </cell>
          <cell r="T846" t="e">
            <v>#N/A</v>
          </cell>
          <cell r="U846" t="e">
            <v>#N/A</v>
          </cell>
          <cell r="V846">
            <v>0</v>
          </cell>
          <cell r="W846" t="e">
            <v>#N/A</v>
          </cell>
          <cell r="X846" t="e">
            <v>#N/A</v>
          </cell>
          <cell r="Y846" t="e">
            <v>#N/A</v>
          </cell>
          <cell r="Z846">
            <v>0</v>
          </cell>
          <cell r="AA846" t="e">
            <v>#N/A</v>
          </cell>
          <cell r="AB846" t="e">
            <v>#N/A</v>
          </cell>
          <cell r="AC846" t="e">
            <v>#N/A</v>
          </cell>
          <cell r="AD846">
            <v>0</v>
          </cell>
          <cell r="AE846" t="e">
            <v>#N/A</v>
          </cell>
          <cell r="AF846" t="e">
            <v>#N/A</v>
          </cell>
          <cell r="AG846" t="e">
            <v>#N/A</v>
          </cell>
          <cell r="AH846">
            <v>0</v>
          </cell>
          <cell r="AI846" t="e">
            <v>#N/A</v>
          </cell>
          <cell r="AJ846" t="e">
            <v>#N/A</v>
          </cell>
          <cell r="AK846" t="e">
            <v>#N/A</v>
          </cell>
          <cell r="AL846">
            <v>0</v>
          </cell>
          <cell r="AM846" t="e">
            <v>#N/A</v>
          </cell>
          <cell r="AN846" t="e">
            <v>#N/A</v>
          </cell>
          <cell r="AO846" t="e">
            <v>#N/A</v>
          </cell>
          <cell r="AP846">
            <v>0</v>
          </cell>
          <cell r="AQ846" t="e">
            <v>#N/A</v>
          </cell>
          <cell r="AR846" t="e">
            <v>#N/A</v>
          </cell>
          <cell r="AS846" t="e">
            <v>#N/A</v>
          </cell>
          <cell r="AT846">
            <v>0</v>
          </cell>
          <cell r="AU846" t="e">
            <v>#N/A</v>
          </cell>
          <cell r="AV846" t="e">
            <v>#N/A</v>
          </cell>
          <cell r="AW846" t="e">
            <v>#N/A</v>
          </cell>
          <cell r="AX846">
            <v>0</v>
          </cell>
          <cell r="AY846" t="e">
            <v>#N/A</v>
          </cell>
          <cell r="AZ846" t="e">
            <v>#N/A</v>
          </cell>
          <cell r="BA846" t="e">
            <v>#N/A</v>
          </cell>
          <cell r="BB846">
            <v>0</v>
          </cell>
          <cell r="BC846" t="e">
            <v>#N/A</v>
          </cell>
          <cell r="BD846" t="e">
            <v>#N/A</v>
          </cell>
        </row>
        <row r="847">
          <cell r="A847" t="str">
            <v>PM4A09673</v>
          </cell>
          <cell r="B847" t="str">
            <v>R1128133</v>
          </cell>
          <cell r="C847" t="str">
            <v>AMP</v>
          </cell>
          <cell r="D847" t="str">
            <v>AIRBUS DEFENCE &amp; SPACE</v>
          </cell>
          <cell r="E847">
            <v>0</v>
          </cell>
          <cell r="F847" t="str">
            <v>59239-4</v>
          </cell>
          <cell r="G847" t="str">
            <v>408-1261</v>
          </cell>
          <cell r="H847" t="str">
            <v>K</v>
          </cell>
          <cell r="I847">
            <v>8782</v>
          </cell>
          <cell r="J847" t="str">
            <v>G654</v>
          </cell>
          <cell r="K847">
            <v>0.16900000000000001</v>
          </cell>
          <cell r="L847">
            <v>0.17499999999999999</v>
          </cell>
          <cell r="M847">
            <v>9534</v>
          </cell>
          <cell r="N847" t="str">
            <v>G968</v>
          </cell>
          <cell r="O847">
            <v>6.4000000000000001E-2</v>
          </cell>
          <cell r="P847">
            <v>8.4000000000000005E-2</v>
          </cell>
          <cell r="Q847" t="e">
            <v>#N/A</v>
          </cell>
          <cell r="R847">
            <v>0</v>
          </cell>
          <cell r="S847" t="e">
            <v>#N/A</v>
          </cell>
          <cell r="T847" t="e">
            <v>#N/A</v>
          </cell>
          <cell r="U847" t="e">
            <v>#N/A</v>
          </cell>
          <cell r="V847">
            <v>0</v>
          </cell>
          <cell r="W847" t="e">
            <v>#N/A</v>
          </cell>
          <cell r="X847" t="e">
            <v>#N/A</v>
          </cell>
          <cell r="Y847" t="e">
            <v>#N/A</v>
          </cell>
          <cell r="Z847">
            <v>0</v>
          </cell>
          <cell r="AA847" t="e">
            <v>#N/A</v>
          </cell>
          <cell r="AB847" t="e">
            <v>#N/A</v>
          </cell>
          <cell r="AC847" t="e">
            <v>#N/A</v>
          </cell>
          <cell r="AD847">
            <v>0</v>
          </cell>
          <cell r="AE847" t="e">
            <v>#N/A</v>
          </cell>
          <cell r="AF847" t="e">
            <v>#N/A</v>
          </cell>
          <cell r="AG847" t="e">
            <v>#N/A</v>
          </cell>
          <cell r="AH847">
            <v>0</v>
          </cell>
          <cell r="AI847" t="e">
            <v>#N/A</v>
          </cell>
          <cell r="AJ847" t="e">
            <v>#N/A</v>
          </cell>
          <cell r="AK847" t="e">
            <v>#N/A</v>
          </cell>
          <cell r="AL847">
            <v>0</v>
          </cell>
          <cell r="AM847" t="e">
            <v>#N/A</v>
          </cell>
          <cell r="AN847" t="e">
            <v>#N/A</v>
          </cell>
          <cell r="AO847" t="e">
            <v>#N/A</v>
          </cell>
          <cell r="AP847">
            <v>0</v>
          </cell>
          <cell r="AQ847" t="e">
            <v>#N/A</v>
          </cell>
          <cell r="AR847" t="e">
            <v>#N/A</v>
          </cell>
          <cell r="AS847" t="e">
            <v>#N/A</v>
          </cell>
          <cell r="AT847">
            <v>0</v>
          </cell>
          <cell r="AU847" t="e">
            <v>#N/A</v>
          </cell>
          <cell r="AV847" t="e">
            <v>#N/A</v>
          </cell>
          <cell r="AW847" t="e">
            <v>#N/A</v>
          </cell>
          <cell r="AX847">
            <v>0</v>
          </cell>
          <cell r="AY847" t="e">
            <v>#N/A</v>
          </cell>
          <cell r="AZ847" t="e">
            <v>#N/A</v>
          </cell>
          <cell r="BA847" t="e">
            <v>#N/A</v>
          </cell>
          <cell r="BB847">
            <v>0</v>
          </cell>
          <cell r="BC847" t="e">
            <v>#N/A</v>
          </cell>
          <cell r="BD847" t="e">
            <v>#N/A</v>
          </cell>
        </row>
        <row r="848">
          <cell r="A848" t="str">
            <v>SM4A09077</v>
          </cell>
          <cell r="B848" t="str">
            <v>NO CONSTA</v>
          </cell>
          <cell r="C848" t="str">
            <v>RAYCHEM</v>
          </cell>
          <cell r="D848" t="str">
            <v>AIRBUS DEFENCE &amp; SPACE</v>
          </cell>
          <cell r="E848">
            <v>12156</v>
          </cell>
          <cell r="F848" t="str">
            <v>AD-1377</v>
          </cell>
          <cell r="G848" t="str">
            <v>C-AD-1377-6</v>
          </cell>
          <cell r="H848" t="str">
            <v>K2</v>
          </cell>
          <cell r="I848">
            <v>8781</v>
          </cell>
          <cell r="J848" t="str">
            <v>G411-1</v>
          </cell>
          <cell r="K848">
            <v>2.5000000000000001E-2</v>
          </cell>
          <cell r="L848">
            <v>3.5000000000000003E-2</v>
          </cell>
          <cell r="M848">
            <v>8781</v>
          </cell>
          <cell r="N848" t="str">
            <v>G411-2</v>
          </cell>
          <cell r="O848">
            <v>4.2000000000000003E-2</v>
          </cell>
          <cell r="P848">
            <v>5.1999999999999998E-2</v>
          </cell>
          <cell r="Q848">
            <v>8781</v>
          </cell>
          <cell r="R848" t="str">
            <v>G411-3</v>
          </cell>
          <cell r="S848">
            <v>6.2E-2</v>
          </cell>
          <cell r="T848">
            <v>7.1999999999999995E-2</v>
          </cell>
          <cell r="U848" t="e">
            <v>#N/A</v>
          </cell>
          <cell r="V848">
            <v>0</v>
          </cell>
          <cell r="W848" t="e">
            <v>#N/A</v>
          </cell>
          <cell r="X848" t="e">
            <v>#N/A</v>
          </cell>
          <cell r="Y848" t="e">
            <v>#N/A</v>
          </cell>
          <cell r="Z848">
            <v>0</v>
          </cell>
          <cell r="AA848" t="e">
            <v>#N/A</v>
          </cell>
          <cell r="AB848" t="e">
            <v>#N/A</v>
          </cell>
          <cell r="AC848" t="e">
            <v>#N/A</v>
          </cell>
          <cell r="AD848">
            <v>0</v>
          </cell>
          <cell r="AE848" t="e">
            <v>#N/A</v>
          </cell>
          <cell r="AF848" t="e">
            <v>#N/A</v>
          </cell>
          <cell r="AG848" t="e">
            <v>#N/A</v>
          </cell>
          <cell r="AH848">
            <v>0</v>
          </cell>
          <cell r="AI848" t="e">
            <v>#N/A</v>
          </cell>
          <cell r="AJ848" t="e">
            <v>#N/A</v>
          </cell>
          <cell r="AK848" t="e">
            <v>#N/A</v>
          </cell>
          <cell r="AL848">
            <v>0</v>
          </cell>
          <cell r="AM848" t="e">
            <v>#N/A</v>
          </cell>
          <cell r="AN848" t="e">
            <v>#N/A</v>
          </cell>
          <cell r="AO848" t="e">
            <v>#N/A</v>
          </cell>
          <cell r="AP848">
            <v>0</v>
          </cell>
          <cell r="AQ848" t="e">
            <v>#N/A</v>
          </cell>
          <cell r="AR848" t="e">
            <v>#N/A</v>
          </cell>
          <cell r="AS848" t="e">
            <v>#N/A</v>
          </cell>
          <cell r="AT848">
            <v>0</v>
          </cell>
          <cell r="AU848" t="e">
            <v>#N/A</v>
          </cell>
          <cell r="AV848" t="e">
            <v>#N/A</v>
          </cell>
          <cell r="AW848" t="e">
            <v>#N/A</v>
          </cell>
          <cell r="AX848">
            <v>0</v>
          </cell>
          <cell r="AY848" t="e">
            <v>#N/A</v>
          </cell>
          <cell r="AZ848" t="e">
            <v>#N/A</v>
          </cell>
          <cell r="BA848" t="e">
            <v>#N/A</v>
          </cell>
          <cell r="BB848">
            <v>0</v>
          </cell>
          <cell r="BC848" t="e">
            <v>#N/A</v>
          </cell>
          <cell r="BD848" t="e">
            <v>#N/A</v>
          </cell>
        </row>
        <row r="849">
          <cell r="A849" t="str">
            <v>SM4A09207</v>
          </cell>
          <cell r="B849" t="str">
            <v>NO CONSTA</v>
          </cell>
          <cell r="C849" t="str">
            <v>DMC</v>
          </cell>
          <cell r="D849" t="str">
            <v>AIRBUS DEFENCE &amp; SPACE</v>
          </cell>
          <cell r="E849">
            <v>12157</v>
          </cell>
          <cell r="F849" t="str">
            <v>M22520/37-01</v>
          </cell>
          <cell r="G849" t="str">
            <v>GMT232-DS</v>
          </cell>
          <cell r="H849" t="str">
            <v>F</v>
          </cell>
          <cell r="I849">
            <v>8781</v>
          </cell>
          <cell r="J849" t="str">
            <v>G411-1</v>
          </cell>
          <cell r="K849">
            <v>2.5000000000000001E-2</v>
          </cell>
          <cell r="L849">
            <v>3.5000000000000003E-2</v>
          </cell>
          <cell r="M849">
            <v>8781</v>
          </cell>
          <cell r="N849" t="str">
            <v>G411-2</v>
          </cell>
          <cell r="O849">
            <v>4.2000000000000003E-2</v>
          </cell>
          <cell r="P849">
            <v>5.1999999999999998E-2</v>
          </cell>
          <cell r="Q849">
            <v>8781</v>
          </cell>
          <cell r="R849" t="str">
            <v>G411-3</v>
          </cell>
          <cell r="S849">
            <v>6.2E-2</v>
          </cell>
          <cell r="T849">
            <v>7.1999999999999995E-2</v>
          </cell>
          <cell r="U849" t="e">
            <v>#N/A</v>
          </cell>
          <cell r="V849">
            <v>0</v>
          </cell>
          <cell r="W849" t="e">
            <v>#N/A</v>
          </cell>
          <cell r="X849" t="e">
            <v>#N/A</v>
          </cell>
          <cell r="Y849" t="e">
            <v>#N/A</v>
          </cell>
          <cell r="Z849">
            <v>0</v>
          </cell>
          <cell r="AA849" t="e">
            <v>#N/A</v>
          </cell>
          <cell r="AB849" t="e">
            <v>#N/A</v>
          </cell>
          <cell r="AC849" t="e">
            <v>#N/A</v>
          </cell>
          <cell r="AD849">
            <v>0</v>
          </cell>
          <cell r="AE849" t="e">
            <v>#N/A</v>
          </cell>
          <cell r="AF849" t="e">
            <v>#N/A</v>
          </cell>
          <cell r="AG849" t="e">
            <v>#N/A</v>
          </cell>
          <cell r="AH849">
            <v>0</v>
          </cell>
          <cell r="AI849" t="e">
            <v>#N/A</v>
          </cell>
          <cell r="AJ849" t="e">
            <v>#N/A</v>
          </cell>
          <cell r="AK849" t="e">
            <v>#N/A</v>
          </cell>
          <cell r="AL849">
            <v>0</v>
          </cell>
          <cell r="AM849" t="e">
            <v>#N/A</v>
          </cell>
          <cell r="AN849" t="e">
            <v>#N/A</v>
          </cell>
          <cell r="AO849" t="e">
            <v>#N/A</v>
          </cell>
          <cell r="AP849">
            <v>0</v>
          </cell>
          <cell r="AQ849" t="e">
            <v>#N/A</v>
          </cell>
          <cell r="AR849" t="e">
            <v>#N/A</v>
          </cell>
          <cell r="AS849" t="e">
            <v>#N/A</v>
          </cell>
          <cell r="AT849">
            <v>0</v>
          </cell>
          <cell r="AU849" t="e">
            <v>#N/A</v>
          </cell>
          <cell r="AV849" t="e">
            <v>#N/A</v>
          </cell>
          <cell r="AW849" t="e">
            <v>#N/A</v>
          </cell>
          <cell r="AX849">
            <v>0</v>
          </cell>
          <cell r="AY849" t="e">
            <v>#N/A</v>
          </cell>
          <cell r="AZ849" t="e">
            <v>#N/A</v>
          </cell>
          <cell r="BA849" t="e">
            <v>#N/A</v>
          </cell>
          <cell r="BB849">
            <v>0</v>
          </cell>
          <cell r="BC849" t="e">
            <v>#N/A</v>
          </cell>
          <cell r="BD849" t="e">
            <v>#N/A</v>
          </cell>
        </row>
        <row r="850">
          <cell r="A850" t="str">
            <v>SM4A08552</v>
          </cell>
          <cell r="B850" t="str">
            <v>NO CONSTA</v>
          </cell>
          <cell r="C850" t="str">
            <v>DMC</v>
          </cell>
          <cell r="D850" t="str">
            <v>AIRBUS DEFENCE &amp; SPACE</v>
          </cell>
          <cell r="E850">
            <v>12149</v>
          </cell>
          <cell r="F850" t="str">
            <v>M22520/37-01</v>
          </cell>
          <cell r="G850" t="str">
            <v>GMT232-DS</v>
          </cell>
          <cell r="H850" t="str">
            <v>F</v>
          </cell>
          <cell r="I850">
            <v>8781</v>
          </cell>
          <cell r="J850" t="str">
            <v>G411-1</v>
          </cell>
          <cell r="K850">
            <v>2.5000000000000001E-2</v>
          </cell>
          <cell r="L850">
            <v>3.5000000000000003E-2</v>
          </cell>
          <cell r="M850">
            <v>8781</v>
          </cell>
          <cell r="N850" t="str">
            <v>G411-2</v>
          </cell>
          <cell r="O850">
            <v>4.2000000000000003E-2</v>
          </cell>
          <cell r="P850">
            <v>5.1999999999999998E-2</v>
          </cell>
          <cell r="Q850">
            <v>8781</v>
          </cell>
          <cell r="R850" t="str">
            <v>G411-3</v>
          </cell>
          <cell r="S850">
            <v>6.2E-2</v>
          </cell>
          <cell r="T850">
            <v>7.1999999999999995E-2</v>
          </cell>
          <cell r="U850" t="e">
            <v>#N/A</v>
          </cell>
          <cell r="V850">
            <v>0</v>
          </cell>
          <cell r="W850" t="e">
            <v>#N/A</v>
          </cell>
          <cell r="X850" t="e">
            <v>#N/A</v>
          </cell>
          <cell r="Y850" t="e">
            <v>#N/A</v>
          </cell>
          <cell r="Z850">
            <v>0</v>
          </cell>
          <cell r="AA850" t="e">
            <v>#N/A</v>
          </cell>
          <cell r="AB850" t="e">
            <v>#N/A</v>
          </cell>
          <cell r="AC850" t="e">
            <v>#N/A</v>
          </cell>
          <cell r="AD850">
            <v>0</v>
          </cell>
          <cell r="AE850" t="e">
            <v>#N/A</v>
          </cell>
          <cell r="AF850" t="e">
            <v>#N/A</v>
          </cell>
          <cell r="AG850" t="e">
            <v>#N/A</v>
          </cell>
          <cell r="AH850">
            <v>0</v>
          </cell>
          <cell r="AI850" t="e">
            <v>#N/A</v>
          </cell>
          <cell r="AJ850" t="e">
            <v>#N/A</v>
          </cell>
          <cell r="AK850" t="e">
            <v>#N/A</v>
          </cell>
          <cell r="AL850">
            <v>0</v>
          </cell>
          <cell r="AM850" t="e">
            <v>#N/A</v>
          </cell>
          <cell r="AN850" t="e">
            <v>#N/A</v>
          </cell>
          <cell r="AO850" t="e">
            <v>#N/A</v>
          </cell>
          <cell r="AP850">
            <v>0</v>
          </cell>
          <cell r="AQ850" t="e">
            <v>#N/A</v>
          </cell>
          <cell r="AR850" t="e">
            <v>#N/A</v>
          </cell>
          <cell r="AS850" t="e">
            <v>#N/A</v>
          </cell>
          <cell r="AT850">
            <v>0</v>
          </cell>
          <cell r="AU850" t="e">
            <v>#N/A</v>
          </cell>
          <cell r="AV850" t="e">
            <v>#N/A</v>
          </cell>
          <cell r="AW850" t="e">
            <v>#N/A</v>
          </cell>
          <cell r="AX850">
            <v>0</v>
          </cell>
          <cell r="AY850" t="e">
            <v>#N/A</v>
          </cell>
          <cell r="AZ850" t="e">
            <v>#N/A</v>
          </cell>
          <cell r="BA850" t="e">
            <v>#N/A</v>
          </cell>
          <cell r="BB850">
            <v>0</v>
          </cell>
          <cell r="BC850" t="e">
            <v>#N/A</v>
          </cell>
          <cell r="BD850" t="e">
            <v>#N/A</v>
          </cell>
        </row>
        <row r="851">
          <cell r="A851" t="str">
            <v>SM4A08537</v>
          </cell>
          <cell r="B851" t="str">
            <v>NO CONSTA</v>
          </cell>
          <cell r="C851" t="str">
            <v>DMC</v>
          </cell>
          <cell r="D851" t="str">
            <v>AIRBUS DEFENCE &amp; SPACE</v>
          </cell>
          <cell r="E851">
            <v>12145</v>
          </cell>
          <cell r="F851" t="str">
            <v>M22520/37-01</v>
          </cell>
          <cell r="G851" t="str">
            <v>GMT232-DS</v>
          </cell>
          <cell r="H851" t="str">
            <v>F</v>
          </cell>
          <cell r="I851">
            <v>8781</v>
          </cell>
          <cell r="J851" t="str">
            <v>G411-1</v>
          </cell>
          <cell r="K851">
            <v>2.5000000000000001E-2</v>
          </cell>
          <cell r="L851">
            <v>3.5000000000000003E-2</v>
          </cell>
          <cell r="M851">
            <v>8781</v>
          </cell>
          <cell r="N851" t="str">
            <v>G411-2</v>
          </cell>
          <cell r="O851">
            <v>4.2000000000000003E-2</v>
          </cell>
          <cell r="P851">
            <v>5.1999999999999998E-2</v>
          </cell>
          <cell r="Q851">
            <v>8781</v>
          </cell>
          <cell r="R851" t="str">
            <v>G411-3</v>
          </cell>
          <cell r="S851">
            <v>6.2E-2</v>
          </cell>
          <cell r="T851">
            <v>7.1999999999999995E-2</v>
          </cell>
          <cell r="U851" t="e">
            <v>#N/A</v>
          </cell>
          <cell r="V851">
            <v>0</v>
          </cell>
          <cell r="W851" t="e">
            <v>#N/A</v>
          </cell>
          <cell r="X851" t="e">
            <v>#N/A</v>
          </cell>
          <cell r="Y851" t="e">
            <v>#N/A</v>
          </cell>
          <cell r="Z851">
            <v>0</v>
          </cell>
          <cell r="AA851" t="e">
            <v>#N/A</v>
          </cell>
          <cell r="AB851" t="e">
            <v>#N/A</v>
          </cell>
          <cell r="AC851" t="e">
            <v>#N/A</v>
          </cell>
          <cell r="AD851">
            <v>0</v>
          </cell>
          <cell r="AE851" t="e">
            <v>#N/A</v>
          </cell>
          <cell r="AF851" t="e">
            <v>#N/A</v>
          </cell>
          <cell r="AG851" t="e">
            <v>#N/A</v>
          </cell>
          <cell r="AH851">
            <v>0</v>
          </cell>
          <cell r="AI851" t="e">
            <v>#N/A</v>
          </cell>
          <cell r="AJ851" t="e">
            <v>#N/A</v>
          </cell>
          <cell r="AK851" t="e">
            <v>#N/A</v>
          </cell>
          <cell r="AL851">
            <v>0</v>
          </cell>
          <cell r="AM851" t="e">
            <v>#N/A</v>
          </cell>
          <cell r="AN851" t="e">
            <v>#N/A</v>
          </cell>
          <cell r="AO851" t="e">
            <v>#N/A</v>
          </cell>
          <cell r="AP851">
            <v>0</v>
          </cell>
          <cell r="AQ851" t="e">
            <v>#N/A</v>
          </cell>
          <cell r="AR851" t="e">
            <v>#N/A</v>
          </cell>
          <cell r="AS851" t="e">
            <v>#N/A</v>
          </cell>
          <cell r="AT851">
            <v>0</v>
          </cell>
          <cell r="AU851" t="e">
            <v>#N/A</v>
          </cell>
          <cell r="AV851" t="e">
            <v>#N/A</v>
          </cell>
          <cell r="AW851" t="e">
            <v>#N/A</v>
          </cell>
          <cell r="AX851">
            <v>0</v>
          </cell>
          <cell r="AY851" t="e">
            <v>#N/A</v>
          </cell>
          <cell r="AZ851" t="e">
            <v>#N/A</v>
          </cell>
          <cell r="BA851" t="e">
            <v>#N/A</v>
          </cell>
          <cell r="BB851">
            <v>0</v>
          </cell>
          <cell r="BC851" t="e">
            <v>#N/A</v>
          </cell>
          <cell r="BD851" t="e">
            <v>#N/A</v>
          </cell>
        </row>
        <row r="852">
          <cell r="A852" t="str">
            <v>SM4A08575</v>
          </cell>
          <cell r="B852" t="str">
            <v>NO CONSTA</v>
          </cell>
          <cell r="C852" t="str">
            <v>DMC</v>
          </cell>
          <cell r="D852" t="str">
            <v>AIRBUS DEFENCE &amp; SPACE</v>
          </cell>
          <cell r="E852">
            <v>12150</v>
          </cell>
          <cell r="F852" t="str">
            <v>M22520/37-01</v>
          </cell>
          <cell r="G852" t="str">
            <v>GMT232-DS</v>
          </cell>
          <cell r="H852" t="str">
            <v>F</v>
          </cell>
          <cell r="I852">
            <v>8781</v>
          </cell>
          <cell r="J852" t="str">
            <v>G411-1</v>
          </cell>
          <cell r="K852">
            <v>2.5000000000000001E-2</v>
          </cell>
          <cell r="L852">
            <v>3.5000000000000003E-2</v>
          </cell>
          <cell r="M852">
            <v>8781</v>
          </cell>
          <cell r="N852" t="str">
            <v>G411-2</v>
          </cell>
          <cell r="O852">
            <v>4.2000000000000003E-2</v>
          </cell>
          <cell r="P852">
            <v>5.1999999999999998E-2</v>
          </cell>
          <cell r="Q852">
            <v>8781</v>
          </cell>
          <cell r="R852" t="str">
            <v>G411-3</v>
          </cell>
          <cell r="S852">
            <v>6.2E-2</v>
          </cell>
          <cell r="T852">
            <v>7.1999999999999995E-2</v>
          </cell>
          <cell r="U852" t="e">
            <v>#N/A</v>
          </cell>
          <cell r="V852">
            <v>0</v>
          </cell>
          <cell r="W852" t="e">
            <v>#N/A</v>
          </cell>
          <cell r="X852" t="e">
            <v>#N/A</v>
          </cell>
          <cell r="Y852" t="e">
            <v>#N/A</v>
          </cell>
          <cell r="Z852">
            <v>0</v>
          </cell>
          <cell r="AA852" t="e">
            <v>#N/A</v>
          </cell>
          <cell r="AB852" t="e">
            <v>#N/A</v>
          </cell>
          <cell r="AC852" t="e">
            <v>#N/A</v>
          </cell>
          <cell r="AD852">
            <v>0</v>
          </cell>
          <cell r="AE852" t="e">
            <v>#N/A</v>
          </cell>
          <cell r="AF852" t="e">
            <v>#N/A</v>
          </cell>
          <cell r="AG852" t="e">
            <v>#N/A</v>
          </cell>
          <cell r="AH852">
            <v>0</v>
          </cell>
          <cell r="AI852" t="e">
            <v>#N/A</v>
          </cell>
          <cell r="AJ852" t="e">
            <v>#N/A</v>
          </cell>
          <cell r="AK852" t="e">
            <v>#N/A</v>
          </cell>
          <cell r="AL852">
            <v>0</v>
          </cell>
          <cell r="AM852" t="e">
            <v>#N/A</v>
          </cell>
          <cell r="AN852" t="e">
            <v>#N/A</v>
          </cell>
          <cell r="AO852" t="e">
            <v>#N/A</v>
          </cell>
          <cell r="AP852">
            <v>0</v>
          </cell>
          <cell r="AQ852" t="e">
            <v>#N/A</v>
          </cell>
          <cell r="AR852" t="e">
            <v>#N/A</v>
          </cell>
          <cell r="AS852" t="e">
            <v>#N/A</v>
          </cell>
          <cell r="AT852">
            <v>0</v>
          </cell>
          <cell r="AU852" t="e">
            <v>#N/A</v>
          </cell>
          <cell r="AV852" t="e">
            <v>#N/A</v>
          </cell>
          <cell r="AW852" t="e">
            <v>#N/A</v>
          </cell>
          <cell r="AX852">
            <v>0</v>
          </cell>
          <cell r="AY852" t="e">
            <v>#N/A</v>
          </cell>
          <cell r="AZ852" t="e">
            <v>#N/A</v>
          </cell>
          <cell r="BA852" t="e">
            <v>#N/A</v>
          </cell>
          <cell r="BB852">
            <v>0</v>
          </cell>
          <cell r="BC852" t="e">
            <v>#N/A</v>
          </cell>
          <cell r="BD852" t="e">
            <v>#N/A</v>
          </cell>
        </row>
        <row r="853">
          <cell r="A853" t="str">
            <v>SM4A08551</v>
          </cell>
          <cell r="B853" t="str">
            <v>NO CONSTA</v>
          </cell>
          <cell r="C853" t="str">
            <v>DMC</v>
          </cell>
          <cell r="D853" t="str">
            <v>AIRBUS DEFENCE &amp; SPACE</v>
          </cell>
          <cell r="E853">
            <v>0</v>
          </cell>
          <cell r="F853" t="str">
            <v>M22520/37-01</v>
          </cell>
          <cell r="G853" t="str">
            <v>GMT232-DS</v>
          </cell>
          <cell r="H853" t="str">
            <v>F</v>
          </cell>
          <cell r="I853">
            <v>8781</v>
          </cell>
          <cell r="J853" t="str">
            <v>G411-1</v>
          </cell>
          <cell r="K853">
            <v>2.5000000000000001E-2</v>
          </cell>
          <cell r="L853">
            <v>3.5000000000000003E-2</v>
          </cell>
          <cell r="M853">
            <v>8781</v>
          </cell>
          <cell r="N853" t="str">
            <v>G411-2</v>
          </cell>
          <cell r="O853">
            <v>4.2000000000000003E-2</v>
          </cell>
          <cell r="P853">
            <v>5.1999999999999998E-2</v>
          </cell>
          <cell r="Q853">
            <v>8781</v>
          </cell>
          <cell r="R853" t="str">
            <v>G411-3</v>
          </cell>
          <cell r="S853">
            <v>6.2E-2</v>
          </cell>
          <cell r="T853">
            <v>7.1999999999999995E-2</v>
          </cell>
          <cell r="U853" t="e">
            <v>#N/A</v>
          </cell>
          <cell r="V853">
            <v>0</v>
          </cell>
          <cell r="W853" t="e">
            <v>#N/A</v>
          </cell>
          <cell r="X853" t="e">
            <v>#N/A</v>
          </cell>
          <cell r="Y853" t="e">
            <v>#N/A</v>
          </cell>
          <cell r="Z853">
            <v>0</v>
          </cell>
          <cell r="AA853" t="e">
            <v>#N/A</v>
          </cell>
          <cell r="AB853" t="e">
            <v>#N/A</v>
          </cell>
          <cell r="AC853" t="e">
            <v>#N/A</v>
          </cell>
          <cell r="AD853">
            <v>0</v>
          </cell>
          <cell r="AE853" t="e">
            <v>#N/A</v>
          </cell>
          <cell r="AF853" t="e">
            <v>#N/A</v>
          </cell>
          <cell r="AG853" t="e">
            <v>#N/A</v>
          </cell>
          <cell r="AH853">
            <v>0</v>
          </cell>
          <cell r="AI853" t="e">
            <v>#N/A</v>
          </cell>
          <cell r="AJ853" t="e">
            <v>#N/A</v>
          </cell>
          <cell r="AK853" t="e">
            <v>#N/A</v>
          </cell>
          <cell r="AL853">
            <v>0</v>
          </cell>
          <cell r="AM853" t="e">
            <v>#N/A</v>
          </cell>
          <cell r="AN853" t="e">
            <v>#N/A</v>
          </cell>
          <cell r="AO853" t="e">
            <v>#N/A</v>
          </cell>
          <cell r="AP853">
            <v>0</v>
          </cell>
          <cell r="AQ853" t="e">
            <v>#N/A</v>
          </cell>
          <cell r="AR853" t="e">
            <v>#N/A</v>
          </cell>
          <cell r="AS853" t="e">
            <v>#N/A</v>
          </cell>
          <cell r="AT853">
            <v>0</v>
          </cell>
          <cell r="AU853" t="e">
            <v>#N/A</v>
          </cell>
          <cell r="AV853" t="e">
            <v>#N/A</v>
          </cell>
          <cell r="AW853" t="e">
            <v>#N/A</v>
          </cell>
          <cell r="AX853">
            <v>0</v>
          </cell>
          <cell r="AY853" t="e">
            <v>#N/A</v>
          </cell>
          <cell r="AZ853" t="e">
            <v>#N/A</v>
          </cell>
          <cell r="BA853" t="e">
            <v>#N/A</v>
          </cell>
          <cell r="BB853">
            <v>0</v>
          </cell>
          <cell r="BC853" t="e">
            <v>#N/A</v>
          </cell>
          <cell r="BD853" t="e">
            <v>#N/A</v>
          </cell>
        </row>
        <row r="854">
          <cell r="A854" t="str">
            <v>SM4A08634</v>
          </cell>
          <cell r="B854" t="str">
            <v>V1445019</v>
          </cell>
          <cell r="C854" t="str">
            <v>AMP</v>
          </cell>
          <cell r="D854" t="str">
            <v>AIRBUS DEFENCE &amp; SPACE</v>
          </cell>
          <cell r="E854">
            <v>12154</v>
          </cell>
          <cell r="F854">
            <v>47386</v>
          </cell>
          <cell r="G854" t="str">
            <v>408-1559</v>
          </cell>
          <cell r="H854" t="str">
            <v>V</v>
          </cell>
          <cell r="I854">
            <v>8779</v>
          </cell>
          <cell r="J854" t="str">
            <v>G767</v>
          </cell>
          <cell r="K854">
            <v>0.109</v>
          </cell>
          <cell r="L854">
            <v>0.115</v>
          </cell>
          <cell r="M854">
            <v>8790</v>
          </cell>
          <cell r="N854" t="str">
            <v>G218</v>
          </cell>
          <cell r="O854">
            <v>0.03</v>
          </cell>
          <cell r="P854">
            <v>3.5000000000000003E-2</v>
          </cell>
          <cell r="Q854">
            <v>8786</v>
          </cell>
          <cell r="R854" t="str">
            <v>G224</v>
          </cell>
          <cell r="S854">
            <v>4.4999999999999998E-2</v>
          </cell>
          <cell r="T854">
            <v>0.05</v>
          </cell>
          <cell r="U854" t="e">
            <v>#N/A</v>
          </cell>
          <cell r="V854">
            <v>0</v>
          </cell>
          <cell r="W854" t="e">
            <v>#N/A</v>
          </cell>
          <cell r="X854" t="e">
            <v>#N/A</v>
          </cell>
          <cell r="Y854" t="e">
            <v>#N/A</v>
          </cell>
          <cell r="Z854">
            <v>0</v>
          </cell>
          <cell r="AA854" t="e">
            <v>#N/A</v>
          </cell>
          <cell r="AB854" t="e">
            <v>#N/A</v>
          </cell>
          <cell r="AC854" t="e">
            <v>#N/A</v>
          </cell>
          <cell r="AD854">
            <v>0</v>
          </cell>
          <cell r="AE854" t="e">
            <v>#N/A</v>
          </cell>
          <cell r="AF854" t="e">
            <v>#N/A</v>
          </cell>
          <cell r="AG854" t="e">
            <v>#N/A</v>
          </cell>
          <cell r="AH854">
            <v>0</v>
          </cell>
          <cell r="AI854" t="e">
            <v>#N/A</v>
          </cell>
          <cell r="AJ854" t="e">
            <v>#N/A</v>
          </cell>
          <cell r="AK854" t="e">
            <v>#N/A</v>
          </cell>
          <cell r="AL854">
            <v>0</v>
          </cell>
          <cell r="AM854" t="e">
            <v>#N/A</v>
          </cell>
          <cell r="AN854" t="e">
            <v>#N/A</v>
          </cell>
          <cell r="AO854" t="e">
            <v>#N/A</v>
          </cell>
          <cell r="AP854">
            <v>0</v>
          </cell>
          <cell r="AQ854" t="e">
            <v>#N/A</v>
          </cell>
          <cell r="AR854" t="e">
            <v>#N/A</v>
          </cell>
          <cell r="AS854" t="e">
            <v>#N/A</v>
          </cell>
          <cell r="AT854">
            <v>0</v>
          </cell>
          <cell r="AU854" t="e">
            <v>#N/A</v>
          </cell>
          <cell r="AV854" t="e">
            <v>#N/A</v>
          </cell>
          <cell r="AW854" t="e">
            <v>#N/A</v>
          </cell>
          <cell r="AX854">
            <v>0</v>
          </cell>
          <cell r="AY854" t="e">
            <v>#N/A</v>
          </cell>
          <cell r="AZ854" t="e">
            <v>#N/A</v>
          </cell>
          <cell r="BA854" t="e">
            <v>#N/A</v>
          </cell>
          <cell r="BB854">
            <v>0</v>
          </cell>
          <cell r="BC854" t="e">
            <v>#N/A</v>
          </cell>
          <cell r="BD854" t="e">
            <v>#N/A</v>
          </cell>
        </row>
        <row r="855">
          <cell r="A855" t="str">
            <v>SM4A08612</v>
          </cell>
          <cell r="B855" t="str">
            <v>V1445026</v>
          </cell>
          <cell r="C855" t="str">
            <v>AMP</v>
          </cell>
          <cell r="D855" t="str">
            <v>AIRBUS DEFENCE &amp; SPACE</v>
          </cell>
          <cell r="E855">
            <v>12152</v>
          </cell>
          <cell r="F855">
            <v>47386</v>
          </cell>
          <cell r="G855" t="str">
            <v>408-1559</v>
          </cell>
          <cell r="H855" t="str">
            <v>V</v>
          </cell>
          <cell r="I855">
            <v>8779</v>
          </cell>
          <cell r="J855" t="str">
            <v>G767</v>
          </cell>
          <cell r="K855">
            <v>0.109</v>
          </cell>
          <cell r="L855">
            <v>0.115</v>
          </cell>
          <cell r="M855">
            <v>8790</v>
          </cell>
          <cell r="N855" t="str">
            <v>G218</v>
          </cell>
          <cell r="O855">
            <v>0.03</v>
          </cell>
          <cell r="P855">
            <v>3.5000000000000003E-2</v>
          </cell>
          <cell r="Q855">
            <v>8786</v>
          </cell>
          <cell r="R855" t="str">
            <v>G224</v>
          </cell>
          <cell r="S855">
            <v>4.4999999999999998E-2</v>
          </cell>
          <cell r="T855">
            <v>0.05</v>
          </cell>
          <cell r="U855" t="e">
            <v>#N/A</v>
          </cell>
          <cell r="V855">
            <v>0</v>
          </cell>
          <cell r="W855" t="e">
            <v>#N/A</v>
          </cell>
          <cell r="X855" t="e">
            <v>#N/A</v>
          </cell>
          <cell r="Y855" t="e">
            <v>#N/A</v>
          </cell>
          <cell r="Z855">
            <v>0</v>
          </cell>
          <cell r="AA855" t="e">
            <v>#N/A</v>
          </cell>
          <cell r="AB855" t="e">
            <v>#N/A</v>
          </cell>
          <cell r="AC855" t="e">
            <v>#N/A</v>
          </cell>
          <cell r="AD855">
            <v>0</v>
          </cell>
          <cell r="AE855" t="e">
            <v>#N/A</v>
          </cell>
          <cell r="AF855" t="e">
            <v>#N/A</v>
          </cell>
          <cell r="AG855" t="e">
            <v>#N/A</v>
          </cell>
          <cell r="AH855">
            <v>0</v>
          </cell>
          <cell r="AI855" t="e">
            <v>#N/A</v>
          </cell>
          <cell r="AJ855" t="e">
            <v>#N/A</v>
          </cell>
          <cell r="AK855" t="e">
            <v>#N/A</v>
          </cell>
          <cell r="AL855">
            <v>0</v>
          </cell>
          <cell r="AM855" t="e">
            <v>#N/A</v>
          </cell>
          <cell r="AN855" t="e">
            <v>#N/A</v>
          </cell>
          <cell r="AO855" t="e">
            <v>#N/A</v>
          </cell>
          <cell r="AP855">
            <v>0</v>
          </cell>
          <cell r="AQ855" t="e">
            <v>#N/A</v>
          </cell>
          <cell r="AR855" t="e">
            <v>#N/A</v>
          </cell>
          <cell r="AS855" t="e">
            <v>#N/A</v>
          </cell>
          <cell r="AT855">
            <v>0</v>
          </cell>
          <cell r="AU855" t="e">
            <v>#N/A</v>
          </cell>
          <cell r="AV855" t="e">
            <v>#N/A</v>
          </cell>
          <cell r="AW855" t="e">
            <v>#N/A</v>
          </cell>
          <cell r="AX855">
            <v>0</v>
          </cell>
          <cell r="AY855" t="e">
            <v>#N/A</v>
          </cell>
          <cell r="AZ855" t="e">
            <v>#N/A</v>
          </cell>
          <cell r="BA855" t="e">
            <v>#N/A</v>
          </cell>
          <cell r="BB855">
            <v>0</v>
          </cell>
          <cell r="BC855" t="e">
            <v>#N/A</v>
          </cell>
          <cell r="BD855" t="e">
            <v>#N/A</v>
          </cell>
        </row>
        <row r="856">
          <cell r="A856" t="str">
            <v>SM4A08635</v>
          </cell>
          <cell r="B856" t="str">
            <v>V1445025</v>
          </cell>
          <cell r="C856" t="str">
            <v>AMP</v>
          </cell>
          <cell r="D856" t="str">
            <v>AIRBUS DEFENCE &amp; SPACE</v>
          </cell>
          <cell r="E856">
            <v>12155</v>
          </cell>
          <cell r="F856">
            <v>47386</v>
          </cell>
          <cell r="G856" t="str">
            <v>408-1559</v>
          </cell>
          <cell r="H856" t="str">
            <v>V</v>
          </cell>
          <cell r="I856">
            <v>8779</v>
          </cell>
          <cell r="J856" t="str">
            <v>G767</v>
          </cell>
          <cell r="K856">
            <v>0.109</v>
          </cell>
          <cell r="L856">
            <v>0.115</v>
          </cell>
          <cell r="M856">
            <v>8790</v>
          </cell>
          <cell r="N856" t="str">
            <v>G218</v>
          </cell>
          <cell r="O856">
            <v>0.03</v>
          </cell>
          <cell r="P856">
            <v>3.5000000000000003E-2</v>
          </cell>
          <cell r="Q856">
            <v>8786</v>
          </cell>
          <cell r="R856" t="str">
            <v>G224</v>
          </cell>
          <cell r="S856">
            <v>4.4999999999999998E-2</v>
          </cell>
          <cell r="T856">
            <v>0.05</v>
          </cell>
          <cell r="U856" t="e">
            <v>#N/A</v>
          </cell>
          <cell r="V856">
            <v>0</v>
          </cell>
          <cell r="W856" t="e">
            <v>#N/A</v>
          </cell>
          <cell r="X856" t="e">
            <v>#N/A</v>
          </cell>
          <cell r="Y856" t="e">
            <v>#N/A</v>
          </cell>
          <cell r="Z856">
            <v>0</v>
          </cell>
          <cell r="AA856" t="e">
            <v>#N/A</v>
          </cell>
          <cell r="AB856" t="e">
            <v>#N/A</v>
          </cell>
          <cell r="AC856" t="e">
            <v>#N/A</v>
          </cell>
          <cell r="AD856">
            <v>0</v>
          </cell>
          <cell r="AE856" t="e">
            <v>#N/A</v>
          </cell>
          <cell r="AF856" t="e">
            <v>#N/A</v>
          </cell>
          <cell r="AG856" t="e">
            <v>#N/A</v>
          </cell>
          <cell r="AH856">
            <v>0</v>
          </cell>
          <cell r="AI856" t="e">
            <v>#N/A</v>
          </cell>
          <cell r="AJ856" t="e">
            <v>#N/A</v>
          </cell>
          <cell r="AK856" t="e">
            <v>#N/A</v>
          </cell>
          <cell r="AL856">
            <v>0</v>
          </cell>
          <cell r="AM856" t="e">
            <v>#N/A</v>
          </cell>
          <cell r="AN856" t="e">
            <v>#N/A</v>
          </cell>
          <cell r="AO856" t="e">
            <v>#N/A</v>
          </cell>
          <cell r="AP856">
            <v>0</v>
          </cell>
          <cell r="AQ856" t="e">
            <v>#N/A</v>
          </cell>
          <cell r="AR856" t="e">
            <v>#N/A</v>
          </cell>
          <cell r="AS856" t="e">
            <v>#N/A</v>
          </cell>
          <cell r="AT856">
            <v>0</v>
          </cell>
          <cell r="AU856" t="e">
            <v>#N/A</v>
          </cell>
          <cell r="AV856" t="e">
            <v>#N/A</v>
          </cell>
          <cell r="AW856" t="e">
            <v>#N/A</v>
          </cell>
          <cell r="AX856">
            <v>0</v>
          </cell>
          <cell r="AY856" t="e">
            <v>#N/A</v>
          </cell>
          <cell r="AZ856" t="e">
            <v>#N/A</v>
          </cell>
          <cell r="BA856" t="e">
            <v>#N/A</v>
          </cell>
          <cell r="BB856">
            <v>0</v>
          </cell>
          <cell r="BC856" t="e">
            <v>#N/A</v>
          </cell>
          <cell r="BD856" t="e">
            <v>#N/A</v>
          </cell>
        </row>
        <row r="857">
          <cell r="A857" t="str">
            <v>SM4A08633</v>
          </cell>
          <cell r="B857" t="str">
            <v>V1445020</v>
          </cell>
          <cell r="C857" t="str">
            <v>AMP</v>
          </cell>
          <cell r="D857" t="str">
            <v>AIRBUS DEFENCE &amp; SPACE</v>
          </cell>
          <cell r="E857">
            <v>12153</v>
          </cell>
          <cell r="F857">
            <v>47386</v>
          </cell>
          <cell r="G857" t="str">
            <v>408-1559</v>
          </cell>
          <cell r="H857" t="str">
            <v>V</v>
          </cell>
          <cell r="I857">
            <v>8779</v>
          </cell>
          <cell r="J857" t="str">
            <v>G767</v>
          </cell>
          <cell r="K857">
            <v>0.109</v>
          </cell>
          <cell r="L857">
            <v>0.115</v>
          </cell>
          <cell r="M857">
            <v>8790</v>
          </cell>
          <cell r="N857" t="str">
            <v>G218</v>
          </cell>
          <cell r="O857">
            <v>0.03</v>
          </cell>
          <cell r="P857">
            <v>3.5000000000000003E-2</v>
          </cell>
          <cell r="Q857">
            <v>8786</v>
          </cell>
          <cell r="R857" t="str">
            <v>G224</v>
          </cell>
          <cell r="S857">
            <v>4.4999999999999998E-2</v>
          </cell>
          <cell r="T857">
            <v>0.05</v>
          </cell>
          <cell r="U857" t="e">
            <v>#N/A</v>
          </cell>
          <cell r="V857">
            <v>0</v>
          </cell>
          <cell r="W857" t="e">
            <v>#N/A</v>
          </cell>
          <cell r="X857" t="e">
            <v>#N/A</v>
          </cell>
          <cell r="Y857" t="e">
            <v>#N/A</v>
          </cell>
          <cell r="Z857">
            <v>0</v>
          </cell>
          <cell r="AA857" t="e">
            <v>#N/A</v>
          </cell>
          <cell r="AB857" t="e">
            <v>#N/A</v>
          </cell>
          <cell r="AC857" t="e">
            <v>#N/A</v>
          </cell>
          <cell r="AD857">
            <v>0</v>
          </cell>
          <cell r="AE857" t="e">
            <v>#N/A</v>
          </cell>
          <cell r="AF857" t="e">
            <v>#N/A</v>
          </cell>
          <cell r="AG857" t="e">
            <v>#N/A</v>
          </cell>
          <cell r="AH857">
            <v>0</v>
          </cell>
          <cell r="AI857" t="e">
            <v>#N/A</v>
          </cell>
          <cell r="AJ857" t="e">
            <v>#N/A</v>
          </cell>
          <cell r="AK857" t="e">
            <v>#N/A</v>
          </cell>
          <cell r="AL857">
            <v>0</v>
          </cell>
          <cell r="AM857" t="e">
            <v>#N/A</v>
          </cell>
          <cell r="AN857" t="e">
            <v>#N/A</v>
          </cell>
          <cell r="AO857" t="e">
            <v>#N/A</v>
          </cell>
          <cell r="AP857">
            <v>0</v>
          </cell>
          <cell r="AQ857" t="e">
            <v>#N/A</v>
          </cell>
          <cell r="AR857" t="e">
            <v>#N/A</v>
          </cell>
          <cell r="AS857" t="e">
            <v>#N/A</v>
          </cell>
          <cell r="AT857">
            <v>0</v>
          </cell>
          <cell r="AU857" t="e">
            <v>#N/A</v>
          </cell>
          <cell r="AV857" t="e">
            <v>#N/A</v>
          </cell>
          <cell r="AW857" t="e">
            <v>#N/A</v>
          </cell>
          <cell r="AX857">
            <v>0</v>
          </cell>
          <cell r="AY857" t="e">
            <v>#N/A</v>
          </cell>
          <cell r="AZ857" t="e">
            <v>#N/A</v>
          </cell>
          <cell r="BA857" t="e">
            <v>#N/A</v>
          </cell>
          <cell r="BB857">
            <v>0</v>
          </cell>
          <cell r="BC857" t="e">
            <v>#N/A</v>
          </cell>
          <cell r="BD857" t="e">
            <v>#N/A</v>
          </cell>
        </row>
        <row r="858">
          <cell r="A858" t="str">
            <v>SM4A08610</v>
          </cell>
          <cell r="B858" t="str">
            <v>S1435011</v>
          </cell>
          <cell r="C858" t="str">
            <v>AMP</v>
          </cell>
          <cell r="D858" t="str">
            <v>AIRBUS DEFENCE &amp; SPACE</v>
          </cell>
          <cell r="E858">
            <v>12151</v>
          </cell>
          <cell r="F858">
            <v>47387</v>
          </cell>
          <cell r="G858" t="str">
            <v>408-1559</v>
          </cell>
          <cell r="H858" t="str">
            <v>V</v>
          </cell>
          <cell r="I858">
            <v>8778</v>
          </cell>
          <cell r="J858" t="str">
            <v>G768</v>
          </cell>
          <cell r="K858">
            <v>0.11899999999999999</v>
          </cell>
          <cell r="L858">
            <v>0.125</v>
          </cell>
          <cell r="M858">
            <v>9532</v>
          </cell>
          <cell r="N858" t="str">
            <v>G950</v>
          </cell>
          <cell r="O858">
            <v>0.04</v>
          </cell>
          <cell r="P858">
            <v>0.06</v>
          </cell>
          <cell r="Q858" t="e">
            <v>#N/A</v>
          </cell>
          <cell r="R858">
            <v>0</v>
          </cell>
          <cell r="S858" t="e">
            <v>#N/A</v>
          </cell>
          <cell r="T858" t="e">
            <v>#N/A</v>
          </cell>
          <cell r="U858" t="e">
            <v>#N/A</v>
          </cell>
          <cell r="V858">
            <v>0</v>
          </cell>
          <cell r="W858" t="e">
            <v>#N/A</v>
          </cell>
          <cell r="X858" t="e">
            <v>#N/A</v>
          </cell>
          <cell r="Y858" t="e">
            <v>#N/A</v>
          </cell>
          <cell r="Z858">
            <v>0</v>
          </cell>
          <cell r="AA858" t="e">
            <v>#N/A</v>
          </cell>
          <cell r="AB858" t="e">
            <v>#N/A</v>
          </cell>
          <cell r="AC858" t="e">
            <v>#N/A</v>
          </cell>
          <cell r="AD858">
            <v>0</v>
          </cell>
          <cell r="AE858" t="e">
            <v>#N/A</v>
          </cell>
          <cell r="AF858" t="e">
            <v>#N/A</v>
          </cell>
          <cell r="AG858" t="e">
            <v>#N/A</v>
          </cell>
          <cell r="AH858">
            <v>0</v>
          </cell>
          <cell r="AI858" t="e">
            <v>#N/A</v>
          </cell>
          <cell r="AJ858" t="e">
            <v>#N/A</v>
          </cell>
          <cell r="AK858" t="e">
            <v>#N/A</v>
          </cell>
          <cell r="AL858">
            <v>0</v>
          </cell>
          <cell r="AM858" t="e">
            <v>#N/A</v>
          </cell>
          <cell r="AN858" t="e">
            <v>#N/A</v>
          </cell>
          <cell r="AO858" t="e">
            <v>#N/A</v>
          </cell>
          <cell r="AP858">
            <v>0</v>
          </cell>
          <cell r="AQ858" t="e">
            <v>#N/A</v>
          </cell>
          <cell r="AR858" t="e">
            <v>#N/A</v>
          </cell>
          <cell r="AS858" t="e">
            <v>#N/A</v>
          </cell>
          <cell r="AT858">
            <v>0</v>
          </cell>
          <cell r="AU858" t="e">
            <v>#N/A</v>
          </cell>
          <cell r="AV858" t="e">
            <v>#N/A</v>
          </cell>
          <cell r="AW858" t="e">
            <v>#N/A</v>
          </cell>
          <cell r="AX858">
            <v>0</v>
          </cell>
          <cell r="AY858" t="e">
            <v>#N/A</v>
          </cell>
          <cell r="AZ858" t="e">
            <v>#N/A</v>
          </cell>
          <cell r="BA858" t="e">
            <v>#N/A</v>
          </cell>
          <cell r="BB858">
            <v>0</v>
          </cell>
          <cell r="BC858" t="e">
            <v>#N/A</v>
          </cell>
          <cell r="BD858" t="e">
            <v>#N/A</v>
          </cell>
        </row>
        <row r="859">
          <cell r="A859" t="str">
            <v>SM4A08540</v>
          </cell>
          <cell r="B859" t="str">
            <v>H1348009</v>
          </cell>
          <cell r="C859" t="str">
            <v>AMP</v>
          </cell>
          <cell r="D859" t="str">
            <v>AIRBUS DEFENCE &amp; SPACE</v>
          </cell>
          <cell r="E859">
            <v>12146</v>
          </cell>
          <cell r="F859" t="str">
            <v>69151-1</v>
          </cell>
          <cell r="G859" t="str">
            <v>408-1559</v>
          </cell>
          <cell r="H859" t="str">
            <v>V</v>
          </cell>
          <cell r="I859">
            <v>8779</v>
          </cell>
          <cell r="J859" t="str">
            <v>G767</v>
          </cell>
          <cell r="K859">
            <v>0.109</v>
          </cell>
          <cell r="L859">
            <v>0.115</v>
          </cell>
          <cell r="M859">
            <v>8790</v>
          </cell>
          <cell r="N859" t="str">
            <v>G218</v>
          </cell>
          <cell r="O859">
            <v>0.03</v>
          </cell>
          <cell r="P859">
            <v>3.5000000000000003E-2</v>
          </cell>
          <cell r="Q859">
            <v>8786</v>
          </cell>
          <cell r="R859" t="str">
            <v>G224</v>
          </cell>
          <cell r="S859">
            <v>4.4999999999999998E-2</v>
          </cell>
          <cell r="T859">
            <v>0.05</v>
          </cell>
          <cell r="U859" t="e">
            <v>#N/A</v>
          </cell>
          <cell r="V859">
            <v>0</v>
          </cell>
          <cell r="W859" t="e">
            <v>#N/A</v>
          </cell>
          <cell r="X859" t="e">
            <v>#N/A</v>
          </cell>
          <cell r="Y859" t="e">
            <v>#N/A</v>
          </cell>
          <cell r="Z859">
            <v>0</v>
          </cell>
          <cell r="AA859" t="e">
            <v>#N/A</v>
          </cell>
          <cell r="AB859" t="e">
            <v>#N/A</v>
          </cell>
          <cell r="AC859" t="e">
            <v>#N/A</v>
          </cell>
          <cell r="AD859">
            <v>0</v>
          </cell>
          <cell r="AE859" t="e">
            <v>#N/A</v>
          </cell>
          <cell r="AF859" t="e">
            <v>#N/A</v>
          </cell>
          <cell r="AG859" t="e">
            <v>#N/A</v>
          </cell>
          <cell r="AH859">
            <v>0</v>
          </cell>
          <cell r="AI859" t="e">
            <v>#N/A</v>
          </cell>
          <cell r="AJ859" t="e">
            <v>#N/A</v>
          </cell>
          <cell r="AK859" t="e">
            <v>#N/A</v>
          </cell>
          <cell r="AL859">
            <v>0</v>
          </cell>
          <cell r="AM859" t="e">
            <v>#N/A</v>
          </cell>
          <cell r="AN859" t="e">
            <v>#N/A</v>
          </cell>
          <cell r="AO859" t="e">
            <v>#N/A</v>
          </cell>
          <cell r="AP859">
            <v>0</v>
          </cell>
          <cell r="AQ859" t="e">
            <v>#N/A</v>
          </cell>
          <cell r="AR859" t="e">
            <v>#N/A</v>
          </cell>
          <cell r="AS859" t="e">
            <v>#N/A</v>
          </cell>
          <cell r="AT859">
            <v>0</v>
          </cell>
          <cell r="AU859" t="e">
            <v>#N/A</v>
          </cell>
          <cell r="AV859" t="e">
            <v>#N/A</v>
          </cell>
          <cell r="AW859" t="e">
            <v>#N/A</v>
          </cell>
          <cell r="AX859">
            <v>0</v>
          </cell>
          <cell r="AY859" t="e">
            <v>#N/A</v>
          </cell>
          <cell r="AZ859" t="e">
            <v>#N/A</v>
          </cell>
          <cell r="BA859" t="e">
            <v>#N/A</v>
          </cell>
          <cell r="BB859">
            <v>0</v>
          </cell>
          <cell r="BC859" t="e">
            <v>#N/A</v>
          </cell>
          <cell r="BD859" t="e">
            <v>#N/A</v>
          </cell>
        </row>
        <row r="860">
          <cell r="A860" t="str">
            <v>SM4A08541</v>
          </cell>
          <cell r="B860" t="str">
            <v>H1307005</v>
          </cell>
          <cell r="C860" t="str">
            <v>AMP</v>
          </cell>
          <cell r="D860" t="str">
            <v>AIRBUS DEFENCE &amp; SPACE</v>
          </cell>
          <cell r="E860">
            <v>12147</v>
          </cell>
          <cell r="F860" t="str">
            <v>69151-1</v>
          </cell>
          <cell r="G860" t="str">
            <v>408-1559</v>
          </cell>
          <cell r="H860" t="str">
            <v>V</v>
          </cell>
          <cell r="I860">
            <v>8779</v>
          </cell>
          <cell r="J860" t="str">
            <v>G767</v>
          </cell>
          <cell r="K860">
            <v>0.109</v>
          </cell>
          <cell r="L860">
            <v>0.115</v>
          </cell>
          <cell r="M860">
            <v>8790</v>
          </cell>
          <cell r="N860" t="str">
            <v>G218</v>
          </cell>
          <cell r="O860">
            <v>0.03</v>
          </cell>
          <cell r="P860">
            <v>3.5000000000000003E-2</v>
          </cell>
          <cell r="Q860">
            <v>8786</v>
          </cell>
          <cell r="R860" t="str">
            <v>G224</v>
          </cell>
          <cell r="S860">
            <v>4.4999999999999998E-2</v>
          </cell>
          <cell r="T860">
            <v>0.05</v>
          </cell>
          <cell r="U860" t="e">
            <v>#N/A</v>
          </cell>
          <cell r="V860">
            <v>0</v>
          </cell>
          <cell r="W860" t="e">
            <v>#N/A</v>
          </cell>
          <cell r="X860" t="e">
            <v>#N/A</v>
          </cell>
          <cell r="Y860" t="e">
            <v>#N/A</v>
          </cell>
          <cell r="Z860">
            <v>0</v>
          </cell>
          <cell r="AA860" t="e">
            <v>#N/A</v>
          </cell>
          <cell r="AB860" t="e">
            <v>#N/A</v>
          </cell>
          <cell r="AC860" t="e">
            <v>#N/A</v>
          </cell>
          <cell r="AD860">
            <v>0</v>
          </cell>
          <cell r="AE860" t="e">
            <v>#N/A</v>
          </cell>
          <cell r="AF860" t="e">
            <v>#N/A</v>
          </cell>
          <cell r="AG860" t="e">
            <v>#N/A</v>
          </cell>
          <cell r="AH860">
            <v>0</v>
          </cell>
          <cell r="AI860" t="e">
            <v>#N/A</v>
          </cell>
          <cell r="AJ860" t="e">
            <v>#N/A</v>
          </cell>
          <cell r="AK860" t="e">
            <v>#N/A</v>
          </cell>
          <cell r="AL860">
            <v>0</v>
          </cell>
          <cell r="AM860" t="e">
            <v>#N/A</v>
          </cell>
          <cell r="AN860" t="e">
            <v>#N/A</v>
          </cell>
          <cell r="AO860" t="e">
            <v>#N/A</v>
          </cell>
          <cell r="AP860">
            <v>0</v>
          </cell>
          <cell r="AQ860" t="e">
            <v>#N/A</v>
          </cell>
          <cell r="AR860" t="e">
            <v>#N/A</v>
          </cell>
          <cell r="AS860" t="e">
            <v>#N/A</v>
          </cell>
          <cell r="AT860">
            <v>0</v>
          </cell>
          <cell r="AU860" t="e">
            <v>#N/A</v>
          </cell>
          <cell r="AV860" t="e">
            <v>#N/A</v>
          </cell>
          <cell r="AW860" t="e">
            <v>#N/A</v>
          </cell>
          <cell r="AX860">
            <v>0</v>
          </cell>
          <cell r="AY860" t="e">
            <v>#N/A</v>
          </cell>
          <cell r="AZ860" t="e">
            <v>#N/A</v>
          </cell>
          <cell r="BA860" t="e">
            <v>#N/A</v>
          </cell>
          <cell r="BB860">
            <v>0</v>
          </cell>
          <cell r="BC860" t="e">
            <v>#N/A</v>
          </cell>
          <cell r="BD860" t="e">
            <v>#N/A</v>
          </cell>
        </row>
        <row r="861">
          <cell r="A861" t="str">
            <v>PM469143</v>
          </cell>
          <cell r="B861" t="str">
            <v>NO CONSTA</v>
          </cell>
          <cell r="C861" t="str">
            <v>AMP</v>
          </cell>
          <cell r="D861" t="str">
            <v>AIRBUS DEFENCE &amp; SPACE</v>
          </cell>
          <cell r="E861">
            <v>12172</v>
          </cell>
          <cell r="F861" t="str">
            <v>59239-4</v>
          </cell>
          <cell r="G861" t="str">
            <v>408-1261</v>
          </cell>
          <cell r="H861" t="str">
            <v>K</v>
          </cell>
          <cell r="I861">
            <v>8782</v>
          </cell>
          <cell r="J861" t="str">
            <v>G654</v>
          </cell>
          <cell r="K861">
            <v>0.16900000000000001</v>
          </cell>
          <cell r="L861">
            <v>0.17499999999999999</v>
          </cell>
          <cell r="M861">
            <v>9534</v>
          </cell>
          <cell r="N861" t="str">
            <v>G968</v>
          </cell>
          <cell r="O861">
            <v>6.4000000000000001E-2</v>
          </cell>
          <cell r="P861">
            <v>8.4000000000000005E-2</v>
          </cell>
          <cell r="Q861" t="e">
            <v>#N/A</v>
          </cell>
          <cell r="R861">
            <v>0</v>
          </cell>
          <cell r="S861" t="e">
            <v>#N/A</v>
          </cell>
          <cell r="T861" t="e">
            <v>#N/A</v>
          </cell>
          <cell r="U861" t="e">
            <v>#N/A</v>
          </cell>
          <cell r="V861">
            <v>0</v>
          </cell>
          <cell r="W861" t="e">
            <v>#N/A</v>
          </cell>
          <cell r="X861" t="e">
            <v>#N/A</v>
          </cell>
          <cell r="Y861" t="e">
            <v>#N/A</v>
          </cell>
          <cell r="Z861">
            <v>0</v>
          </cell>
          <cell r="AA861" t="e">
            <v>#N/A</v>
          </cell>
          <cell r="AB861" t="e">
            <v>#N/A</v>
          </cell>
          <cell r="AC861" t="e">
            <v>#N/A</v>
          </cell>
          <cell r="AD861">
            <v>0</v>
          </cell>
          <cell r="AE861" t="e">
            <v>#N/A</v>
          </cell>
          <cell r="AF861" t="e">
            <v>#N/A</v>
          </cell>
          <cell r="AG861" t="e">
            <v>#N/A</v>
          </cell>
          <cell r="AH861">
            <v>0</v>
          </cell>
          <cell r="AI861" t="e">
            <v>#N/A</v>
          </cell>
          <cell r="AJ861" t="e">
            <v>#N/A</v>
          </cell>
          <cell r="AK861" t="e">
            <v>#N/A</v>
          </cell>
          <cell r="AL861">
            <v>0</v>
          </cell>
          <cell r="AM861" t="e">
            <v>#N/A</v>
          </cell>
          <cell r="AN861" t="e">
            <v>#N/A</v>
          </cell>
          <cell r="AO861" t="e">
            <v>#N/A</v>
          </cell>
          <cell r="AP861">
            <v>0</v>
          </cell>
          <cell r="AQ861" t="e">
            <v>#N/A</v>
          </cell>
          <cell r="AR861" t="e">
            <v>#N/A</v>
          </cell>
          <cell r="AS861" t="e">
            <v>#N/A</v>
          </cell>
          <cell r="AT861">
            <v>0</v>
          </cell>
          <cell r="AU861" t="e">
            <v>#N/A</v>
          </cell>
          <cell r="AV861" t="e">
            <v>#N/A</v>
          </cell>
          <cell r="AW861" t="e">
            <v>#N/A</v>
          </cell>
          <cell r="AX861">
            <v>0</v>
          </cell>
          <cell r="AY861" t="e">
            <v>#N/A</v>
          </cell>
          <cell r="AZ861" t="e">
            <v>#N/A</v>
          </cell>
          <cell r="BA861" t="e">
            <v>#N/A</v>
          </cell>
          <cell r="BB861">
            <v>0</v>
          </cell>
          <cell r="BC861" t="e">
            <v>#N/A</v>
          </cell>
          <cell r="BD861" t="e">
            <v>#N/A</v>
          </cell>
        </row>
        <row r="862">
          <cell r="A862" t="str">
            <v>PM4A3598</v>
          </cell>
          <cell r="B862" t="str">
            <v>0610-005</v>
          </cell>
          <cell r="C862" t="str">
            <v>TYCO</v>
          </cell>
          <cell r="D862" t="str">
            <v>AIRBUS DEFENCE &amp; SPACE</v>
          </cell>
          <cell r="E862">
            <v>12176</v>
          </cell>
          <cell r="F862" t="str">
            <v>59239-4</v>
          </cell>
          <cell r="G862" t="str">
            <v>408-1261</v>
          </cell>
          <cell r="H862" t="str">
            <v>K</v>
          </cell>
          <cell r="I862">
            <v>8782</v>
          </cell>
          <cell r="J862" t="str">
            <v>G654</v>
          </cell>
          <cell r="K862">
            <v>0.16900000000000001</v>
          </cell>
          <cell r="L862">
            <v>0.17499999999999999</v>
          </cell>
          <cell r="M862">
            <v>9534</v>
          </cell>
          <cell r="N862" t="str">
            <v>G968</v>
          </cell>
          <cell r="O862">
            <v>6.4000000000000001E-2</v>
          </cell>
          <cell r="P862">
            <v>8.4000000000000005E-2</v>
          </cell>
          <cell r="Q862" t="e">
            <v>#N/A</v>
          </cell>
          <cell r="R862">
            <v>0</v>
          </cell>
          <cell r="S862" t="e">
            <v>#N/A</v>
          </cell>
          <cell r="T862" t="e">
            <v>#N/A</v>
          </cell>
          <cell r="U862" t="e">
            <v>#N/A</v>
          </cell>
          <cell r="V862">
            <v>0</v>
          </cell>
          <cell r="W862" t="e">
            <v>#N/A</v>
          </cell>
          <cell r="X862" t="e">
            <v>#N/A</v>
          </cell>
          <cell r="Y862" t="e">
            <v>#N/A</v>
          </cell>
          <cell r="Z862">
            <v>0</v>
          </cell>
          <cell r="AA862" t="e">
            <v>#N/A</v>
          </cell>
          <cell r="AB862" t="e">
            <v>#N/A</v>
          </cell>
          <cell r="AC862" t="e">
            <v>#N/A</v>
          </cell>
          <cell r="AD862">
            <v>0</v>
          </cell>
          <cell r="AE862" t="e">
            <v>#N/A</v>
          </cell>
          <cell r="AF862" t="e">
            <v>#N/A</v>
          </cell>
          <cell r="AG862" t="e">
            <v>#N/A</v>
          </cell>
          <cell r="AH862">
            <v>0</v>
          </cell>
          <cell r="AI862" t="e">
            <v>#N/A</v>
          </cell>
          <cell r="AJ862" t="e">
            <v>#N/A</v>
          </cell>
          <cell r="AK862" t="e">
            <v>#N/A</v>
          </cell>
          <cell r="AL862">
            <v>0</v>
          </cell>
          <cell r="AM862" t="e">
            <v>#N/A</v>
          </cell>
          <cell r="AN862" t="e">
            <v>#N/A</v>
          </cell>
          <cell r="AO862" t="e">
            <v>#N/A</v>
          </cell>
          <cell r="AP862">
            <v>0</v>
          </cell>
          <cell r="AQ862" t="e">
            <v>#N/A</v>
          </cell>
          <cell r="AR862" t="e">
            <v>#N/A</v>
          </cell>
          <cell r="AS862" t="e">
            <v>#N/A</v>
          </cell>
          <cell r="AT862">
            <v>0</v>
          </cell>
          <cell r="AU862" t="e">
            <v>#N/A</v>
          </cell>
          <cell r="AV862" t="e">
            <v>#N/A</v>
          </cell>
          <cell r="AW862" t="e">
            <v>#N/A</v>
          </cell>
          <cell r="AX862">
            <v>0</v>
          </cell>
          <cell r="AY862" t="e">
            <v>#N/A</v>
          </cell>
          <cell r="AZ862" t="e">
            <v>#N/A</v>
          </cell>
          <cell r="BA862" t="e">
            <v>#N/A</v>
          </cell>
          <cell r="BB862">
            <v>0</v>
          </cell>
          <cell r="BC862" t="e">
            <v>#N/A</v>
          </cell>
          <cell r="BD862" t="e">
            <v>#N/A</v>
          </cell>
        </row>
        <row r="863">
          <cell r="A863" t="str">
            <v>PM4A4712</v>
          </cell>
          <cell r="B863" t="str">
            <v>NO CONSTA</v>
          </cell>
          <cell r="C863" t="str">
            <v>TYCO</v>
          </cell>
          <cell r="D863" t="str">
            <v>AIRBUS DEFENCE &amp; SPACE</v>
          </cell>
          <cell r="E863">
            <v>12170</v>
          </cell>
          <cell r="F863" t="str">
            <v>59239-4</v>
          </cell>
          <cell r="G863" t="str">
            <v>408-1261</v>
          </cell>
          <cell r="H863" t="str">
            <v>K</v>
          </cell>
          <cell r="I863">
            <v>8782</v>
          </cell>
          <cell r="J863" t="str">
            <v>G654</v>
          </cell>
          <cell r="K863">
            <v>0.16900000000000001</v>
          </cell>
          <cell r="L863">
            <v>0.17499999999999999</v>
          </cell>
          <cell r="M863">
            <v>9534</v>
          </cell>
          <cell r="N863" t="str">
            <v>G968</v>
          </cell>
          <cell r="O863">
            <v>6.4000000000000001E-2</v>
          </cell>
          <cell r="P863">
            <v>8.4000000000000005E-2</v>
          </cell>
          <cell r="Q863" t="e">
            <v>#N/A</v>
          </cell>
          <cell r="R863">
            <v>0</v>
          </cell>
          <cell r="S863" t="e">
            <v>#N/A</v>
          </cell>
          <cell r="T863" t="e">
            <v>#N/A</v>
          </cell>
          <cell r="U863" t="e">
            <v>#N/A</v>
          </cell>
          <cell r="V863">
            <v>0</v>
          </cell>
          <cell r="W863" t="e">
            <v>#N/A</v>
          </cell>
          <cell r="X863" t="e">
            <v>#N/A</v>
          </cell>
          <cell r="Y863" t="e">
            <v>#N/A</v>
          </cell>
          <cell r="Z863">
            <v>0</v>
          </cell>
          <cell r="AA863" t="e">
            <v>#N/A</v>
          </cell>
          <cell r="AB863" t="e">
            <v>#N/A</v>
          </cell>
          <cell r="AC863" t="e">
            <v>#N/A</v>
          </cell>
          <cell r="AD863">
            <v>0</v>
          </cell>
          <cell r="AE863" t="e">
            <v>#N/A</v>
          </cell>
          <cell r="AF863" t="e">
            <v>#N/A</v>
          </cell>
          <cell r="AG863" t="e">
            <v>#N/A</v>
          </cell>
          <cell r="AH863">
            <v>0</v>
          </cell>
          <cell r="AI863" t="e">
            <v>#N/A</v>
          </cell>
          <cell r="AJ863" t="e">
            <v>#N/A</v>
          </cell>
          <cell r="AK863" t="e">
            <v>#N/A</v>
          </cell>
          <cell r="AL863">
            <v>0</v>
          </cell>
          <cell r="AM863" t="e">
            <v>#N/A</v>
          </cell>
          <cell r="AN863" t="e">
            <v>#N/A</v>
          </cell>
          <cell r="AO863" t="e">
            <v>#N/A</v>
          </cell>
          <cell r="AP863">
            <v>0</v>
          </cell>
          <cell r="AQ863" t="e">
            <v>#N/A</v>
          </cell>
          <cell r="AR863" t="e">
            <v>#N/A</v>
          </cell>
          <cell r="AS863" t="e">
            <v>#N/A</v>
          </cell>
          <cell r="AT863">
            <v>0</v>
          </cell>
          <cell r="AU863" t="e">
            <v>#N/A</v>
          </cell>
          <cell r="AV863" t="e">
            <v>#N/A</v>
          </cell>
          <cell r="AW863" t="e">
            <v>#N/A</v>
          </cell>
          <cell r="AX863">
            <v>0</v>
          </cell>
          <cell r="AY863" t="e">
            <v>#N/A</v>
          </cell>
          <cell r="AZ863" t="e">
            <v>#N/A</v>
          </cell>
          <cell r="BA863" t="e">
            <v>#N/A</v>
          </cell>
          <cell r="BB863">
            <v>0</v>
          </cell>
          <cell r="BC863" t="e">
            <v>#N/A</v>
          </cell>
          <cell r="BD863" t="e">
            <v>#N/A</v>
          </cell>
        </row>
        <row r="864">
          <cell r="A864" t="str">
            <v>PM4A6345</v>
          </cell>
          <cell r="B864" t="str">
            <v>R0750034</v>
          </cell>
          <cell r="C864" t="str">
            <v>AMP</v>
          </cell>
          <cell r="D864" t="str">
            <v>AIRBUS DEFENCE &amp; SPACE</v>
          </cell>
          <cell r="E864">
            <v>12175</v>
          </cell>
          <cell r="F864" t="str">
            <v>59239-4</v>
          </cell>
          <cell r="G864" t="str">
            <v>408-1261</v>
          </cell>
          <cell r="H864" t="str">
            <v>K</v>
          </cell>
          <cell r="I864">
            <v>8782</v>
          </cell>
          <cell r="J864" t="str">
            <v>G654</v>
          </cell>
          <cell r="K864">
            <v>0.16900000000000001</v>
          </cell>
          <cell r="L864">
            <v>0.17499999999999999</v>
          </cell>
          <cell r="M864">
            <v>9534</v>
          </cell>
          <cell r="N864" t="str">
            <v>G968</v>
          </cell>
          <cell r="O864">
            <v>6.4000000000000001E-2</v>
          </cell>
          <cell r="P864">
            <v>8.4000000000000005E-2</v>
          </cell>
          <cell r="Q864" t="e">
            <v>#N/A</v>
          </cell>
          <cell r="R864">
            <v>0</v>
          </cell>
          <cell r="S864" t="e">
            <v>#N/A</v>
          </cell>
          <cell r="T864" t="e">
            <v>#N/A</v>
          </cell>
          <cell r="U864" t="e">
            <v>#N/A</v>
          </cell>
          <cell r="V864">
            <v>0</v>
          </cell>
          <cell r="W864" t="e">
            <v>#N/A</v>
          </cell>
          <cell r="X864" t="e">
            <v>#N/A</v>
          </cell>
          <cell r="Y864" t="e">
            <v>#N/A</v>
          </cell>
          <cell r="Z864">
            <v>0</v>
          </cell>
          <cell r="AA864" t="e">
            <v>#N/A</v>
          </cell>
          <cell r="AB864" t="e">
            <v>#N/A</v>
          </cell>
          <cell r="AC864" t="e">
            <v>#N/A</v>
          </cell>
          <cell r="AD864">
            <v>0</v>
          </cell>
          <cell r="AE864" t="e">
            <v>#N/A</v>
          </cell>
          <cell r="AF864" t="e">
            <v>#N/A</v>
          </cell>
          <cell r="AG864" t="e">
            <v>#N/A</v>
          </cell>
          <cell r="AH864">
            <v>0</v>
          </cell>
          <cell r="AI864" t="e">
            <v>#N/A</v>
          </cell>
          <cell r="AJ864" t="e">
            <v>#N/A</v>
          </cell>
          <cell r="AK864" t="e">
            <v>#N/A</v>
          </cell>
          <cell r="AL864">
            <v>0</v>
          </cell>
          <cell r="AM864" t="e">
            <v>#N/A</v>
          </cell>
          <cell r="AN864" t="e">
            <v>#N/A</v>
          </cell>
          <cell r="AO864" t="e">
            <v>#N/A</v>
          </cell>
          <cell r="AP864">
            <v>0</v>
          </cell>
          <cell r="AQ864" t="e">
            <v>#N/A</v>
          </cell>
          <cell r="AR864" t="e">
            <v>#N/A</v>
          </cell>
          <cell r="AS864" t="e">
            <v>#N/A</v>
          </cell>
          <cell r="AT864">
            <v>0</v>
          </cell>
          <cell r="AU864" t="e">
            <v>#N/A</v>
          </cell>
          <cell r="AV864" t="e">
            <v>#N/A</v>
          </cell>
          <cell r="AW864" t="e">
            <v>#N/A</v>
          </cell>
          <cell r="AX864">
            <v>0</v>
          </cell>
          <cell r="AY864" t="e">
            <v>#N/A</v>
          </cell>
          <cell r="AZ864" t="e">
            <v>#N/A</v>
          </cell>
          <cell r="BA864" t="e">
            <v>#N/A</v>
          </cell>
          <cell r="BB864">
            <v>0</v>
          </cell>
          <cell r="BC864" t="e">
            <v>#N/A</v>
          </cell>
          <cell r="BD864" t="e">
            <v>#N/A</v>
          </cell>
        </row>
        <row r="865">
          <cell r="A865" t="str">
            <v>PM4A3592</v>
          </cell>
          <cell r="B865" t="str">
            <v>0610-033</v>
          </cell>
          <cell r="C865" t="str">
            <v>TYCO</v>
          </cell>
          <cell r="D865" t="str">
            <v>AIRBUS DEFENCE &amp; SPACE</v>
          </cell>
          <cell r="E865">
            <v>12177</v>
          </cell>
          <cell r="F865" t="str">
            <v>59239-4</v>
          </cell>
          <cell r="G865" t="str">
            <v>408-1261</v>
          </cell>
          <cell r="H865" t="str">
            <v>K</v>
          </cell>
          <cell r="I865">
            <v>8782</v>
          </cell>
          <cell r="J865" t="str">
            <v>G654</v>
          </cell>
          <cell r="K865">
            <v>0.16900000000000001</v>
          </cell>
          <cell r="L865">
            <v>0.17499999999999999</v>
          </cell>
          <cell r="M865">
            <v>9534</v>
          </cell>
          <cell r="N865" t="str">
            <v>G968</v>
          </cell>
          <cell r="O865">
            <v>6.4000000000000001E-2</v>
          </cell>
          <cell r="P865">
            <v>8.4000000000000005E-2</v>
          </cell>
          <cell r="Q865" t="e">
            <v>#N/A</v>
          </cell>
          <cell r="R865">
            <v>0</v>
          </cell>
          <cell r="S865" t="e">
            <v>#N/A</v>
          </cell>
          <cell r="T865" t="e">
            <v>#N/A</v>
          </cell>
          <cell r="U865" t="e">
            <v>#N/A</v>
          </cell>
          <cell r="V865">
            <v>0</v>
          </cell>
          <cell r="W865" t="e">
            <v>#N/A</v>
          </cell>
          <cell r="X865" t="e">
            <v>#N/A</v>
          </cell>
          <cell r="Y865" t="e">
            <v>#N/A</v>
          </cell>
          <cell r="Z865">
            <v>0</v>
          </cell>
          <cell r="AA865" t="e">
            <v>#N/A</v>
          </cell>
          <cell r="AB865" t="e">
            <v>#N/A</v>
          </cell>
          <cell r="AC865" t="e">
            <v>#N/A</v>
          </cell>
          <cell r="AD865">
            <v>0</v>
          </cell>
          <cell r="AE865" t="e">
            <v>#N/A</v>
          </cell>
          <cell r="AF865" t="e">
            <v>#N/A</v>
          </cell>
          <cell r="AG865" t="e">
            <v>#N/A</v>
          </cell>
          <cell r="AH865">
            <v>0</v>
          </cell>
          <cell r="AI865" t="e">
            <v>#N/A</v>
          </cell>
          <cell r="AJ865" t="e">
            <v>#N/A</v>
          </cell>
          <cell r="AK865" t="e">
            <v>#N/A</v>
          </cell>
          <cell r="AL865">
            <v>0</v>
          </cell>
          <cell r="AM865" t="e">
            <v>#N/A</v>
          </cell>
          <cell r="AN865" t="e">
            <v>#N/A</v>
          </cell>
          <cell r="AO865" t="e">
            <v>#N/A</v>
          </cell>
          <cell r="AP865">
            <v>0</v>
          </cell>
          <cell r="AQ865" t="e">
            <v>#N/A</v>
          </cell>
          <cell r="AR865" t="e">
            <v>#N/A</v>
          </cell>
          <cell r="AS865" t="e">
            <v>#N/A</v>
          </cell>
          <cell r="AT865">
            <v>0</v>
          </cell>
          <cell r="AU865" t="e">
            <v>#N/A</v>
          </cell>
          <cell r="AV865" t="e">
            <v>#N/A</v>
          </cell>
          <cell r="AW865" t="e">
            <v>#N/A</v>
          </cell>
          <cell r="AX865">
            <v>0</v>
          </cell>
          <cell r="AY865" t="e">
            <v>#N/A</v>
          </cell>
          <cell r="AZ865" t="e">
            <v>#N/A</v>
          </cell>
          <cell r="BA865" t="e">
            <v>#N/A</v>
          </cell>
          <cell r="BB865">
            <v>0</v>
          </cell>
          <cell r="BC865" t="e">
            <v>#N/A</v>
          </cell>
          <cell r="BD865" t="e">
            <v>#N/A</v>
          </cell>
        </row>
        <row r="866">
          <cell r="A866" t="str">
            <v>PM4A2429</v>
          </cell>
          <cell r="B866" t="str">
            <v>NO CONSTA</v>
          </cell>
          <cell r="C866" t="str">
            <v>AMP</v>
          </cell>
          <cell r="D866" t="str">
            <v>AIRBUS DEFENCE &amp; SPACE</v>
          </cell>
          <cell r="E866">
            <v>12171</v>
          </cell>
          <cell r="F866">
            <v>47386</v>
          </cell>
          <cell r="G866" t="str">
            <v>408-1559</v>
          </cell>
          <cell r="H866" t="str">
            <v>V</v>
          </cell>
          <cell r="I866">
            <v>8779</v>
          </cell>
          <cell r="J866" t="str">
            <v>G767</v>
          </cell>
          <cell r="K866">
            <v>0.109</v>
          </cell>
          <cell r="L866">
            <v>0.115</v>
          </cell>
          <cell r="M866">
            <v>8790</v>
          </cell>
          <cell r="N866" t="str">
            <v>G218</v>
          </cell>
          <cell r="O866">
            <v>0.03</v>
          </cell>
          <cell r="P866">
            <v>3.5000000000000003E-2</v>
          </cell>
          <cell r="Q866">
            <v>8786</v>
          </cell>
          <cell r="R866" t="str">
            <v>G224</v>
          </cell>
          <cell r="S866">
            <v>4.4999999999999998E-2</v>
          </cell>
          <cell r="T866">
            <v>0.05</v>
          </cell>
          <cell r="U866" t="e">
            <v>#N/A</v>
          </cell>
          <cell r="V866">
            <v>0</v>
          </cell>
          <cell r="W866" t="e">
            <v>#N/A</v>
          </cell>
          <cell r="X866" t="e">
            <v>#N/A</v>
          </cell>
          <cell r="Y866" t="e">
            <v>#N/A</v>
          </cell>
          <cell r="Z866">
            <v>0</v>
          </cell>
          <cell r="AA866" t="e">
            <v>#N/A</v>
          </cell>
          <cell r="AB866" t="e">
            <v>#N/A</v>
          </cell>
          <cell r="AC866" t="e">
            <v>#N/A</v>
          </cell>
          <cell r="AD866">
            <v>0</v>
          </cell>
          <cell r="AE866" t="e">
            <v>#N/A</v>
          </cell>
          <cell r="AF866" t="e">
            <v>#N/A</v>
          </cell>
          <cell r="AG866" t="e">
            <v>#N/A</v>
          </cell>
          <cell r="AH866">
            <v>0</v>
          </cell>
          <cell r="AI866" t="e">
            <v>#N/A</v>
          </cell>
          <cell r="AJ866" t="e">
            <v>#N/A</v>
          </cell>
          <cell r="AK866" t="e">
            <v>#N/A</v>
          </cell>
          <cell r="AL866">
            <v>0</v>
          </cell>
          <cell r="AM866" t="e">
            <v>#N/A</v>
          </cell>
          <cell r="AN866" t="e">
            <v>#N/A</v>
          </cell>
          <cell r="AO866" t="e">
            <v>#N/A</v>
          </cell>
          <cell r="AP866">
            <v>0</v>
          </cell>
          <cell r="AQ866" t="e">
            <v>#N/A</v>
          </cell>
          <cell r="AR866" t="e">
            <v>#N/A</v>
          </cell>
          <cell r="AS866" t="e">
            <v>#N/A</v>
          </cell>
          <cell r="AT866">
            <v>0</v>
          </cell>
          <cell r="AU866" t="e">
            <v>#N/A</v>
          </cell>
          <cell r="AV866" t="e">
            <v>#N/A</v>
          </cell>
          <cell r="AW866" t="e">
            <v>#N/A</v>
          </cell>
          <cell r="AX866">
            <v>0</v>
          </cell>
          <cell r="AY866" t="e">
            <v>#N/A</v>
          </cell>
          <cell r="AZ866" t="e">
            <v>#N/A</v>
          </cell>
          <cell r="BA866" t="e">
            <v>#N/A</v>
          </cell>
          <cell r="BB866">
            <v>0</v>
          </cell>
          <cell r="BC866" t="e">
            <v>#N/A</v>
          </cell>
          <cell r="BD866" t="e">
            <v>#N/A</v>
          </cell>
        </row>
        <row r="867">
          <cell r="A867" t="str">
            <v>PM4A4694</v>
          </cell>
          <cell r="B867" t="str">
            <v>NO CONSTA</v>
          </cell>
          <cell r="C867" t="str">
            <v>TYCO</v>
          </cell>
          <cell r="D867" t="str">
            <v>AIRBUS DEFENCE &amp; SPACE</v>
          </cell>
          <cell r="E867">
            <v>12179</v>
          </cell>
          <cell r="F867">
            <v>47386</v>
          </cell>
          <cell r="G867" t="str">
            <v>408-1559</v>
          </cell>
          <cell r="H867" t="str">
            <v>V</v>
          </cell>
          <cell r="I867">
            <v>8779</v>
          </cell>
          <cell r="J867" t="str">
            <v>G767</v>
          </cell>
          <cell r="K867">
            <v>0.109</v>
          </cell>
          <cell r="L867">
            <v>0.115</v>
          </cell>
          <cell r="M867">
            <v>8790</v>
          </cell>
          <cell r="N867" t="str">
            <v>G218</v>
          </cell>
          <cell r="O867">
            <v>0.03</v>
          </cell>
          <cell r="P867">
            <v>3.5000000000000003E-2</v>
          </cell>
          <cell r="Q867">
            <v>8786</v>
          </cell>
          <cell r="R867" t="str">
            <v>G224</v>
          </cell>
          <cell r="S867">
            <v>4.4999999999999998E-2</v>
          </cell>
          <cell r="T867">
            <v>0.05</v>
          </cell>
          <cell r="U867" t="e">
            <v>#N/A</v>
          </cell>
          <cell r="V867">
            <v>0</v>
          </cell>
          <cell r="W867" t="e">
            <v>#N/A</v>
          </cell>
          <cell r="X867" t="e">
            <v>#N/A</v>
          </cell>
          <cell r="Y867" t="e">
            <v>#N/A</v>
          </cell>
          <cell r="Z867">
            <v>0</v>
          </cell>
          <cell r="AA867" t="e">
            <v>#N/A</v>
          </cell>
          <cell r="AB867" t="e">
            <v>#N/A</v>
          </cell>
          <cell r="AC867" t="e">
            <v>#N/A</v>
          </cell>
          <cell r="AD867">
            <v>0</v>
          </cell>
          <cell r="AE867" t="e">
            <v>#N/A</v>
          </cell>
          <cell r="AF867" t="e">
            <v>#N/A</v>
          </cell>
          <cell r="AG867" t="e">
            <v>#N/A</v>
          </cell>
          <cell r="AH867">
            <v>0</v>
          </cell>
          <cell r="AI867" t="e">
            <v>#N/A</v>
          </cell>
          <cell r="AJ867" t="e">
            <v>#N/A</v>
          </cell>
          <cell r="AK867" t="e">
            <v>#N/A</v>
          </cell>
          <cell r="AL867">
            <v>0</v>
          </cell>
          <cell r="AM867" t="e">
            <v>#N/A</v>
          </cell>
          <cell r="AN867" t="e">
            <v>#N/A</v>
          </cell>
          <cell r="AO867" t="e">
            <v>#N/A</v>
          </cell>
          <cell r="AP867">
            <v>0</v>
          </cell>
          <cell r="AQ867" t="e">
            <v>#N/A</v>
          </cell>
          <cell r="AR867" t="e">
            <v>#N/A</v>
          </cell>
          <cell r="AS867" t="e">
            <v>#N/A</v>
          </cell>
          <cell r="AT867">
            <v>0</v>
          </cell>
          <cell r="AU867" t="e">
            <v>#N/A</v>
          </cell>
          <cell r="AV867" t="e">
            <v>#N/A</v>
          </cell>
          <cell r="AW867" t="e">
            <v>#N/A</v>
          </cell>
          <cell r="AX867">
            <v>0</v>
          </cell>
          <cell r="AY867" t="e">
            <v>#N/A</v>
          </cell>
          <cell r="AZ867" t="e">
            <v>#N/A</v>
          </cell>
          <cell r="BA867" t="e">
            <v>#N/A</v>
          </cell>
          <cell r="BB867">
            <v>0</v>
          </cell>
          <cell r="BC867" t="e">
            <v>#N/A</v>
          </cell>
          <cell r="BD867" t="e">
            <v>#N/A</v>
          </cell>
        </row>
        <row r="868">
          <cell r="A868" t="str">
            <v>PM4A9047</v>
          </cell>
          <cell r="B868" t="str">
            <v>NO CONSTA</v>
          </cell>
          <cell r="C868" t="str">
            <v>DELTA</v>
          </cell>
          <cell r="D868" t="str">
            <v>AIRBUS DEFENCE &amp; SPACE</v>
          </cell>
          <cell r="E868">
            <v>12174</v>
          </cell>
          <cell r="F868" t="str">
            <v>AD-1377</v>
          </cell>
          <cell r="G868" t="str">
            <v>C-AD-1377-6</v>
          </cell>
          <cell r="H868" t="str">
            <v>K2</v>
          </cell>
          <cell r="I868">
            <v>8781</v>
          </cell>
          <cell r="J868" t="str">
            <v>G411-1</v>
          </cell>
          <cell r="K868">
            <v>2.5000000000000001E-2</v>
          </cell>
          <cell r="L868">
            <v>3.5000000000000003E-2</v>
          </cell>
          <cell r="M868">
            <v>8781</v>
          </cell>
          <cell r="N868" t="str">
            <v>G411-2</v>
          </cell>
          <cell r="O868">
            <v>4.2000000000000003E-2</v>
          </cell>
          <cell r="P868">
            <v>5.1999999999999998E-2</v>
          </cell>
          <cell r="Q868">
            <v>8781</v>
          </cell>
          <cell r="R868" t="str">
            <v>G411-3</v>
          </cell>
          <cell r="S868">
            <v>6.2E-2</v>
          </cell>
          <cell r="T868">
            <v>7.1999999999999995E-2</v>
          </cell>
          <cell r="U868" t="e">
            <v>#N/A</v>
          </cell>
          <cell r="V868">
            <v>0</v>
          </cell>
          <cell r="W868" t="e">
            <v>#N/A</v>
          </cell>
          <cell r="X868" t="e">
            <v>#N/A</v>
          </cell>
          <cell r="Y868" t="e">
            <v>#N/A</v>
          </cell>
          <cell r="Z868">
            <v>0</v>
          </cell>
          <cell r="AA868" t="e">
            <v>#N/A</v>
          </cell>
          <cell r="AB868" t="e">
            <v>#N/A</v>
          </cell>
          <cell r="AC868" t="e">
            <v>#N/A</v>
          </cell>
          <cell r="AD868">
            <v>0</v>
          </cell>
          <cell r="AE868" t="e">
            <v>#N/A</v>
          </cell>
          <cell r="AF868" t="e">
            <v>#N/A</v>
          </cell>
          <cell r="AG868" t="e">
            <v>#N/A</v>
          </cell>
          <cell r="AH868">
            <v>0</v>
          </cell>
          <cell r="AI868" t="e">
            <v>#N/A</v>
          </cell>
          <cell r="AJ868" t="e">
            <v>#N/A</v>
          </cell>
          <cell r="AK868" t="e">
            <v>#N/A</v>
          </cell>
          <cell r="AL868">
            <v>0</v>
          </cell>
          <cell r="AM868" t="e">
            <v>#N/A</v>
          </cell>
          <cell r="AN868" t="e">
            <v>#N/A</v>
          </cell>
          <cell r="AO868" t="e">
            <v>#N/A</v>
          </cell>
          <cell r="AP868">
            <v>0</v>
          </cell>
          <cell r="AQ868" t="e">
            <v>#N/A</v>
          </cell>
          <cell r="AR868" t="e">
            <v>#N/A</v>
          </cell>
          <cell r="AS868" t="e">
            <v>#N/A</v>
          </cell>
          <cell r="AT868">
            <v>0</v>
          </cell>
          <cell r="AU868" t="e">
            <v>#N/A</v>
          </cell>
          <cell r="AV868" t="e">
            <v>#N/A</v>
          </cell>
          <cell r="AW868" t="e">
            <v>#N/A</v>
          </cell>
          <cell r="AX868">
            <v>0</v>
          </cell>
          <cell r="AY868" t="e">
            <v>#N/A</v>
          </cell>
          <cell r="AZ868" t="e">
            <v>#N/A</v>
          </cell>
          <cell r="BA868" t="e">
            <v>#N/A</v>
          </cell>
          <cell r="BB868">
            <v>0</v>
          </cell>
          <cell r="BC868" t="e">
            <v>#N/A</v>
          </cell>
          <cell r="BD868" t="e">
            <v>#N/A</v>
          </cell>
        </row>
        <row r="869">
          <cell r="A869" t="str">
            <v>PM4A3064</v>
          </cell>
          <cell r="B869" t="str">
            <v>NO CONSTA</v>
          </cell>
          <cell r="C869" t="str">
            <v>RAYCHEM</v>
          </cell>
          <cell r="D869" t="str">
            <v>AIRBUS DEFENCE &amp; SPACE</v>
          </cell>
          <cell r="E869">
            <v>12178</v>
          </cell>
          <cell r="F869" t="str">
            <v>AD-1377</v>
          </cell>
          <cell r="G869" t="str">
            <v>C-AD-1377-6</v>
          </cell>
          <cell r="H869" t="str">
            <v>K2</v>
          </cell>
          <cell r="I869">
            <v>8781</v>
          </cell>
          <cell r="J869" t="str">
            <v>G411-1</v>
          </cell>
          <cell r="K869">
            <v>2.5000000000000001E-2</v>
          </cell>
          <cell r="L869">
            <v>3.5000000000000003E-2</v>
          </cell>
          <cell r="M869">
            <v>8781</v>
          </cell>
          <cell r="N869" t="str">
            <v>G411-2</v>
          </cell>
          <cell r="O869">
            <v>4.2000000000000003E-2</v>
          </cell>
          <cell r="P869">
            <v>5.1999999999999998E-2</v>
          </cell>
          <cell r="Q869">
            <v>8781</v>
          </cell>
          <cell r="R869" t="str">
            <v>G411-3</v>
          </cell>
          <cell r="S869">
            <v>6.2E-2</v>
          </cell>
          <cell r="T869">
            <v>7.1999999999999995E-2</v>
          </cell>
          <cell r="U869" t="e">
            <v>#N/A</v>
          </cell>
          <cell r="V869">
            <v>0</v>
          </cell>
          <cell r="W869" t="e">
            <v>#N/A</v>
          </cell>
          <cell r="X869" t="e">
            <v>#N/A</v>
          </cell>
          <cell r="Y869" t="e">
            <v>#N/A</v>
          </cell>
          <cell r="Z869">
            <v>0</v>
          </cell>
          <cell r="AA869" t="e">
            <v>#N/A</v>
          </cell>
          <cell r="AB869" t="e">
            <v>#N/A</v>
          </cell>
          <cell r="AC869" t="e">
            <v>#N/A</v>
          </cell>
          <cell r="AD869">
            <v>0</v>
          </cell>
          <cell r="AE869" t="e">
            <v>#N/A</v>
          </cell>
          <cell r="AF869" t="e">
            <v>#N/A</v>
          </cell>
          <cell r="AG869" t="e">
            <v>#N/A</v>
          </cell>
          <cell r="AH869">
            <v>0</v>
          </cell>
          <cell r="AI869" t="e">
            <v>#N/A</v>
          </cell>
          <cell r="AJ869" t="e">
            <v>#N/A</v>
          </cell>
          <cell r="AK869" t="e">
            <v>#N/A</v>
          </cell>
          <cell r="AL869">
            <v>0</v>
          </cell>
          <cell r="AM869" t="e">
            <v>#N/A</v>
          </cell>
          <cell r="AN869" t="e">
            <v>#N/A</v>
          </cell>
          <cell r="AO869" t="e">
            <v>#N/A</v>
          </cell>
          <cell r="AP869">
            <v>0</v>
          </cell>
          <cell r="AQ869" t="e">
            <v>#N/A</v>
          </cell>
          <cell r="AR869" t="e">
            <v>#N/A</v>
          </cell>
          <cell r="AS869" t="e">
            <v>#N/A</v>
          </cell>
          <cell r="AT869">
            <v>0</v>
          </cell>
          <cell r="AU869" t="e">
            <v>#N/A</v>
          </cell>
          <cell r="AV869" t="e">
            <v>#N/A</v>
          </cell>
          <cell r="AW869" t="e">
            <v>#N/A</v>
          </cell>
          <cell r="AX869">
            <v>0</v>
          </cell>
          <cell r="AY869" t="e">
            <v>#N/A</v>
          </cell>
          <cell r="AZ869" t="e">
            <v>#N/A</v>
          </cell>
          <cell r="BA869" t="e">
            <v>#N/A</v>
          </cell>
          <cell r="BB869">
            <v>0</v>
          </cell>
          <cell r="BC869" t="e">
            <v>#N/A</v>
          </cell>
          <cell r="BD869" t="e">
            <v>#N/A</v>
          </cell>
        </row>
        <row r="870">
          <cell r="A870" t="str">
            <v>PM4A3135</v>
          </cell>
          <cell r="B870" t="str">
            <v>NO CONSTA</v>
          </cell>
          <cell r="C870" t="str">
            <v>RAYCHEM</v>
          </cell>
          <cell r="D870" t="str">
            <v>AIRBUS DEFENCE &amp; SPACE</v>
          </cell>
          <cell r="E870">
            <v>12173</v>
          </cell>
          <cell r="F870" t="str">
            <v>AD-1377</v>
          </cell>
          <cell r="G870" t="str">
            <v>C-AD-1377-6</v>
          </cell>
          <cell r="H870" t="str">
            <v>K2</v>
          </cell>
          <cell r="I870">
            <v>8781</v>
          </cell>
          <cell r="J870" t="str">
            <v>G411-1</v>
          </cell>
          <cell r="K870">
            <v>2.5000000000000001E-2</v>
          </cell>
          <cell r="L870">
            <v>3.5000000000000003E-2</v>
          </cell>
          <cell r="M870">
            <v>8781</v>
          </cell>
          <cell r="N870" t="str">
            <v>G411-2</v>
          </cell>
          <cell r="O870">
            <v>4.2000000000000003E-2</v>
          </cell>
          <cell r="P870">
            <v>5.1999999999999998E-2</v>
          </cell>
          <cell r="Q870">
            <v>8781</v>
          </cell>
          <cell r="R870" t="str">
            <v>G411-3</v>
          </cell>
          <cell r="S870">
            <v>6.2E-2</v>
          </cell>
          <cell r="T870">
            <v>7.1999999999999995E-2</v>
          </cell>
          <cell r="U870" t="e">
            <v>#N/A</v>
          </cell>
          <cell r="V870">
            <v>0</v>
          </cell>
          <cell r="W870" t="e">
            <v>#N/A</v>
          </cell>
          <cell r="X870" t="e">
            <v>#N/A</v>
          </cell>
          <cell r="Y870" t="e">
            <v>#N/A</v>
          </cell>
          <cell r="Z870">
            <v>0</v>
          </cell>
          <cell r="AA870" t="e">
            <v>#N/A</v>
          </cell>
          <cell r="AB870" t="e">
            <v>#N/A</v>
          </cell>
          <cell r="AC870" t="e">
            <v>#N/A</v>
          </cell>
          <cell r="AD870">
            <v>0</v>
          </cell>
          <cell r="AE870" t="e">
            <v>#N/A</v>
          </cell>
          <cell r="AF870" t="e">
            <v>#N/A</v>
          </cell>
          <cell r="AG870" t="e">
            <v>#N/A</v>
          </cell>
          <cell r="AH870">
            <v>0</v>
          </cell>
          <cell r="AI870" t="e">
            <v>#N/A</v>
          </cell>
          <cell r="AJ870" t="e">
            <v>#N/A</v>
          </cell>
          <cell r="AK870" t="e">
            <v>#N/A</v>
          </cell>
          <cell r="AL870">
            <v>0</v>
          </cell>
          <cell r="AM870" t="e">
            <v>#N/A</v>
          </cell>
          <cell r="AN870" t="e">
            <v>#N/A</v>
          </cell>
          <cell r="AO870" t="e">
            <v>#N/A</v>
          </cell>
          <cell r="AP870">
            <v>0</v>
          </cell>
          <cell r="AQ870" t="e">
            <v>#N/A</v>
          </cell>
          <cell r="AR870" t="e">
            <v>#N/A</v>
          </cell>
          <cell r="AS870" t="e">
            <v>#N/A</v>
          </cell>
          <cell r="AT870">
            <v>0</v>
          </cell>
          <cell r="AU870" t="e">
            <v>#N/A</v>
          </cell>
          <cell r="AV870" t="e">
            <v>#N/A</v>
          </cell>
          <cell r="AW870" t="e">
            <v>#N/A</v>
          </cell>
          <cell r="AX870">
            <v>0</v>
          </cell>
          <cell r="AY870" t="e">
            <v>#N/A</v>
          </cell>
          <cell r="AZ870" t="e">
            <v>#N/A</v>
          </cell>
          <cell r="BA870" t="e">
            <v>#N/A</v>
          </cell>
          <cell r="BB870">
            <v>0</v>
          </cell>
          <cell r="BC870" t="e">
            <v>#N/A</v>
          </cell>
          <cell r="BD870" t="e">
            <v>#N/A</v>
          </cell>
        </row>
        <row r="871">
          <cell r="A871" t="str">
            <v>PM4A9272</v>
          </cell>
          <cell r="B871" t="str">
            <v>S1050051</v>
          </cell>
          <cell r="C871" t="str">
            <v>AMP</v>
          </cell>
          <cell r="D871" t="str">
            <v>AIRBUS DEFENCE &amp; SPACE</v>
          </cell>
          <cell r="E871">
            <v>0</v>
          </cell>
          <cell r="F871">
            <v>47387</v>
          </cell>
          <cell r="G871" t="str">
            <v>408-1559</v>
          </cell>
          <cell r="H871" t="str">
            <v>V</v>
          </cell>
          <cell r="I871">
            <v>8778</v>
          </cell>
          <cell r="J871" t="str">
            <v>G768</v>
          </cell>
          <cell r="K871">
            <v>0.11899999999999999</v>
          </cell>
          <cell r="L871">
            <v>0.125</v>
          </cell>
          <cell r="M871">
            <v>9532</v>
          </cell>
          <cell r="N871" t="str">
            <v>G950</v>
          </cell>
          <cell r="O871">
            <v>0.04</v>
          </cell>
          <cell r="P871">
            <v>0.06</v>
          </cell>
          <cell r="Q871" t="e">
            <v>#N/A</v>
          </cell>
          <cell r="R871">
            <v>0</v>
          </cell>
          <cell r="S871" t="e">
            <v>#N/A</v>
          </cell>
          <cell r="T871" t="e">
            <v>#N/A</v>
          </cell>
          <cell r="U871" t="e">
            <v>#N/A</v>
          </cell>
          <cell r="V871">
            <v>0</v>
          </cell>
          <cell r="W871" t="e">
            <v>#N/A</v>
          </cell>
          <cell r="X871" t="e">
            <v>#N/A</v>
          </cell>
          <cell r="Y871" t="e">
            <v>#N/A</v>
          </cell>
          <cell r="Z871">
            <v>0</v>
          </cell>
          <cell r="AA871" t="e">
            <v>#N/A</v>
          </cell>
          <cell r="AB871" t="e">
            <v>#N/A</v>
          </cell>
          <cell r="AC871" t="e">
            <v>#N/A</v>
          </cell>
          <cell r="AD871">
            <v>0</v>
          </cell>
          <cell r="AE871" t="e">
            <v>#N/A</v>
          </cell>
          <cell r="AF871" t="e">
            <v>#N/A</v>
          </cell>
          <cell r="AG871" t="e">
            <v>#N/A</v>
          </cell>
          <cell r="AH871">
            <v>0</v>
          </cell>
          <cell r="AI871" t="e">
            <v>#N/A</v>
          </cell>
          <cell r="AJ871" t="e">
            <v>#N/A</v>
          </cell>
          <cell r="AK871" t="e">
            <v>#N/A</v>
          </cell>
          <cell r="AL871">
            <v>0</v>
          </cell>
          <cell r="AM871" t="e">
            <v>#N/A</v>
          </cell>
          <cell r="AN871" t="e">
            <v>#N/A</v>
          </cell>
          <cell r="AO871" t="e">
            <v>#N/A</v>
          </cell>
          <cell r="AP871">
            <v>0</v>
          </cell>
          <cell r="AQ871" t="e">
            <v>#N/A</v>
          </cell>
          <cell r="AR871" t="e">
            <v>#N/A</v>
          </cell>
          <cell r="AS871" t="e">
            <v>#N/A</v>
          </cell>
          <cell r="AT871">
            <v>0</v>
          </cell>
          <cell r="AU871" t="e">
            <v>#N/A</v>
          </cell>
          <cell r="AV871" t="e">
            <v>#N/A</v>
          </cell>
          <cell r="AW871" t="e">
            <v>#N/A</v>
          </cell>
          <cell r="AX871">
            <v>0</v>
          </cell>
          <cell r="AY871" t="e">
            <v>#N/A</v>
          </cell>
          <cell r="AZ871" t="e">
            <v>#N/A</v>
          </cell>
          <cell r="BA871" t="e">
            <v>#N/A</v>
          </cell>
          <cell r="BB871">
            <v>0</v>
          </cell>
          <cell r="BC871" t="e">
            <v>#N/A</v>
          </cell>
          <cell r="BD871" t="e">
            <v>#N/A</v>
          </cell>
        </row>
        <row r="872">
          <cell r="A872" t="str">
            <v>SM4A08367</v>
          </cell>
          <cell r="B872" t="str">
            <v>NO CONSTA</v>
          </cell>
          <cell r="C872" t="str">
            <v>DMC</v>
          </cell>
          <cell r="D872" t="str">
            <v>AIRBUS DEFENCE &amp; SPACE</v>
          </cell>
          <cell r="E872">
            <v>0</v>
          </cell>
          <cell r="F872" t="str">
            <v>M22520/1-01</v>
          </cell>
          <cell r="G872" t="str">
            <v>AF8-DS</v>
          </cell>
          <cell r="H872" t="str">
            <v>B</v>
          </cell>
          <cell r="I872">
            <v>8777</v>
          </cell>
          <cell r="J872" t="str">
            <v>G220</v>
          </cell>
          <cell r="K872">
            <v>2.8000000000000001E-2</v>
          </cell>
          <cell r="L872">
            <v>3.3000000000000002E-2</v>
          </cell>
          <cell r="M872">
            <v>8780</v>
          </cell>
          <cell r="N872" t="str">
            <v>G221</v>
          </cell>
          <cell r="O872">
            <v>3.2000000000000001E-2</v>
          </cell>
          <cell r="P872">
            <v>3.6999999999999998E-2</v>
          </cell>
          <cell r="Q872">
            <v>8788</v>
          </cell>
          <cell r="R872" t="str">
            <v>G222</v>
          </cell>
          <cell r="S872">
            <v>3.5999999999999997E-2</v>
          </cell>
          <cell r="T872">
            <v>4.1000000000000002E-2</v>
          </cell>
          <cell r="U872">
            <v>8792</v>
          </cell>
          <cell r="V872" t="str">
            <v>G223</v>
          </cell>
          <cell r="W872">
            <v>3.9E-2</v>
          </cell>
          <cell r="X872">
            <v>4.3999999999999997E-2</v>
          </cell>
          <cell r="Y872">
            <v>8786</v>
          </cell>
          <cell r="Z872" t="str">
            <v>G224</v>
          </cell>
          <cell r="AA872">
            <v>4.4999999999999998E-2</v>
          </cell>
          <cell r="AB872">
            <v>0.05</v>
          </cell>
          <cell r="AC872">
            <v>8784</v>
          </cell>
          <cell r="AD872" t="str">
            <v>G225</v>
          </cell>
          <cell r="AE872">
            <v>5.1999999999999998E-2</v>
          </cell>
          <cell r="AF872">
            <v>5.7000000000000002E-2</v>
          </cell>
          <cell r="AG872">
            <v>8783</v>
          </cell>
          <cell r="AH872" t="str">
            <v>G226</v>
          </cell>
          <cell r="AI872">
            <v>5.8999999999999997E-2</v>
          </cell>
          <cell r="AJ872">
            <v>6.4000000000000001E-2</v>
          </cell>
          <cell r="AK872">
            <v>8776</v>
          </cell>
          <cell r="AL872" t="str">
            <v>G227</v>
          </cell>
          <cell r="AM872">
            <v>6.8000000000000005E-2</v>
          </cell>
          <cell r="AN872">
            <v>7.2999999999999995E-2</v>
          </cell>
          <cell r="AO872" t="e">
            <v>#N/A</v>
          </cell>
          <cell r="AP872">
            <v>0</v>
          </cell>
          <cell r="AQ872" t="e">
            <v>#N/A</v>
          </cell>
          <cell r="AR872" t="e">
            <v>#N/A</v>
          </cell>
          <cell r="AS872" t="e">
            <v>#N/A</v>
          </cell>
          <cell r="AT872">
            <v>0</v>
          </cell>
          <cell r="AU872" t="e">
            <v>#N/A</v>
          </cell>
          <cell r="AV872" t="e">
            <v>#N/A</v>
          </cell>
          <cell r="AW872" t="e">
            <v>#N/A</v>
          </cell>
          <cell r="AX872">
            <v>0</v>
          </cell>
          <cell r="AY872" t="e">
            <v>#N/A</v>
          </cell>
          <cell r="AZ872" t="e">
            <v>#N/A</v>
          </cell>
          <cell r="BA872" t="e">
            <v>#N/A</v>
          </cell>
          <cell r="BB872">
            <v>0</v>
          </cell>
          <cell r="BC872" t="e">
            <v>#N/A</v>
          </cell>
          <cell r="BD872" t="e">
            <v>#N/A</v>
          </cell>
        </row>
        <row r="873">
          <cell r="A873" t="str">
            <v>PM4A7785</v>
          </cell>
          <cell r="B873" t="str">
            <v>V0914007</v>
          </cell>
          <cell r="C873" t="str">
            <v>AMP</v>
          </cell>
          <cell r="D873" t="str">
            <v>AIRBUS DEFENCE &amp; SPACE</v>
          </cell>
          <cell r="E873">
            <v>0</v>
          </cell>
          <cell r="F873">
            <v>47386</v>
          </cell>
          <cell r="G873" t="str">
            <v>408-1559</v>
          </cell>
          <cell r="H873" t="str">
            <v>V</v>
          </cell>
          <cell r="I873">
            <v>8779</v>
          </cell>
          <cell r="J873" t="str">
            <v>G767</v>
          </cell>
          <cell r="K873">
            <v>0.109</v>
          </cell>
          <cell r="L873">
            <v>0.115</v>
          </cell>
          <cell r="M873">
            <v>8790</v>
          </cell>
          <cell r="N873" t="str">
            <v>G218</v>
          </cell>
          <cell r="O873">
            <v>0.03</v>
          </cell>
          <cell r="P873">
            <v>3.5000000000000003E-2</v>
          </cell>
          <cell r="Q873">
            <v>8786</v>
          </cell>
          <cell r="R873" t="str">
            <v>G224</v>
          </cell>
          <cell r="S873">
            <v>4.4999999999999998E-2</v>
          </cell>
          <cell r="T873">
            <v>0.05</v>
          </cell>
          <cell r="U873" t="e">
            <v>#N/A</v>
          </cell>
          <cell r="V873">
            <v>0</v>
          </cell>
          <cell r="W873" t="e">
            <v>#N/A</v>
          </cell>
          <cell r="X873" t="e">
            <v>#N/A</v>
          </cell>
          <cell r="Y873" t="e">
            <v>#N/A</v>
          </cell>
          <cell r="Z873">
            <v>0</v>
          </cell>
          <cell r="AA873" t="e">
            <v>#N/A</v>
          </cell>
          <cell r="AB873" t="e">
            <v>#N/A</v>
          </cell>
          <cell r="AC873" t="e">
            <v>#N/A</v>
          </cell>
          <cell r="AD873">
            <v>0</v>
          </cell>
          <cell r="AE873" t="e">
            <v>#N/A</v>
          </cell>
          <cell r="AF873" t="e">
            <v>#N/A</v>
          </cell>
          <cell r="AG873" t="e">
            <v>#N/A</v>
          </cell>
          <cell r="AH873">
            <v>0</v>
          </cell>
          <cell r="AI873" t="e">
            <v>#N/A</v>
          </cell>
          <cell r="AJ873" t="e">
            <v>#N/A</v>
          </cell>
          <cell r="AK873" t="e">
            <v>#N/A</v>
          </cell>
          <cell r="AL873">
            <v>0</v>
          </cell>
          <cell r="AM873" t="e">
            <v>#N/A</v>
          </cell>
          <cell r="AN873" t="e">
            <v>#N/A</v>
          </cell>
          <cell r="AO873" t="e">
            <v>#N/A</v>
          </cell>
          <cell r="AP873">
            <v>0</v>
          </cell>
          <cell r="AQ873" t="e">
            <v>#N/A</v>
          </cell>
          <cell r="AR873" t="e">
            <v>#N/A</v>
          </cell>
          <cell r="AS873" t="e">
            <v>#N/A</v>
          </cell>
          <cell r="AT873">
            <v>0</v>
          </cell>
          <cell r="AU873" t="e">
            <v>#N/A</v>
          </cell>
          <cell r="AV873" t="e">
            <v>#N/A</v>
          </cell>
          <cell r="AW873" t="e">
            <v>#N/A</v>
          </cell>
          <cell r="AX873">
            <v>0</v>
          </cell>
          <cell r="AY873" t="e">
            <v>#N/A</v>
          </cell>
          <cell r="AZ873" t="e">
            <v>#N/A</v>
          </cell>
          <cell r="BA873" t="e">
            <v>#N/A</v>
          </cell>
          <cell r="BB873">
            <v>0</v>
          </cell>
          <cell r="BC873" t="e">
            <v>#N/A</v>
          </cell>
          <cell r="BD873" t="e">
            <v>#N/A</v>
          </cell>
        </row>
        <row r="874">
          <cell r="A874" t="str">
            <v>SM4A08397</v>
          </cell>
          <cell r="B874" t="str">
            <v>V0645010</v>
          </cell>
          <cell r="C874" t="str">
            <v>AMP</v>
          </cell>
          <cell r="D874" t="str">
            <v>AIRBUS DEFENCE &amp; SPACE</v>
          </cell>
          <cell r="E874">
            <v>0</v>
          </cell>
          <cell r="F874">
            <v>47386</v>
          </cell>
          <cell r="G874" t="str">
            <v>408-1559</v>
          </cell>
          <cell r="H874" t="str">
            <v>V</v>
          </cell>
          <cell r="I874">
            <v>8779</v>
          </cell>
          <cell r="J874" t="str">
            <v>G767</v>
          </cell>
          <cell r="K874">
            <v>0.109</v>
          </cell>
          <cell r="L874">
            <v>0.115</v>
          </cell>
          <cell r="M874">
            <v>8790</v>
          </cell>
          <cell r="N874" t="str">
            <v>G218</v>
          </cell>
          <cell r="O874">
            <v>0.03</v>
          </cell>
          <cell r="P874">
            <v>3.5000000000000003E-2</v>
          </cell>
          <cell r="Q874">
            <v>8786</v>
          </cell>
          <cell r="R874" t="str">
            <v>G224</v>
          </cell>
          <cell r="S874">
            <v>4.4999999999999998E-2</v>
          </cell>
          <cell r="T874">
            <v>0.05</v>
          </cell>
          <cell r="U874" t="e">
            <v>#N/A</v>
          </cell>
          <cell r="V874">
            <v>0</v>
          </cell>
          <cell r="W874" t="e">
            <v>#N/A</v>
          </cell>
          <cell r="X874" t="e">
            <v>#N/A</v>
          </cell>
          <cell r="Y874" t="e">
            <v>#N/A</v>
          </cell>
          <cell r="Z874">
            <v>0</v>
          </cell>
          <cell r="AA874" t="e">
            <v>#N/A</v>
          </cell>
          <cell r="AB874" t="e">
            <v>#N/A</v>
          </cell>
          <cell r="AC874" t="e">
            <v>#N/A</v>
          </cell>
          <cell r="AD874">
            <v>0</v>
          </cell>
          <cell r="AE874" t="e">
            <v>#N/A</v>
          </cell>
          <cell r="AF874" t="e">
            <v>#N/A</v>
          </cell>
          <cell r="AG874" t="e">
            <v>#N/A</v>
          </cell>
          <cell r="AH874">
            <v>0</v>
          </cell>
          <cell r="AI874" t="e">
            <v>#N/A</v>
          </cell>
          <cell r="AJ874" t="e">
            <v>#N/A</v>
          </cell>
          <cell r="AK874" t="e">
            <v>#N/A</v>
          </cell>
          <cell r="AL874">
            <v>0</v>
          </cell>
          <cell r="AM874" t="e">
            <v>#N/A</v>
          </cell>
          <cell r="AN874" t="e">
            <v>#N/A</v>
          </cell>
          <cell r="AO874" t="e">
            <v>#N/A</v>
          </cell>
          <cell r="AP874">
            <v>0</v>
          </cell>
          <cell r="AQ874" t="e">
            <v>#N/A</v>
          </cell>
          <cell r="AR874" t="e">
            <v>#N/A</v>
          </cell>
          <cell r="AS874" t="e">
            <v>#N/A</v>
          </cell>
          <cell r="AT874">
            <v>0</v>
          </cell>
          <cell r="AU874" t="e">
            <v>#N/A</v>
          </cell>
          <cell r="AV874" t="e">
            <v>#N/A</v>
          </cell>
          <cell r="AW874" t="e">
            <v>#N/A</v>
          </cell>
          <cell r="AX874">
            <v>0</v>
          </cell>
          <cell r="AY874" t="e">
            <v>#N/A</v>
          </cell>
          <cell r="AZ874" t="e">
            <v>#N/A</v>
          </cell>
          <cell r="BA874" t="e">
            <v>#N/A</v>
          </cell>
          <cell r="BB874">
            <v>0</v>
          </cell>
          <cell r="BC874" t="e">
            <v>#N/A</v>
          </cell>
          <cell r="BD874" t="e">
            <v>#N/A</v>
          </cell>
        </row>
        <row r="875">
          <cell r="A875" t="str">
            <v>PM4A15587</v>
          </cell>
          <cell r="B875" t="str">
            <v>Z1110311</v>
          </cell>
          <cell r="C875" t="str">
            <v>AMP</v>
          </cell>
          <cell r="D875" t="str">
            <v>AIRBUS DEFENCE &amp; SPACE</v>
          </cell>
          <cell r="E875">
            <v>0</v>
          </cell>
          <cell r="F875">
            <v>47386</v>
          </cell>
          <cell r="G875" t="str">
            <v>408-1559</v>
          </cell>
          <cell r="H875" t="str">
            <v>V</v>
          </cell>
          <cell r="I875">
            <v>8779</v>
          </cell>
          <cell r="J875" t="str">
            <v>G767</v>
          </cell>
          <cell r="K875">
            <v>0.109</v>
          </cell>
          <cell r="L875">
            <v>0.115</v>
          </cell>
          <cell r="M875">
            <v>8790</v>
          </cell>
          <cell r="N875" t="str">
            <v>G218</v>
          </cell>
          <cell r="O875">
            <v>0.03</v>
          </cell>
          <cell r="P875">
            <v>3.5000000000000003E-2</v>
          </cell>
          <cell r="Q875">
            <v>8786</v>
          </cell>
          <cell r="R875" t="str">
            <v>G224</v>
          </cell>
          <cell r="S875">
            <v>4.4999999999999998E-2</v>
          </cell>
          <cell r="T875">
            <v>0.05</v>
          </cell>
          <cell r="U875" t="e">
            <v>#N/A</v>
          </cell>
          <cell r="V875">
            <v>0</v>
          </cell>
          <cell r="W875" t="e">
            <v>#N/A</v>
          </cell>
          <cell r="X875" t="e">
            <v>#N/A</v>
          </cell>
          <cell r="Y875" t="e">
            <v>#N/A</v>
          </cell>
          <cell r="Z875">
            <v>0</v>
          </cell>
          <cell r="AA875" t="e">
            <v>#N/A</v>
          </cell>
          <cell r="AB875" t="e">
            <v>#N/A</v>
          </cell>
          <cell r="AC875" t="e">
            <v>#N/A</v>
          </cell>
          <cell r="AD875">
            <v>0</v>
          </cell>
          <cell r="AE875" t="e">
            <v>#N/A</v>
          </cell>
          <cell r="AF875" t="e">
            <v>#N/A</v>
          </cell>
          <cell r="AG875" t="e">
            <v>#N/A</v>
          </cell>
          <cell r="AH875">
            <v>0</v>
          </cell>
          <cell r="AI875" t="e">
            <v>#N/A</v>
          </cell>
          <cell r="AJ875" t="e">
            <v>#N/A</v>
          </cell>
          <cell r="AK875" t="e">
            <v>#N/A</v>
          </cell>
          <cell r="AL875">
            <v>0</v>
          </cell>
          <cell r="AM875" t="e">
            <v>#N/A</v>
          </cell>
          <cell r="AN875" t="e">
            <v>#N/A</v>
          </cell>
          <cell r="AO875" t="e">
            <v>#N/A</v>
          </cell>
          <cell r="AP875">
            <v>0</v>
          </cell>
          <cell r="AQ875" t="e">
            <v>#N/A</v>
          </cell>
          <cell r="AR875" t="e">
            <v>#N/A</v>
          </cell>
          <cell r="AS875" t="e">
            <v>#N/A</v>
          </cell>
          <cell r="AT875">
            <v>0</v>
          </cell>
          <cell r="AU875" t="e">
            <v>#N/A</v>
          </cell>
          <cell r="AV875" t="e">
            <v>#N/A</v>
          </cell>
          <cell r="AW875" t="e">
            <v>#N/A</v>
          </cell>
          <cell r="AX875">
            <v>0</v>
          </cell>
          <cell r="AY875" t="e">
            <v>#N/A</v>
          </cell>
          <cell r="AZ875" t="e">
            <v>#N/A</v>
          </cell>
          <cell r="BA875" t="e">
            <v>#N/A</v>
          </cell>
          <cell r="BB875">
            <v>0</v>
          </cell>
          <cell r="BC875" t="e">
            <v>#N/A</v>
          </cell>
          <cell r="BD875" t="e">
            <v>#N/A</v>
          </cell>
        </row>
        <row r="876">
          <cell r="A876" t="str">
            <v>PM4A15586</v>
          </cell>
          <cell r="B876" t="str">
            <v>Z1110322</v>
          </cell>
          <cell r="C876" t="str">
            <v>AMP</v>
          </cell>
          <cell r="D876" t="str">
            <v>AIRBUS DEFENCE &amp; SPACE</v>
          </cell>
          <cell r="E876">
            <v>0</v>
          </cell>
          <cell r="F876">
            <v>47386</v>
          </cell>
          <cell r="G876" t="str">
            <v>408-1559</v>
          </cell>
          <cell r="H876" t="str">
            <v>V</v>
          </cell>
          <cell r="I876">
            <v>8779</v>
          </cell>
          <cell r="J876" t="str">
            <v>G767</v>
          </cell>
          <cell r="K876">
            <v>0.109</v>
          </cell>
          <cell r="L876">
            <v>0.115</v>
          </cell>
          <cell r="M876">
            <v>8790</v>
          </cell>
          <cell r="N876" t="str">
            <v>G218</v>
          </cell>
          <cell r="O876">
            <v>0.03</v>
          </cell>
          <cell r="P876">
            <v>3.5000000000000003E-2</v>
          </cell>
          <cell r="Q876">
            <v>8786</v>
          </cell>
          <cell r="R876" t="str">
            <v>G224</v>
          </cell>
          <cell r="S876">
            <v>4.4999999999999998E-2</v>
          </cell>
          <cell r="T876">
            <v>0.05</v>
          </cell>
          <cell r="U876" t="e">
            <v>#N/A</v>
          </cell>
          <cell r="V876">
            <v>0</v>
          </cell>
          <cell r="W876" t="e">
            <v>#N/A</v>
          </cell>
          <cell r="X876" t="e">
            <v>#N/A</v>
          </cell>
          <cell r="Y876" t="e">
            <v>#N/A</v>
          </cell>
          <cell r="Z876">
            <v>0</v>
          </cell>
          <cell r="AA876" t="e">
            <v>#N/A</v>
          </cell>
          <cell r="AB876" t="e">
            <v>#N/A</v>
          </cell>
          <cell r="AC876" t="e">
            <v>#N/A</v>
          </cell>
          <cell r="AD876">
            <v>0</v>
          </cell>
          <cell r="AE876" t="e">
            <v>#N/A</v>
          </cell>
          <cell r="AF876" t="e">
            <v>#N/A</v>
          </cell>
          <cell r="AG876" t="e">
            <v>#N/A</v>
          </cell>
          <cell r="AH876">
            <v>0</v>
          </cell>
          <cell r="AI876" t="e">
            <v>#N/A</v>
          </cell>
          <cell r="AJ876" t="e">
            <v>#N/A</v>
          </cell>
          <cell r="AK876" t="e">
            <v>#N/A</v>
          </cell>
          <cell r="AL876">
            <v>0</v>
          </cell>
          <cell r="AM876" t="e">
            <v>#N/A</v>
          </cell>
          <cell r="AN876" t="e">
            <v>#N/A</v>
          </cell>
          <cell r="AO876" t="e">
            <v>#N/A</v>
          </cell>
          <cell r="AP876">
            <v>0</v>
          </cell>
          <cell r="AQ876" t="e">
            <v>#N/A</v>
          </cell>
          <cell r="AR876" t="e">
            <v>#N/A</v>
          </cell>
          <cell r="AS876" t="e">
            <v>#N/A</v>
          </cell>
          <cell r="AT876">
            <v>0</v>
          </cell>
          <cell r="AU876" t="e">
            <v>#N/A</v>
          </cell>
          <cell r="AV876" t="e">
            <v>#N/A</v>
          </cell>
          <cell r="AW876" t="e">
            <v>#N/A</v>
          </cell>
          <cell r="AX876">
            <v>0</v>
          </cell>
          <cell r="AY876" t="e">
            <v>#N/A</v>
          </cell>
          <cell r="AZ876" t="e">
            <v>#N/A</v>
          </cell>
          <cell r="BA876" t="e">
            <v>#N/A</v>
          </cell>
          <cell r="BB876">
            <v>0</v>
          </cell>
          <cell r="BC876" t="e">
            <v>#N/A</v>
          </cell>
          <cell r="BD876" t="e">
            <v>#N/A</v>
          </cell>
        </row>
        <row r="877">
          <cell r="A877" t="str">
            <v>SM4A08623</v>
          </cell>
          <cell r="B877" t="str">
            <v>V0740009</v>
          </cell>
          <cell r="C877" t="str">
            <v>AMP</v>
          </cell>
          <cell r="D877" t="str">
            <v>AIRBUS DEFENCE &amp; SPACE</v>
          </cell>
          <cell r="E877">
            <v>0</v>
          </cell>
          <cell r="F877">
            <v>47386</v>
          </cell>
          <cell r="G877" t="str">
            <v>408-1559</v>
          </cell>
          <cell r="H877" t="str">
            <v>V</v>
          </cell>
          <cell r="I877">
            <v>8779</v>
          </cell>
          <cell r="J877" t="str">
            <v>G767</v>
          </cell>
          <cell r="K877">
            <v>0.109</v>
          </cell>
          <cell r="L877">
            <v>0.115</v>
          </cell>
          <cell r="M877">
            <v>8790</v>
          </cell>
          <cell r="N877" t="str">
            <v>G218</v>
          </cell>
          <cell r="O877">
            <v>0.03</v>
          </cell>
          <cell r="P877">
            <v>3.5000000000000003E-2</v>
          </cell>
          <cell r="Q877">
            <v>8786</v>
          </cell>
          <cell r="R877" t="str">
            <v>G224</v>
          </cell>
          <cell r="S877">
            <v>4.4999999999999998E-2</v>
          </cell>
          <cell r="T877">
            <v>0.05</v>
          </cell>
          <cell r="U877" t="e">
            <v>#N/A</v>
          </cell>
          <cell r="V877">
            <v>0</v>
          </cell>
          <cell r="W877" t="e">
            <v>#N/A</v>
          </cell>
          <cell r="X877" t="e">
            <v>#N/A</v>
          </cell>
          <cell r="Y877" t="e">
            <v>#N/A</v>
          </cell>
          <cell r="Z877">
            <v>0</v>
          </cell>
          <cell r="AA877" t="e">
            <v>#N/A</v>
          </cell>
          <cell r="AB877" t="e">
            <v>#N/A</v>
          </cell>
          <cell r="AC877" t="e">
            <v>#N/A</v>
          </cell>
          <cell r="AD877">
            <v>0</v>
          </cell>
          <cell r="AE877" t="e">
            <v>#N/A</v>
          </cell>
          <cell r="AF877" t="e">
            <v>#N/A</v>
          </cell>
          <cell r="AG877" t="e">
            <v>#N/A</v>
          </cell>
          <cell r="AH877">
            <v>0</v>
          </cell>
          <cell r="AI877" t="e">
            <v>#N/A</v>
          </cell>
          <cell r="AJ877" t="e">
            <v>#N/A</v>
          </cell>
          <cell r="AK877" t="e">
            <v>#N/A</v>
          </cell>
          <cell r="AL877">
            <v>0</v>
          </cell>
          <cell r="AM877" t="e">
            <v>#N/A</v>
          </cell>
          <cell r="AN877" t="e">
            <v>#N/A</v>
          </cell>
          <cell r="AO877" t="e">
            <v>#N/A</v>
          </cell>
          <cell r="AP877">
            <v>0</v>
          </cell>
          <cell r="AQ877" t="e">
            <v>#N/A</v>
          </cell>
          <cell r="AR877" t="e">
            <v>#N/A</v>
          </cell>
          <cell r="AS877" t="e">
            <v>#N/A</v>
          </cell>
          <cell r="AT877">
            <v>0</v>
          </cell>
          <cell r="AU877" t="e">
            <v>#N/A</v>
          </cell>
          <cell r="AV877" t="e">
            <v>#N/A</v>
          </cell>
          <cell r="AW877" t="e">
            <v>#N/A</v>
          </cell>
          <cell r="AX877">
            <v>0</v>
          </cell>
          <cell r="AY877" t="e">
            <v>#N/A</v>
          </cell>
          <cell r="AZ877" t="e">
            <v>#N/A</v>
          </cell>
          <cell r="BA877" t="e">
            <v>#N/A</v>
          </cell>
          <cell r="BB877">
            <v>0</v>
          </cell>
          <cell r="BC877" t="e">
            <v>#N/A</v>
          </cell>
          <cell r="BD877" t="e">
            <v>#N/A</v>
          </cell>
        </row>
        <row r="878">
          <cell r="A878" t="str">
            <v>SM4A09078</v>
          </cell>
          <cell r="B878" t="str">
            <v>V0238021</v>
          </cell>
          <cell r="C878" t="str">
            <v>AMP</v>
          </cell>
          <cell r="D878" t="str">
            <v>AIRBUS DEFENCE &amp; SPACE</v>
          </cell>
          <cell r="E878">
            <v>0</v>
          </cell>
          <cell r="F878">
            <v>47386</v>
          </cell>
          <cell r="G878" t="str">
            <v>408-1559</v>
          </cell>
          <cell r="H878" t="str">
            <v>V</v>
          </cell>
          <cell r="I878">
            <v>8779</v>
          </cell>
          <cell r="J878" t="str">
            <v>G767</v>
          </cell>
          <cell r="K878">
            <v>0.109</v>
          </cell>
          <cell r="L878">
            <v>0.115</v>
          </cell>
          <cell r="M878">
            <v>8790</v>
          </cell>
          <cell r="N878" t="str">
            <v>G218</v>
          </cell>
          <cell r="O878">
            <v>0.03</v>
          </cell>
          <cell r="P878">
            <v>3.5000000000000003E-2</v>
          </cell>
          <cell r="Q878">
            <v>8786</v>
          </cell>
          <cell r="R878" t="str">
            <v>G224</v>
          </cell>
          <cell r="S878">
            <v>4.4999999999999998E-2</v>
          </cell>
          <cell r="T878">
            <v>0.05</v>
          </cell>
          <cell r="U878" t="e">
            <v>#N/A</v>
          </cell>
          <cell r="V878">
            <v>0</v>
          </cell>
          <cell r="W878" t="e">
            <v>#N/A</v>
          </cell>
          <cell r="X878" t="e">
            <v>#N/A</v>
          </cell>
          <cell r="Y878" t="e">
            <v>#N/A</v>
          </cell>
          <cell r="Z878">
            <v>0</v>
          </cell>
          <cell r="AA878" t="e">
            <v>#N/A</v>
          </cell>
          <cell r="AB878" t="e">
            <v>#N/A</v>
          </cell>
          <cell r="AC878" t="e">
            <v>#N/A</v>
          </cell>
          <cell r="AD878">
            <v>0</v>
          </cell>
          <cell r="AE878" t="e">
            <v>#N/A</v>
          </cell>
          <cell r="AF878" t="e">
            <v>#N/A</v>
          </cell>
          <cell r="AG878" t="e">
            <v>#N/A</v>
          </cell>
          <cell r="AH878">
            <v>0</v>
          </cell>
          <cell r="AI878" t="e">
            <v>#N/A</v>
          </cell>
          <cell r="AJ878" t="e">
            <v>#N/A</v>
          </cell>
          <cell r="AK878" t="e">
            <v>#N/A</v>
          </cell>
          <cell r="AL878">
            <v>0</v>
          </cell>
          <cell r="AM878" t="e">
            <v>#N/A</v>
          </cell>
          <cell r="AN878" t="e">
            <v>#N/A</v>
          </cell>
          <cell r="AO878" t="e">
            <v>#N/A</v>
          </cell>
          <cell r="AP878">
            <v>0</v>
          </cell>
          <cell r="AQ878" t="e">
            <v>#N/A</v>
          </cell>
          <cell r="AR878" t="e">
            <v>#N/A</v>
          </cell>
          <cell r="AS878" t="e">
            <v>#N/A</v>
          </cell>
          <cell r="AT878">
            <v>0</v>
          </cell>
          <cell r="AU878" t="e">
            <v>#N/A</v>
          </cell>
          <cell r="AV878" t="e">
            <v>#N/A</v>
          </cell>
          <cell r="AW878" t="e">
            <v>#N/A</v>
          </cell>
          <cell r="AX878">
            <v>0</v>
          </cell>
          <cell r="AY878" t="e">
            <v>#N/A</v>
          </cell>
          <cell r="AZ878" t="e">
            <v>#N/A</v>
          </cell>
          <cell r="BA878" t="e">
            <v>#N/A</v>
          </cell>
          <cell r="BB878">
            <v>0</v>
          </cell>
          <cell r="BC878" t="e">
            <v>#N/A</v>
          </cell>
          <cell r="BD878" t="e">
            <v>#N/A</v>
          </cell>
        </row>
        <row r="879">
          <cell r="A879" t="str">
            <v>SM4A08400</v>
          </cell>
          <cell r="B879" t="str">
            <v>H1228005</v>
          </cell>
          <cell r="C879" t="str">
            <v>AMP</v>
          </cell>
          <cell r="D879" t="str">
            <v>AIRBUS DEFENCE &amp; SPACE</v>
          </cell>
          <cell r="E879">
            <v>0</v>
          </cell>
          <cell r="F879" t="str">
            <v>69151-1</v>
          </cell>
          <cell r="G879" t="str">
            <v>408-1559</v>
          </cell>
          <cell r="H879" t="str">
            <v>V</v>
          </cell>
          <cell r="I879">
            <v>8779</v>
          </cell>
          <cell r="J879" t="str">
            <v>G767</v>
          </cell>
          <cell r="K879">
            <v>0.109</v>
          </cell>
          <cell r="L879">
            <v>0.115</v>
          </cell>
          <cell r="M879">
            <v>8790</v>
          </cell>
          <cell r="N879" t="str">
            <v>G218</v>
          </cell>
          <cell r="O879">
            <v>0.03</v>
          </cell>
          <cell r="P879">
            <v>3.5000000000000003E-2</v>
          </cell>
          <cell r="Q879">
            <v>8786</v>
          </cell>
          <cell r="R879" t="str">
            <v>G224</v>
          </cell>
          <cell r="S879">
            <v>4.4999999999999998E-2</v>
          </cell>
          <cell r="T879">
            <v>0.05</v>
          </cell>
          <cell r="U879" t="e">
            <v>#N/A</v>
          </cell>
          <cell r="V879">
            <v>0</v>
          </cell>
          <cell r="W879" t="e">
            <v>#N/A</v>
          </cell>
          <cell r="X879" t="e">
            <v>#N/A</v>
          </cell>
          <cell r="Y879" t="e">
            <v>#N/A</v>
          </cell>
          <cell r="Z879">
            <v>0</v>
          </cell>
          <cell r="AA879" t="e">
            <v>#N/A</v>
          </cell>
          <cell r="AB879" t="e">
            <v>#N/A</v>
          </cell>
          <cell r="AC879" t="e">
            <v>#N/A</v>
          </cell>
          <cell r="AD879">
            <v>0</v>
          </cell>
          <cell r="AE879" t="e">
            <v>#N/A</v>
          </cell>
          <cell r="AF879" t="e">
            <v>#N/A</v>
          </cell>
          <cell r="AG879" t="e">
            <v>#N/A</v>
          </cell>
          <cell r="AH879">
            <v>0</v>
          </cell>
          <cell r="AI879" t="e">
            <v>#N/A</v>
          </cell>
          <cell r="AJ879" t="e">
            <v>#N/A</v>
          </cell>
          <cell r="AK879" t="e">
            <v>#N/A</v>
          </cell>
          <cell r="AL879">
            <v>0</v>
          </cell>
          <cell r="AM879" t="e">
            <v>#N/A</v>
          </cell>
          <cell r="AN879" t="e">
            <v>#N/A</v>
          </cell>
          <cell r="AO879" t="e">
            <v>#N/A</v>
          </cell>
          <cell r="AP879">
            <v>0</v>
          </cell>
          <cell r="AQ879" t="e">
            <v>#N/A</v>
          </cell>
          <cell r="AR879" t="e">
            <v>#N/A</v>
          </cell>
          <cell r="AS879" t="e">
            <v>#N/A</v>
          </cell>
          <cell r="AT879">
            <v>0</v>
          </cell>
          <cell r="AU879" t="e">
            <v>#N/A</v>
          </cell>
          <cell r="AV879" t="e">
            <v>#N/A</v>
          </cell>
          <cell r="AW879" t="e">
            <v>#N/A</v>
          </cell>
          <cell r="AX879">
            <v>0</v>
          </cell>
          <cell r="AY879" t="e">
            <v>#N/A</v>
          </cell>
          <cell r="AZ879" t="e">
            <v>#N/A</v>
          </cell>
          <cell r="BA879" t="e">
            <v>#N/A</v>
          </cell>
          <cell r="BB879">
            <v>0</v>
          </cell>
          <cell r="BC879" t="e">
            <v>#N/A</v>
          </cell>
          <cell r="BD879" t="e">
            <v>#N/A</v>
          </cell>
        </row>
        <row r="880">
          <cell r="A880" t="str">
            <v>SM4A08443</v>
          </cell>
          <cell r="B880" t="str">
            <v>H1228006</v>
          </cell>
          <cell r="C880" t="str">
            <v>AMP</v>
          </cell>
          <cell r="D880" t="str">
            <v>AIRBUS DEFENCE &amp; SPACE</v>
          </cell>
          <cell r="E880">
            <v>0</v>
          </cell>
          <cell r="F880" t="str">
            <v>69151-1</v>
          </cell>
          <cell r="G880" t="str">
            <v>408-1559</v>
          </cell>
          <cell r="H880" t="str">
            <v>V</v>
          </cell>
          <cell r="I880">
            <v>8779</v>
          </cell>
          <cell r="J880" t="str">
            <v>G767</v>
          </cell>
          <cell r="K880">
            <v>0.109</v>
          </cell>
          <cell r="L880">
            <v>0.115</v>
          </cell>
          <cell r="M880">
            <v>8790</v>
          </cell>
          <cell r="N880" t="str">
            <v>G218</v>
          </cell>
          <cell r="O880">
            <v>0.03</v>
          </cell>
          <cell r="P880">
            <v>3.5000000000000003E-2</v>
          </cell>
          <cell r="Q880">
            <v>8786</v>
          </cell>
          <cell r="R880" t="str">
            <v>G224</v>
          </cell>
          <cell r="S880">
            <v>4.4999999999999998E-2</v>
          </cell>
          <cell r="T880">
            <v>0.05</v>
          </cell>
          <cell r="U880" t="e">
            <v>#N/A</v>
          </cell>
          <cell r="V880">
            <v>0</v>
          </cell>
          <cell r="W880" t="e">
            <v>#N/A</v>
          </cell>
          <cell r="X880" t="e">
            <v>#N/A</v>
          </cell>
          <cell r="Y880" t="e">
            <v>#N/A</v>
          </cell>
          <cell r="Z880">
            <v>0</v>
          </cell>
          <cell r="AA880" t="e">
            <v>#N/A</v>
          </cell>
          <cell r="AB880" t="e">
            <v>#N/A</v>
          </cell>
          <cell r="AC880" t="e">
            <v>#N/A</v>
          </cell>
          <cell r="AD880">
            <v>0</v>
          </cell>
          <cell r="AE880" t="e">
            <v>#N/A</v>
          </cell>
          <cell r="AF880" t="e">
            <v>#N/A</v>
          </cell>
          <cell r="AG880" t="e">
            <v>#N/A</v>
          </cell>
          <cell r="AH880">
            <v>0</v>
          </cell>
          <cell r="AI880" t="e">
            <v>#N/A</v>
          </cell>
          <cell r="AJ880" t="e">
            <v>#N/A</v>
          </cell>
          <cell r="AK880" t="e">
            <v>#N/A</v>
          </cell>
          <cell r="AL880">
            <v>0</v>
          </cell>
          <cell r="AM880" t="e">
            <v>#N/A</v>
          </cell>
          <cell r="AN880" t="e">
            <v>#N/A</v>
          </cell>
          <cell r="AO880" t="e">
            <v>#N/A</v>
          </cell>
          <cell r="AP880">
            <v>0</v>
          </cell>
          <cell r="AQ880" t="e">
            <v>#N/A</v>
          </cell>
          <cell r="AR880" t="e">
            <v>#N/A</v>
          </cell>
          <cell r="AS880" t="e">
            <v>#N/A</v>
          </cell>
          <cell r="AT880">
            <v>0</v>
          </cell>
          <cell r="AU880" t="e">
            <v>#N/A</v>
          </cell>
          <cell r="AV880" t="e">
            <v>#N/A</v>
          </cell>
          <cell r="AW880" t="e">
            <v>#N/A</v>
          </cell>
          <cell r="AX880">
            <v>0</v>
          </cell>
          <cell r="AY880" t="e">
            <v>#N/A</v>
          </cell>
          <cell r="AZ880" t="e">
            <v>#N/A</v>
          </cell>
          <cell r="BA880" t="e">
            <v>#N/A</v>
          </cell>
          <cell r="BB880">
            <v>0</v>
          </cell>
          <cell r="BC880" t="e">
            <v>#N/A</v>
          </cell>
          <cell r="BD880" t="e">
            <v>#N/A</v>
          </cell>
        </row>
        <row r="881">
          <cell r="A881" t="str">
            <v>SM4408548</v>
          </cell>
          <cell r="B881" t="str">
            <v>NO CONSTA</v>
          </cell>
          <cell r="C881" t="str">
            <v>DMC</v>
          </cell>
          <cell r="D881" t="str">
            <v>AIRBUS DEFENCE &amp; SPACE</v>
          </cell>
          <cell r="E881">
            <v>0</v>
          </cell>
          <cell r="F881" t="str">
            <v>M22520/37-01</v>
          </cell>
          <cell r="G881" t="str">
            <v>GMT232-DS</v>
          </cell>
          <cell r="H881" t="str">
            <v>F</v>
          </cell>
          <cell r="I881">
            <v>8781</v>
          </cell>
          <cell r="J881" t="str">
            <v>G411-1</v>
          </cell>
          <cell r="K881">
            <v>2.5000000000000001E-2</v>
          </cell>
          <cell r="L881">
            <v>3.5000000000000003E-2</v>
          </cell>
          <cell r="M881">
            <v>8781</v>
          </cell>
          <cell r="N881" t="str">
            <v>G411-2</v>
          </cell>
          <cell r="O881">
            <v>4.2000000000000003E-2</v>
          </cell>
          <cell r="P881">
            <v>5.1999999999999998E-2</v>
          </cell>
          <cell r="Q881">
            <v>8781</v>
          </cell>
          <cell r="R881" t="str">
            <v>G411-3</v>
          </cell>
          <cell r="S881">
            <v>6.2E-2</v>
          </cell>
          <cell r="T881">
            <v>7.1999999999999995E-2</v>
          </cell>
          <cell r="U881" t="e">
            <v>#N/A</v>
          </cell>
          <cell r="V881">
            <v>0</v>
          </cell>
          <cell r="W881" t="e">
            <v>#N/A</v>
          </cell>
          <cell r="X881" t="e">
            <v>#N/A</v>
          </cell>
          <cell r="Y881" t="e">
            <v>#N/A</v>
          </cell>
          <cell r="Z881">
            <v>0</v>
          </cell>
          <cell r="AA881" t="e">
            <v>#N/A</v>
          </cell>
          <cell r="AB881" t="e">
            <v>#N/A</v>
          </cell>
          <cell r="AC881" t="e">
            <v>#N/A</v>
          </cell>
          <cell r="AD881">
            <v>0</v>
          </cell>
          <cell r="AE881" t="e">
            <v>#N/A</v>
          </cell>
          <cell r="AF881" t="e">
            <v>#N/A</v>
          </cell>
          <cell r="AG881" t="e">
            <v>#N/A</v>
          </cell>
          <cell r="AH881">
            <v>0</v>
          </cell>
          <cell r="AI881" t="e">
            <v>#N/A</v>
          </cell>
          <cell r="AJ881" t="e">
            <v>#N/A</v>
          </cell>
          <cell r="AK881" t="e">
            <v>#N/A</v>
          </cell>
          <cell r="AL881">
            <v>0</v>
          </cell>
          <cell r="AM881" t="e">
            <v>#N/A</v>
          </cell>
          <cell r="AN881" t="e">
            <v>#N/A</v>
          </cell>
          <cell r="AO881" t="e">
            <v>#N/A</v>
          </cell>
          <cell r="AP881">
            <v>0</v>
          </cell>
          <cell r="AQ881" t="e">
            <v>#N/A</v>
          </cell>
          <cell r="AR881" t="e">
            <v>#N/A</v>
          </cell>
          <cell r="AS881" t="e">
            <v>#N/A</v>
          </cell>
          <cell r="AT881">
            <v>0</v>
          </cell>
          <cell r="AU881" t="e">
            <v>#N/A</v>
          </cell>
          <cell r="AV881" t="e">
            <v>#N/A</v>
          </cell>
          <cell r="AW881" t="e">
            <v>#N/A</v>
          </cell>
          <cell r="AX881">
            <v>0</v>
          </cell>
          <cell r="AY881" t="e">
            <v>#N/A</v>
          </cell>
          <cell r="AZ881" t="e">
            <v>#N/A</v>
          </cell>
          <cell r="BA881" t="e">
            <v>#N/A</v>
          </cell>
          <cell r="BB881">
            <v>0</v>
          </cell>
          <cell r="BC881" t="e">
            <v>#N/A</v>
          </cell>
          <cell r="BD881" t="e">
            <v>#N/A</v>
          </cell>
        </row>
        <row r="882">
          <cell r="A882" t="str">
            <v>SM4A08627</v>
          </cell>
          <cell r="B882" t="str">
            <v>NO CONSTA</v>
          </cell>
          <cell r="C882" t="str">
            <v>RAYCHEM</v>
          </cell>
          <cell r="D882" t="str">
            <v>AIRBUS DEFENCE &amp; SPACE</v>
          </cell>
          <cell r="E882">
            <v>0</v>
          </cell>
          <cell r="F882" t="str">
            <v>AD-1377</v>
          </cell>
          <cell r="G882" t="str">
            <v>C-AD-1377-6</v>
          </cell>
          <cell r="H882" t="str">
            <v>K2</v>
          </cell>
          <cell r="I882">
            <v>8781</v>
          </cell>
          <cell r="J882" t="str">
            <v>G411-1</v>
          </cell>
          <cell r="K882">
            <v>2.5000000000000001E-2</v>
          </cell>
          <cell r="L882">
            <v>3.5000000000000003E-2</v>
          </cell>
          <cell r="M882">
            <v>8781</v>
          </cell>
          <cell r="N882" t="str">
            <v>G411-2</v>
          </cell>
          <cell r="O882">
            <v>4.2000000000000003E-2</v>
          </cell>
          <cell r="P882">
            <v>5.1999999999999998E-2</v>
          </cell>
          <cell r="Q882">
            <v>8781</v>
          </cell>
          <cell r="R882" t="str">
            <v>G411-3</v>
          </cell>
          <cell r="S882">
            <v>6.2E-2</v>
          </cell>
          <cell r="T882">
            <v>7.1999999999999995E-2</v>
          </cell>
          <cell r="U882" t="e">
            <v>#N/A</v>
          </cell>
          <cell r="V882">
            <v>0</v>
          </cell>
          <cell r="W882" t="e">
            <v>#N/A</v>
          </cell>
          <cell r="X882" t="e">
            <v>#N/A</v>
          </cell>
          <cell r="Y882" t="e">
            <v>#N/A</v>
          </cell>
          <cell r="Z882">
            <v>0</v>
          </cell>
          <cell r="AA882" t="e">
            <v>#N/A</v>
          </cell>
          <cell r="AB882" t="e">
            <v>#N/A</v>
          </cell>
          <cell r="AC882" t="e">
            <v>#N/A</v>
          </cell>
          <cell r="AD882">
            <v>0</v>
          </cell>
          <cell r="AE882" t="e">
            <v>#N/A</v>
          </cell>
          <cell r="AF882" t="e">
            <v>#N/A</v>
          </cell>
          <cell r="AG882" t="e">
            <v>#N/A</v>
          </cell>
          <cell r="AH882">
            <v>0</v>
          </cell>
          <cell r="AI882" t="e">
            <v>#N/A</v>
          </cell>
          <cell r="AJ882" t="e">
            <v>#N/A</v>
          </cell>
          <cell r="AK882" t="e">
            <v>#N/A</v>
          </cell>
          <cell r="AL882">
            <v>0</v>
          </cell>
          <cell r="AM882" t="e">
            <v>#N/A</v>
          </cell>
          <cell r="AN882" t="e">
            <v>#N/A</v>
          </cell>
          <cell r="AO882" t="e">
            <v>#N/A</v>
          </cell>
          <cell r="AP882">
            <v>0</v>
          </cell>
          <cell r="AQ882" t="e">
            <v>#N/A</v>
          </cell>
          <cell r="AR882" t="e">
            <v>#N/A</v>
          </cell>
          <cell r="AS882" t="e">
            <v>#N/A</v>
          </cell>
          <cell r="AT882">
            <v>0</v>
          </cell>
          <cell r="AU882" t="e">
            <v>#N/A</v>
          </cell>
          <cell r="AV882" t="e">
            <v>#N/A</v>
          </cell>
          <cell r="AW882" t="e">
            <v>#N/A</v>
          </cell>
          <cell r="AX882">
            <v>0</v>
          </cell>
          <cell r="AY882" t="e">
            <v>#N/A</v>
          </cell>
          <cell r="AZ882" t="e">
            <v>#N/A</v>
          </cell>
          <cell r="BA882" t="e">
            <v>#N/A</v>
          </cell>
          <cell r="BB882">
            <v>0</v>
          </cell>
          <cell r="BC882" t="e">
            <v>#N/A</v>
          </cell>
          <cell r="BD882" t="e">
            <v>#N/A</v>
          </cell>
        </row>
        <row r="883">
          <cell r="A883" t="str">
            <v>SM469067</v>
          </cell>
          <cell r="B883" t="str">
            <v>NO CONSTA</v>
          </cell>
          <cell r="C883" t="str">
            <v>AMP</v>
          </cell>
          <cell r="D883" t="str">
            <v>AIRBUS DEFENCE &amp; SPACE</v>
          </cell>
          <cell r="E883">
            <v>0</v>
          </cell>
          <cell r="F883">
            <v>47387</v>
          </cell>
          <cell r="G883" t="str">
            <v>408-1559</v>
          </cell>
          <cell r="H883" t="str">
            <v>V</v>
          </cell>
          <cell r="I883">
            <v>8778</v>
          </cell>
          <cell r="J883" t="str">
            <v>G768</v>
          </cell>
          <cell r="K883">
            <v>0.11899999999999999</v>
          </cell>
          <cell r="L883">
            <v>0.125</v>
          </cell>
          <cell r="M883">
            <v>9532</v>
          </cell>
          <cell r="N883" t="str">
            <v>G950</v>
          </cell>
          <cell r="O883">
            <v>0.04</v>
          </cell>
          <cell r="P883">
            <v>0.06</v>
          </cell>
          <cell r="Q883" t="e">
            <v>#N/A</v>
          </cell>
          <cell r="R883">
            <v>0</v>
          </cell>
          <cell r="S883" t="e">
            <v>#N/A</v>
          </cell>
          <cell r="T883" t="e">
            <v>#N/A</v>
          </cell>
          <cell r="U883" t="e">
            <v>#N/A</v>
          </cell>
          <cell r="V883">
            <v>0</v>
          </cell>
          <cell r="W883" t="e">
            <v>#N/A</v>
          </cell>
          <cell r="X883" t="e">
            <v>#N/A</v>
          </cell>
          <cell r="Y883" t="e">
            <v>#N/A</v>
          </cell>
          <cell r="Z883">
            <v>0</v>
          </cell>
          <cell r="AA883" t="e">
            <v>#N/A</v>
          </cell>
          <cell r="AB883" t="e">
            <v>#N/A</v>
          </cell>
          <cell r="AC883" t="e">
            <v>#N/A</v>
          </cell>
          <cell r="AD883">
            <v>0</v>
          </cell>
          <cell r="AE883" t="e">
            <v>#N/A</v>
          </cell>
          <cell r="AF883" t="e">
            <v>#N/A</v>
          </cell>
          <cell r="AG883" t="e">
            <v>#N/A</v>
          </cell>
          <cell r="AH883">
            <v>0</v>
          </cell>
          <cell r="AI883" t="e">
            <v>#N/A</v>
          </cell>
          <cell r="AJ883" t="e">
            <v>#N/A</v>
          </cell>
          <cell r="AK883" t="e">
            <v>#N/A</v>
          </cell>
          <cell r="AL883">
            <v>0</v>
          </cell>
          <cell r="AM883" t="e">
            <v>#N/A</v>
          </cell>
          <cell r="AN883" t="e">
            <v>#N/A</v>
          </cell>
          <cell r="AO883" t="e">
            <v>#N/A</v>
          </cell>
          <cell r="AP883">
            <v>0</v>
          </cell>
          <cell r="AQ883" t="e">
            <v>#N/A</v>
          </cell>
          <cell r="AR883" t="e">
            <v>#N/A</v>
          </cell>
          <cell r="AS883" t="e">
            <v>#N/A</v>
          </cell>
          <cell r="AT883">
            <v>0</v>
          </cell>
          <cell r="AU883" t="e">
            <v>#N/A</v>
          </cell>
          <cell r="AV883" t="e">
            <v>#N/A</v>
          </cell>
          <cell r="AW883" t="e">
            <v>#N/A</v>
          </cell>
          <cell r="AX883">
            <v>0</v>
          </cell>
          <cell r="AY883" t="e">
            <v>#N/A</v>
          </cell>
          <cell r="AZ883" t="e">
            <v>#N/A</v>
          </cell>
          <cell r="BA883" t="e">
            <v>#N/A</v>
          </cell>
          <cell r="BB883">
            <v>0</v>
          </cell>
          <cell r="BC883" t="e">
            <v>#N/A</v>
          </cell>
          <cell r="BD883" t="e">
            <v>#N/A</v>
          </cell>
        </row>
        <row r="884">
          <cell r="A884" t="str">
            <v>PM4A3569</v>
          </cell>
          <cell r="B884" t="str">
            <v>R0610006</v>
          </cell>
          <cell r="C884" t="str">
            <v>AMP</v>
          </cell>
          <cell r="D884" t="str">
            <v>AIRBUS DEFENCE &amp; SPACE</v>
          </cell>
          <cell r="E884">
            <v>0</v>
          </cell>
          <cell r="F884" t="str">
            <v>59239-4</v>
          </cell>
          <cell r="G884" t="str">
            <v>408-1261</v>
          </cell>
          <cell r="H884" t="str">
            <v>K</v>
          </cell>
          <cell r="I884">
            <v>8782</v>
          </cell>
          <cell r="J884" t="str">
            <v>G654</v>
          </cell>
          <cell r="K884">
            <v>0.16900000000000001</v>
          </cell>
          <cell r="L884">
            <v>0.17499999999999999</v>
          </cell>
          <cell r="M884">
            <v>9534</v>
          </cell>
          <cell r="N884" t="str">
            <v>G968</v>
          </cell>
          <cell r="O884">
            <v>6.4000000000000001E-2</v>
          </cell>
          <cell r="P884">
            <v>8.4000000000000005E-2</v>
          </cell>
          <cell r="Q884" t="e">
            <v>#N/A</v>
          </cell>
          <cell r="R884">
            <v>0</v>
          </cell>
          <cell r="S884" t="e">
            <v>#N/A</v>
          </cell>
          <cell r="T884" t="e">
            <v>#N/A</v>
          </cell>
          <cell r="U884" t="e">
            <v>#N/A</v>
          </cell>
          <cell r="V884">
            <v>0</v>
          </cell>
          <cell r="W884" t="e">
            <v>#N/A</v>
          </cell>
          <cell r="X884" t="e">
            <v>#N/A</v>
          </cell>
          <cell r="Y884" t="e">
            <v>#N/A</v>
          </cell>
          <cell r="Z884">
            <v>0</v>
          </cell>
          <cell r="AA884" t="e">
            <v>#N/A</v>
          </cell>
          <cell r="AB884" t="e">
            <v>#N/A</v>
          </cell>
          <cell r="AC884" t="e">
            <v>#N/A</v>
          </cell>
          <cell r="AD884">
            <v>0</v>
          </cell>
          <cell r="AE884" t="e">
            <v>#N/A</v>
          </cell>
          <cell r="AF884" t="e">
            <v>#N/A</v>
          </cell>
          <cell r="AG884" t="e">
            <v>#N/A</v>
          </cell>
          <cell r="AH884">
            <v>0</v>
          </cell>
          <cell r="AI884" t="e">
            <v>#N/A</v>
          </cell>
          <cell r="AJ884" t="e">
            <v>#N/A</v>
          </cell>
          <cell r="AK884" t="e">
            <v>#N/A</v>
          </cell>
          <cell r="AL884">
            <v>0</v>
          </cell>
          <cell r="AM884" t="e">
            <v>#N/A</v>
          </cell>
          <cell r="AN884" t="e">
            <v>#N/A</v>
          </cell>
          <cell r="AO884" t="e">
            <v>#N/A</v>
          </cell>
          <cell r="AP884">
            <v>0</v>
          </cell>
          <cell r="AQ884" t="e">
            <v>#N/A</v>
          </cell>
          <cell r="AR884" t="e">
            <v>#N/A</v>
          </cell>
          <cell r="AS884" t="e">
            <v>#N/A</v>
          </cell>
          <cell r="AT884">
            <v>0</v>
          </cell>
          <cell r="AU884" t="e">
            <v>#N/A</v>
          </cell>
          <cell r="AV884" t="e">
            <v>#N/A</v>
          </cell>
          <cell r="AW884" t="e">
            <v>#N/A</v>
          </cell>
          <cell r="AX884">
            <v>0</v>
          </cell>
          <cell r="AY884" t="e">
            <v>#N/A</v>
          </cell>
          <cell r="AZ884" t="e">
            <v>#N/A</v>
          </cell>
          <cell r="BA884" t="e">
            <v>#N/A</v>
          </cell>
          <cell r="BB884">
            <v>0</v>
          </cell>
          <cell r="BC884" t="e">
            <v>#N/A</v>
          </cell>
          <cell r="BD884" t="e">
            <v>#N/A</v>
          </cell>
        </row>
        <row r="885">
          <cell r="A885" t="str">
            <v>PM4A3591</v>
          </cell>
          <cell r="B885" t="str">
            <v>R0510017</v>
          </cell>
          <cell r="C885" t="str">
            <v>AMP</v>
          </cell>
          <cell r="D885" t="str">
            <v>AIRBUS DEFENCE &amp; SPACE</v>
          </cell>
          <cell r="E885">
            <v>0</v>
          </cell>
          <cell r="F885" t="str">
            <v>59239-4</v>
          </cell>
          <cell r="G885" t="str">
            <v>408-1261</v>
          </cell>
          <cell r="H885" t="str">
            <v>K</v>
          </cell>
          <cell r="I885">
            <v>8782</v>
          </cell>
          <cell r="J885" t="str">
            <v>G654</v>
          </cell>
          <cell r="K885">
            <v>0.16900000000000001</v>
          </cell>
          <cell r="L885">
            <v>0.17499999999999999</v>
          </cell>
          <cell r="M885">
            <v>9534</v>
          </cell>
          <cell r="N885" t="str">
            <v>G968</v>
          </cell>
          <cell r="O885">
            <v>6.4000000000000001E-2</v>
          </cell>
          <cell r="P885">
            <v>8.4000000000000005E-2</v>
          </cell>
          <cell r="Q885" t="e">
            <v>#N/A</v>
          </cell>
          <cell r="R885">
            <v>0</v>
          </cell>
          <cell r="S885" t="e">
            <v>#N/A</v>
          </cell>
          <cell r="T885" t="e">
            <v>#N/A</v>
          </cell>
          <cell r="U885" t="e">
            <v>#N/A</v>
          </cell>
          <cell r="V885">
            <v>0</v>
          </cell>
          <cell r="W885" t="e">
            <v>#N/A</v>
          </cell>
          <cell r="X885" t="e">
            <v>#N/A</v>
          </cell>
          <cell r="Y885" t="e">
            <v>#N/A</v>
          </cell>
          <cell r="Z885">
            <v>0</v>
          </cell>
          <cell r="AA885" t="e">
            <v>#N/A</v>
          </cell>
          <cell r="AB885" t="e">
            <v>#N/A</v>
          </cell>
          <cell r="AC885" t="e">
            <v>#N/A</v>
          </cell>
          <cell r="AD885">
            <v>0</v>
          </cell>
          <cell r="AE885" t="e">
            <v>#N/A</v>
          </cell>
          <cell r="AF885" t="e">
            <v>#N/A</v>
          </cell>
          <cell r="AG885" t="e">
            <v>#N/A</v>
          </cell>
          <cell r="AH885">
            <v>0</v>
          </cell>
          <cell r="AI885" t="e">
            <v>#N/A</v>
          </cell>
          <cell r="AJ885" t="e">
            <v>#N/A</v>
          </cell>
          <cell r="AK885" t="e">
            <v>#N/A</v>
          </cell>
          <cell r="AL885">
            <v>0</v>
          </cell>
          <cell r="AM885" t="e">
            <v>#N/A</v>
          </cell>
          <cell r="AN885" t="e">
            <v>#N/A</v>
          </cell>
          <cell r="AO885" t="e">
            <v>#N/A</v>
          </cell>
          <cell r="AP885">
            <v>0</v>
          </cell>
          <cell r="AQ885" t="e">
            <v>#N/A</v>
          </cell>
          <cell r="AR885" t="e">
            <v>#N/A</v>
          </cell>
          <cell r="AS885" t="e">
            <v>#N/A</v>
          </cell>
          <cell r="AT885">
            <v>0</v>
          </cell>
          <cell r="AU885" t="e">
            <v>#N/A</v>
          </cell>
          <cell r="AV885" t="e">
            <v>#N/A</v>
          </cell>
          <cell r="AW885" t="e">
            <v>#N/A</v>
          </cell>
          <cell r="AX885">
            <v>0</v>
          </cell>
          <cell r="AY885" t="e">
            <v>#N/A</v>
          </cell>
          <cell r="AZ885" t="e">
            <v>#N/A</v>
          </cell>
          <cell r="BA885" t="e">
            <v>#N/A</v>
          </cell>
          <cell r="BB885">
            <v>0</v>
          </cell>
          <cell r="BC885" t="e">
            <v>#N/A</v>
          </cell>
          <cell r="BD885" t="e">
            <v>#N/A</v>
          </cell>
        </row>
        <row r="886">
          <cell r="A886" t="str">
            <v>PM4A6347</v>
          </cell>
          <cell r="B886" t="str">
            <v>R0750058</v>
          </cell>
          <cell r="C886" t="str">
            <v>AMP</v>
          </cell>
          <cell r="D886" t="str">
            <v>AIRBUS DEFENCE &amp; SPACE</v>
          </cell>
          <cell r="E886">
            <v>0</v>
          </cell>
          <cell r="F886" t="str">
            <v>59239-4</v>
          </cell>
          <cell r="G886" t="str">
            <v>408-1261</v>
          </cell>
          <cell r="H886" t="str">
            <v>K</v>
          </cell>
          <cell r="I886">
            <v>8782</v>
          </cell>
          <cell r="J886" t="str">
            <v>G654</v>
          </cell>
          <cell r="K886">
            <v>0.16900000000000001</v>
          </cell>
          <cell r="L886">
            <v>0.17499999999999999</v>
          </cell>
          <cell r="M886">
            <v>9534</v>
          </cell>
          <cell r="N886" t="str">
            <v>G968</v>
          </cell>
          <cell r="O886">
            <v>6.4000000000000001E-2</v>
          </cell>
          <cell r="P886">
            <v>8.4000000000000005E-2</v>
          </cell>
          <cell r="Q886" t="e">
            <v>#N/A</v>
          </cell>
          <cell r="R886">
            <v>0</v>
          </cell>
          <cell r="S886" t="e">
            <v>#N/A</v>
          </cell>
          <cell r="T886" t="e">
            <v>#N/A</v>
          </cell>
          <cell r="U886" t="e">
            <v>#N/A</v>
          </cell>
          <cell r="V886">
            <v>0</v>
          </cell>
          <cell r="W886" t="e">
            <v>#N/A</v>
          </cell>
          <cell r="X886" t="e">
            <v>#N/A</v>
          </cell>
          <cell r="Y886" t="e">
            <v>#N/A</v>
          </cell>
          <cell r="Z886">
            <v>0</v>
          </cell>
          <cell r="AA886" t="e">
            <v>#N/A</v>
          </cell>
          <cell r="AB886" t="e">
            <v>#N/A</v>
          </cell>
          <cell r="AC886" t="e">
            <v>#N/A</v>
          </cell>
          <cell r="AD886">
            <v>0</v>
          </cell>
          <cell r="AE886" t="e">
            <v>#N/A</v>
          </cell>
          <cell r="AF886" t="e">
            <v>#N/A</v>
          </cell>
          <cell r="AG886" t="e">
            <v>#N/A</v>
          </cell>
          <cell r="AH886">
            <v>0</v>
          </cell>
          <cell r="AI886" t="e">
            <v>#N/A</v>
          </cell>
          <cell r="AJ886" t="e">
            <v>#N/A</v>
          </cell>
          <cell r="AK886" t="e">
            <v>#N/A</v>
          </cell>
          <cell r="AL886">
            <v>0</v>
          </cell>
          <cell r="AM886" t="e">
            <v>#N/A</v>
          </cell>
          <cell r="AN886" t="e">
            <v>#N/A</v>
          </cell>
          <cell r="AO886" t="e">
            <v>#N/A</v>
          </cell>
          <cell r="AP886">
            <v>0</v>
          </cell>
          <cell r="AQ886" t="e">
            <v>#N/A</v>
          </cell>
          <cell r="AR886" t="e">
            <v>#N/A</v>
          </cell>
          <cell r="AS886" t="e">
            <v>#N/A</v>
          </cell>
          <cell r="AT886">
            <v>0</v>
          </cell>
          <cell r="AU886" t="e">
            <v>#N/A</v>
          </cell>
          <cell r="AV886" t="e">
            <v>#N/A</v>
          </cell>
          <cell r="AW886" t="e">
            <v>#N/A</v>
          </cell>
          <cell r="AX886">
            <v>0</v>
          </cell>
          <cell r="AY886" t="e">
            <v>#N/A</v>
          </cell>
          <cell r="AZ886" t="e">
            <v>#N/A</v>
          </cell>
          <cell r="BA886" t="e">
            <v>#N/A</v>
          </cell>
          <cell r="BB886">
            <v>0</v>
          </cell>
          <cell r="BC886" t="e">
            <v>#N/A</v>
          </cell>
          <cell r="BD886" t="e">
            <v>#N/A</v>
          </cell>
        </row>
        <row r="887">
          <cell r="A887" t="str">
            <v>PM4A3574</v>
          </cell>
          <cell r="B887" t="str">
            <v>R0910015</v>
          </cell>
          <cell r="C887" t="str">
            <v>AMP</v>
          </cell>
          <cell r="D887" t="str">
            <v>AIRBUS DEFENCE &amp; SPACE</v>
          </cell>
          <cell r="E887">
            <v>0</v>
          </cell>
          <cell r="F887" t="str">
            <v>59239-4</v>
          </cell>
          <cell r="G887" t="str">
            <v>408-1261</v>
          </cell>
          <cell r="H887" t="str">
            <v>K</v>
          </cell>
          <cell r="I887">
            <v>8782</v>
          </cell>
          <cell r="J887" t="str">
            <v>G654</v>
          </cell>
          <cell r="K887">
            <v>0.16900000000000001</v>
          </cell>
          <cell r="L887">
            <v>0.17499999999999999</v>
          </cell>
          <cell r="M887">
            <v>9534</v>
          </cell>
          <cell r="N887" t="str">
            <v>G968</v>
          </cell>
          <cell r="O887">
            <v>6.4000000000000001E-2</v>
          </cell>
          <cell r="P887">
            <v>8.4000000000000005E-2</v>
          </cell>
          <cell r="Q887" t="e">
            <v>#N/A</v>
          </cell>
          <cell r="R887">
            <v>0</v>
          </cell>
          <cell r="S887" t="e">
            <v>#N/A</v>
          </cell>
          <cell r="T887" t="e">
            <v>#N/A</v>
          </cell>
          <cell r="U887" t="e">
            <v>#N/A</v>
          </cell>
          <cell r="V887">
            <v>0</v>
          </cell>
          <cell r="W887" t="e">
            <v>#N/A</v>
          </cell>
          <cell r="X887" t="e">
            <v>#N/A</v>
          </cell>
          <cell r="Y887" t="e">
            <v>#N/A</v>
          </cell>
          <cell r="Z887">
            <v>0</v>
          </cell>
          <cell r="AA887" t="e">
            <v>#N/A</v>
          </cell>
          <cell r="AB887" t="e">
            <v>#N/A</v>
          </cell>
          <cell r="AC887" t="e">
            <v>#N/A</v>
          </cell>
          <cell r="AD887">
            <v>0</v>
          </cell>
          <cell r="AE887" t="e">
            <v>#N/A</v>
          </cell>
          <cell r="AF887" t="e">
            <v>#N/A</v>
          </cell>
          <cell r="AG887" t="e">
            <v>#N/A</v>
          </cell>
          <cell r="AH887">
            <v>0</v>
          </cell>
          <cell r="AI887" t="e">
            <v>#N/A</v>
          </cell>
          <cell r="AJ887" t="e">
            <v>#N/A</v>
          </cell>
          <cell r="AK887" t="e">
            <v>#N/A</v>
          </cell>
          <cell r="AL887">
            <v>0</v>
          </cell>
          <cell r="AM887" t="e">
            <v>#N/A</v>
          </cell>
          <cell r="AN887" t="e">
            <v>#N/A</v>
          </cell>
          <cell r="AO887" t="e">
            <v>#N/A</v>
          </cell>
          <cell r="AP887">
            <v>0</v>
          </cell>
          <cell r="AQ887" t="e">
            <v>#N/A</v>
          </cell>
          <cell r="AR887" t="e">
            <v>#N/A</v>
          </cell>
          <cell r="AS887" t="e">
            <v>#N/A</v>
          </cell>
          <cell r="AT887">
            <v>0</v>
          </cell>
          <cell r="AU887" t="e">
            <v>#N/A</v>
          </cell>
          <cell r="AV887" t="e">
            <v>#N/A</v>
          </cell>
          <cell r="AW887" t="e">
            <v>#N/A</v>
          </cell>
          <cell r="AX887">
            <v>0</v>
          </cell>
          <cell r="AY887" t="e">
            <v>#N/A</v>
          </cell>
          <cell r="AZ887" t="e">
            <v>#N/A</v>
          </cell>
          <cell r="BA887" t="e">
            <v>#N/A</v>
          </cell>
          <cell r="BB887">
            <v>0</v>
          </cell>
          <cell r="BC887" t="e">
            <v>#N/A</v>
          </cell>
          <cell r="BD887" t="e">
            <v>#N/A</v>
          </cell>
        </row>
        <row r="888">
          <cell r="A888" t="str">
            <v>PM4A8975</v>
          </cell>
          <cell r="B888" t="str">
            <v>NO CONSTA</v>
          </cell>
          <cell r="C888" t="str">
            <v>SARGENT TOOLS</v>
          </cell>
          <cell r="D888" t="str">
            <v>AIRBUS DEFENCE &amp; SPACE</v>
          </cell>
          <cell r="E888">
            <v>0</v>
          </cell>
          <cell r="F888" t="str">
            <v>AD-1377</v>
          </cell>
          <cell r="G888" t="str">
            <v>C-AD-1377-6</v>
          </cell>
          <cell r="H888" t="str">
            <v>K2</v>
          </cell>
          <cell r="I888">
            <v>8781</v>
          </cell>
          <cell r="J888" t="str">
            <v>G411-1</v>
          </cell>
          <cell r="K888">
            <v>2.5000000000000001E-2</v>
          </cell>
          <cell r="L888">
            <v>3.5000000000000003E-2</v>
          </cell>
          <cell r="M888">
            <v>8781</v>
          </cell>
          <cell r="N888" t="str">
            <v>G411-2</v>
          </cell>
          <cell r="O888">
            <v>4.2000000000000003E-2</v>
          </cell>
          <cell r="P888">
            <v>5.1999999999999998E-2</v>
          </cell>
          <cell r="Q888">
            <v>8781</v>
          </cell>
          <cell r="R888" t="str">
            <v>G411-3</v>
          </cell>
          <cell r="S888">
            <v>6.2E-2</v>
          </cell>
          <cell r="T888">
            <v>7.1999999999999995E-2</v>
          </cell>
          <cell r="U888" t="e">
            <v>#N/A</v>
          </cell>
          <cell r="V888">
            <v>0</v>
          </cell>
          <cell r="W888" t="e">
            <v>#N/A</v>
          </cell>
          <cell r="X888" t="e">
            <v>#N/A</v>
          </cell>
          <cell r="Y888" t="e">
            <v>#N/A</v>
          </cell>
          <cell r="Z888">
            <v>0</v>
          </cell>
          <cell r="AA888" t="e">
            <v>#N/A</v>
          </cell>
          <cell r="AB888" t="e">
            <v>#N/A</v>
          </cell>
          <cell r="AC888" t="e">
            <v>#N/A</v>
          </cell>
          <cell r="AD888">
            <v>0</v>
          </cell>
          <cell r="AE888" t="e">
            <v>#N/A</v>
          </cell>
          <cell r="AF888" t="e">
            <v>#N/A</v>
          </cell>
          <cell r="AG888" t="e">
            <v>#N/A</v>
          </cell>
          <cell r="AH888">
            <v>0</v>
          </cell>
          <cell r="AI888" t="e">
            <v>#N/A</v>
          </cell>
          <cell r="AJ888" t="e">
            <v>#N/A</v>
          </cell>
          <cell r="AK888" t="e">
            <v>#N/A</v>
          </cell>
          <cell r="AL888">
            <v>0</v>
          </cell>
          <cell r="AM888" t="e">
            <v>#N/A</v>
          </cell>
          <cell r="AN888" t="e">
            <v>#N/A</v>
          </cell>
          <cell r="AO888" t="e">
            <v>#N/A</v>
          </cell>
          <cell r="AP888">
            <v>0</v>
          </cell>
          <cell r="AQ888" t="e">
            <v>#N/A</v>
          </cell>
          <cell r="AR888" t="e">
            <v>#N/A</v>
          </cell>
          <cell r="AS888" t="e">
            <v>#N/A</v>
          </cell>
          <cell r="AT888">
            <v>0</v>
          </cell>
          <cell r="AU888" t="e">
            <v>#N/A</v>
          </cell>
          <cell r="AV888" t="e">
            <v>#N/A</v>
          </cell>
          <cell r="AW888" t="e">
            <v>#N/A</v>
          </cell>
          <cell r="AX888">
            <v>0</v>
          </cell>
          <cell r="AY888" t="e">
            <v>#N/A</v>
          </cell>
          <cell r="AZ888" t="e">
            <v>#N/A</v>
          </cell>
          <cell r="BA888" t="e">
            <v>#N/A</v>
          </cell>
          <cell r="BB888">
            <v>0</v>
          </cell>
          <cell r="BC888" t="e">
            <v>#N/A</v>
          </cell>
          <cell r="BD888" t="e">
            <v>#N/A</v>
          </cell>
        </row>
        <row r="889">
          <cell r="A889" t="str">
            <v>PM4A9020</v>
          </cell>
          <cell r="B889" t="str">
            <v>NO CONSTA</v>
          </cell>
          <cell r="C889" t="str">
            <v>SARGENT TOOLS</v>
          </cell>
          <cell r="D889" t="str">
            <v>AIRBUS DEFENCE &amp; SPACE</v>
          </cell>
          <cell r="E889">
            <v>0</v>
          </cell>
          <cell r="F889" t="str">
            <v>AD-1377</v>
          </cell>
          <cell r="G889" t="str">
            <v>C-AD-1377-6</v>
          </cell>
          <cell r="H889" t="str">
            <v>K2</v>
          </cell>
          <cell r="I889">
            <v>8781</v>
          </cell>
          <cell r="J889" t="str">
            <v>G411-1</v>
          </cell>
          <cell r="K889">
            <v>2.5000000000000001E-2</v>
          </cell>
          <cell r="L889">
            <v>3.5000000000000003E-2</v>
          </cell>
          <cell r="M889">
            <v>8781</v>
          </cell>
          <cell r="N889" t="str">
            <v>G411-2</v>
          </cell>
          <cell r="O889">
            <v>4.2000000000000003E-2</v>
          </cell>
          <cell r="P889">
            <v>5.1999999999999998E-2</v>
          </cell>
          <cell r="Q889">
            <v>8781</v>
          </cell>
          <cell r="R889" t="str">
            <v>G411-3</v>
          </cell>
          <cell r="S889">
            <v>6.2E-2</v>
          </cell>
          <cell r="T889">
            <v>7.1999999999999995E-2</v>
          </cell>
          <cell r="U889" t="e">
            <v>#N/A</v>
          </cell>
          <cell r="V889">
            <v>0</v>
          </cell>
          <cell r="W889" t="e">
            <v>#N/A</v>
          </cell>
          <cell r="X889" t="e">
            <v>#N/A</v>
          </cell>
          <cell r="Y889" t="e">
            <v>#N/A</v>
          </cell>
          <cell r="Z889">
            <v>0</v>
          </cell>
          <cell r="AA889" t="e">
            <v>#N/A</v>
          </cell>
          <cell r="AB889" t="e">
            <v>#N/A</v>
          </cell>
          <cell r="AC889" t="e">
            <v>#N/A</v>
          </cell>
          <cell r="AD889">
            <v>0</v>
          </cell>
          <cell r="AE889" t="e">
            <v>#N/A</v>
          </cell>
          <cell r="AF889" t="e">
            <v>#N/A</v>
          </cell>
          <cell r="AG889" t="e">
            <v>#N/A</v>
          </cell>
          <cell r="AH889">
            <v>0</v>
          </cell>
          <cell r="AI889" t="e">
            <v>#N/A</v>
          </cell>
          <cell r="AJ889" t="e">
            <v>#N/A</v>
          </cell>
          <cell r="AK889" t="e">
            <v>#N/A</v>
          </cell>
          <cell r="AL889">
            <v>0</v>
          </cell>
          <cell r="AM889" t="e">
            <v>#N/A</v>
          </cell>
          <cell r="AN889" t="e">
            <v>#N/A</v>
          </cell>
          <cell r="AO889" t="e">
            <v>#N/A</v>
          </cell>
          <cell r="AP889">
            <v>0</v>
          </cell>
          <cell r="AQ889" t="e">
            <v>#N/A</v>
          </cell>
          <cell r="AR889" t="e">
            <v>#N/A</v>
          </cell>
          <cell r="AS889" t="e">
            <v>#N/A</v>
          </cell>
          <cell r="AT889">
            <v>0</v>
          </cell>
          <cell r="AU889" t="e">
            <v>#N/A</v>
          </cell>
          <cell r="AV889" t="e">
            <v>#N/A</v>
          </cell>
          <cell r="AW889" t="e">
            <v>#N/A</v>
          </cell>
          <cell r="AX889">
            <v>0</v>
          </cell>
          <cell r="AY889" t="e">
            <v>#N/A</v>
          </cell>
          <cell r="AZ889" t="e">
            <v>#N/A</v>
          </cell>
          <cell r="BA889" t="e">
            <v>#N/A</v>
          </cell>
          <cell r="BB889">
            <v>0</v>
          </cell>
          <cell r="BC889" t="e">
            <v>#N/A</v>
          </cell>
          <cell r="BD889" t="e">
            <v>#N/A</v>
          </cell>
        </row>
        <row r="890">
          <cell r="A890" t="str">
            <v>PM4A13988</v>
          </cell>
          <cell r="B890" t="str">
            <v>NO CONSTA</v>
          </cell>
          <cell r="C890" t="str">
            <v>DMC</v>
          </cell>
          <cell r="D890" t="str">
            <v>AIRBUS DEFENCE &amp; SPACE</v>
          </cell>
          <cell r="E890">
            <v>0</v>
          </cell>
          <cell r="F890" t="str">
            <v>M22520/37-01</v>
          </cell>
          <cell r="G890" t="str">
            <v>GMT232-DS</v>
          </cell>
          <cell r="H890" t="str">
            <v>F</v>
          </cell>
          <cell r="I890">
            <v>8781</v>
          </cell>
          <cell r="J890" t="str">
            <v>G411-1</v>
          </cell>
          <cell r="K890">
            <v>2.5000000000000001E-2</v>
          </cell>
          <cell r="L890">
            <v>3.5000000000000003E-2</v>
          </cell>
          <cell r="M890">
            <v>8781</v>
          </cell>
          <cell r="N890" t="str">
            <v>G411-2</v>
          </cell>
          <cell r="O890">
            <v>4.2000000000000003E-2</v>
          </cell>
          <cell r="P890">
            <v>5.1999999999999998E-2</v>
          </cell>
          <cell r="Q890">
            <v>8781</v>
          </cell>
          <cell r="R890" t="str">
            <v>G411-3</v>
          </cell>
          <cell r="S890">
            <v>6.2E-2</v>
          </cell>
          <cell r="T890">
            <v>7.1999999999999995E-2</v>
          </cell>
          <cell r="U890" t="e">
            <v>#N/A</v>
          </cell>
          <cell r="V890">
            <v>0</v>
          </cell>
          <cell r="W890" t="e">
            <v>#N/A</v>
          </cell>
          <cell r="X890" t="e">
            <v>#N/A</v>
          </cell>
          <cell r="Y890" t="e">
            <v>#N/A</v>
          </cell>
          <cell r="Z890">
            <v>0</v>
          </cell>
          <cell r="AA890" t="e">
            <v>#N/A</v>
          </cell>
          <cell r="AB890" t="e">
            <v>#N/A</v>
          </cell>
          <cell r="AC890" t="e">
            <v>#N/A</v>
          </cell>
          <cell r="AD890">
            <v>0</v>
          </cell>
          <cell r="AE890" t="e">
            <v>#N/A</v>
          </cell>
          <cell r="AF890" t="e">
            <v>#N/A</v>
          </cell>
          <cell r="AG890" t="e">
            <v>#N/A</v>
          </cell>
          <cell r="AH890">
            <v>0</v>
          </cell>
          <cell r="AI890" t="e">
            <v>#N/A</v>
          </cell>
          <cell r="AJ890" t="e">
            <v>#N/A</v>
          </cell>
          <cell r="AK890" t="e">
            <v>#N/A</v>
          </cell>
          <cell r="AL890">
            <v>0</v>
          </cell>
          <cell r="AM890" t="e">
            <v>#N/A</v>
          </cell>
          <cell r="AN890" t="e">
            <v>#N/A</v>
          </cell>
          <cell r="AO890" t="e">
            <v>#N/A</v>
          </cell>
          <cell r="AP890">
            <v>0</v>
          </cell>
          <cell r="AQ890" t="e">
            <v>#N/A</v>
          </cell>
          <cell r="AR890" t="e">
            <v>#N/A</v>
          </cell>
          <cell r="AS890" t="e">
            <v>#N/A</v>
          </cell>
          <cell r="AT890">
            <v>0</v>
          </cell>
          <cell r="AU890" t="e">
            <v>#N/A</v>
          </cell>
          <cell r="AV890" t="e">
            <v>#N/A</v>
          </cell>
          <cell r="AW890" t="e">
            <v>#N/A</v>
          </cell>
          <cell r="AX890">
            <v>0</v>
          </cell>
          <cell r="AY890" t="e">
            <v>#N/A</v>
          </cell>
          <cell r="AZ890" t="e">
            <v>#N/A</v>
          </cell>
          <cell r="BA890" t="e">
            <v>#N/A</v>
          </cell>
          <cell r="BB890">
            <v>0</v>
          </cell>
          <cell r="BC890" t="e">
            <v>#N/A</v>
          </cell>
          <cell r="BD890" t="e">
            <v>#N/A</v>
          </cell>
        </row>
        <row r="891">
          <cell r="A891" t="str">
            <v>PM4A15088</v>
          </cell>
          <cell r="B891" t="str">
            <v>NO CONSTA</v>
          </cell>
          <cell r="C891" t="str">
            <v>DMC</v>
          </cell>
          <cell r="D891" t="str">
            <v>AIRBUS DEFENCE &amp; SPACE</v>
          </cell>
          <cell r="E891">
            <v>0</v>
          </cell>
          <cell r="F891" t="str">
            <v>M22520/37-01</v>
          </cell>
          <cell r="G891" t="str">
            <v>GMT232-DS</v>
          </cell>
          <cell r="H891" t="str">
            <v>F</v>
          </cell>
          <cell r="I891">
            <v>8781</v>
          </cell>
          <cell r="J891" t="str">
            <v>G411-1</v>
          </cell>
          <cell r="K891">
            <v>2.5000000000000001E-2</v>
          </cell>
          <cell r="L891">
            <v>3.5000000000000003E-2</v>
          </cell>
          <cell r="M891">
            <v>8781</v>
          </cell>
          <cell r="N891" t="str">
            <v>G411-2</v>
          </cell>
          <cell r="O891">
            <v>4.2000000000000003E-2</v>
          </cell>
          <cell r="P891">
            <v>5.1999999999999998E-2</v>
          </cell>
          <cell r="Q891">
            <v>8781</v>
          </cell>
          <cell r="R891" t="str">
            <v>G411-3</v>
          </cell>
          <cell r="S891">
            <v>6.2E-2</v>
          </cell>
          <cell r="T891">
            <v>7.1999999999999995E-2</v>
          </cell>
          <cell r="U891" t="e">
            <v>#N/A</v>
          </cell>
          <cell r="V891">
            <v>0</v>
          </cell>
          <cell r="W891" t="e">
            <v>#N/A</v>
          </cell>
          <cell r="X891" t="e">
            <v>#N/A</v>
          </cell>
          <cell r="Y891" t="e">
            <v>#N/A</v>
          </cell>
          <cell r="Z891">
            <v>0</v>
          </cell>
          <cell r="AA891" t="e">
            <v>#N/A</v>
          </cell>
          <cell r="AB891" t="e">
            <v>#N/A</v>
          </cell>
          <cell r="AC891" t="e">
            <v>#N/A</v>
          </cell>
          <cell r="AD891">
            <v>0</v>
          </cell>
          <cell r="AE891" t="e">
            <v>#N/A</v>
          </cell>
          <cell r="AF891" t="e">
            <v>#N/A</v>
          </cell>
          <cell r="AG891" t="e">
            <v>#N/A</v>
          </cell>
          <cell r="AH891">
            <v>0</v>
          </cell>
          <cell r="AI891" t="e">
            <v>#N/A</v>
          </cell>
          <cell r="AJ891" t="e">
            <v>#N/A</v>
          </cell>
          <cell r="AK891" t="e">
            <v>#N/A</v>
          </cell>
          <cell r="AL891">
            <v>0</v>
          </cell>
          <cell r="AM891" t="e">
            <v>#N/A</v>
          </cell>
          <cell r="AN891" t="e">
            <v>#N/A</v>
          </cell>
          <cell r="AO891" t="e">
            <v>#N/A</v>
          </cell>
          <cell r="AP891">
            <v>0</v>
          </cell>
          <cell r="AQ891" t="e">
            <v>#N/A</v>
          </cell>
          <cell r="AR891" t="e">
            <v>#N/A</v>
          </cell>
          <cell r="AS891" t="e">
            <v>#N/A</v>
          </cell>
          <cell r="AT891">
            <v>0</v>
          </cell>
          <cell r="AU891" t="e">
            <v>#N/A</v>
          </cell>
          <cell r="AV891" t="e">
            <v>#N/A</v>
          </cell>
          <cell r="AW891" t="e">
            <v>#N/A</v>
          </cell>
          <cell r="AX891">
            <v>0</v>
          </cell>
          <cell r="AY891" t="e">
            <v>#N/A</v>
          </cell>
          <cell r="AZ891" t="e">
            <v>#N/A</v>
          </cell>
          <cell r="BA891" t="e">
            <v>#N/A</v>
          </cell>
          <cell r="BB891">
            <v>0</v>
          </cell>
          <cell r="BC891" t="e">
            <v>#N/A</v>
          </cell>
          <cell r="BD891" t="e">
            <v>#N/A</v>
          </cell>
        </row>
        <row r="892">
          <cell r="A892" t="str">
            <v>PM4A15091</v>
          </cell>
          <cell r="B892" t="str">
            <v>NO CONSTA</v>
          </cell>
          <cell r="C892" t="str">
            <v>DMC</v>
          </cell>
          <cell r="D892" t="str">
            <v>AIRBUS DEFENCE &amp; SPACE</v>
          </cell>
          <cell r="E892">
            <v>0</v>
          </cell>
          <cell r="F892" t="str">
            <v>M22520/37-01</v>
          </cell>
          <cell r="G892" t="str">
            <v>GMT232-DS</v>
          </cell>
          <cell r="H892" t="str">
            <v>F</v>
          </cell>
          <cell r="I892">
            <v>8781</v>
          </cell>
          <cell r="J892" t="str">
            <v>G411-1</v>
          </cell>
          <cell r="K892">
            <v>2.5000000000000001E-2</v>
          </cell>
          <cell r="L892">
            <v>3.5000000000000003E-2</v>
          </cell>
          <cell r="M892">
            <v>8781</v>
          </cell>
          <cell r="N892" t="str">
            <v>G411-2</v>
          </cell>
          <cell r="O892">
            <v>4.2000000000000003E-2</v>
          </cell>
          <cell r="P892">
            <v>5.1999999999999998E-2</v>
          </cell>
          <cell r="Q892">
            <v>8781</v>
          </cell>
          <cell r="R892" t="str">
            <v>G411-3</v>
          </cell>
          <cell r="S892">
            <v>6.2E-2</v>
          </cell>
          <cell r="T892">
            <v>7.1999999999999995E-2</v>
          </cell>
          <cell r="U892" t="e">
            <v>#N/A</v>
          </cell>
          <cell r="V892">
            <v>0</v>
          </cell>
          <cell r="W892" t="e">
            <v>#N/A</v>
          </cell>
          <cell r="X892" t="e">
            <v>#N/A</v>
          </cell>
          <cell r="Y892" t="e">
            <v>#N/A</v>
          </cell>
          <cell r="Z892">
            <v>0</v>
          </cell>
          <cell r="AA892" t="e">
            <v>#N/A</v>
          </cell>
          <cell r="AB892" t="e">
            <v>#N/A</v>
          </cell>
          <cell r="AC892" t="e">
            <v>#N/A</v>
          </cell>
          <cell r="AD892">
            <v>0</v>
          </cell>
          <cell r="AE892" t="e">
            <v>#N/A</v>
          </cell>
          <cell r="AF892" t="e">
            <v>#N/A</v>
          </cell>
          <cell r="AG892" t="e">
            <v>#N/A</v>
          </cell>
          <cell r="AH892">
            <v>0</v>
          </cell>
          <cell r="AI892" t="e">
            <v>#N/A</v>
          </cell>
          <cell r="AJ892" t="e">
            <v>#N/A</v>
          </cell>
          <cell r="AK892" t="e">
            <v>#N/A</v>
          </cell>
          <cell r="AL892">
            <v>0</v>
          </cell>
          <cell r="AM892" t="e">
            <v>#N/A</v>
          </cell>
          <cell r="AN892" t="e">
            <v>#N/A</v>
          </cell>
          <cell r="AO892" t="e">
            <v>#N/A</v>
          </cell>
          <cell r="AP892">
            <v>0</v>
          </cell>
          <cell r="AQ892" t="e">
            <v>#N/A</v>
          </cell>
          <cell r="AR892" t="e">
            <v>#N/A</v>
          </cell>
          <cell r="AS892" t="e">
            <v>#N/A</v>
          </cell>
          <cell r="AT892">
            <v>0</v>
          </cell>
          <cell r="AU892" t="e">
            <v>#N/A</v>
          </cell>
          <cell r="AV892" t="e">
            <v>#N/A</v>
          </cell>
          <cell r="AW892" t="e">
            <v>#N/A</v>
          </cell>
          <cell r="AX892">
            <v>0</v>
          </cell>
          <cell r="AY892" t="e">
            <v>#N/A</v>
          </cell>
          <cell r="AZ892" t="e">
            <v>#N/A</v>
          </cell>
          <cell r="BA892" t="e">
            <v>#N/A</v>
          </cell>
          <cell r="BB892">
            <v>0</v>
          </cell>
          <cell r="BC892" t="e">
            <v>#N/A</v>
          </cell>
          <cell r="BD892" t="e">
            <v>#N/A</v>
          </cell>
        </row>
        <row r="893">
          <cell r="A893" t="str">
            <v>PM4A13492</v>
          </cell>
          <cell r="B893" t="str">
            <v>NO CONSTA</v>
          </cell>
          <cell r="C893" t="str">
            <v>DMC</v>
          </cell>
          <cell r="D893" t="str">
            <v>AIRBUS DEFENCE &amp; SPACE</v>
          </cell>
          <cell r="E893">
            <v>0</v>
          </cell>
          <cell r="F893" t="str">
            <v>M22520/37-01</v>
          </cell>
          <cell r="G893" t="str">
            <v>GMT232-DS</v>
          </cell>
          <cell r="H893" t="str">
            <v>F</v>
          </cell>
          <cell r="I893">
            <v>8781</v>
          </cell>
          <cell r="J893" t="str">
            <v>G411-1</v>
          </cell>
          <cell r="K893">
            <v>2.5000000000000001E-2</v>
          </cell>
          <cell r="L893">
            <v>3.5000000000000003E-2</v>
          </cell>
          <cell r="M893">
            <v>8781</v>
          </cell>
          <cell r="N893" t="str">
            <v>G411-2</v>
          </cell>
          <cell r="O893">
            <v>4.2000000000000003E-2</v>
          </cell>
          <cell r="P893">
            <v>5.1999999999999998E-2</v>
          </cell>
          <cell r="Q893">
            <v>8781</v>
          </cell>
          <cell r="R893" t="str">
            <v>G411-3</v>
          </cell>
          <cell r="S893">
            <v>6.2E-2</v>
          </cell>
          <cell r="T893">
            <v>7.1999999999999995E-2</v>
          </cell>
          <cell r="U893" t="e">
            <v>#N/A</v>
          </cell>
          <cell r="V893">
            <v>0</v>
          </cell>
          <cell r="W893" t="e">
            <v>#N/A</v>
          </cell>
          <cell r="X893" t="e">
            <v>#N/A</v>
          </cell>
          <cell r="Y893" t="e">
            <v>#N/A</v>
          </cell>
          <cell r="Z893">
            <v>0</v>
          </cell>
          <cell r="AA893" t="e">
            <v>#N/A</v>
          </cell>
          <cell r="AB893" t="e">
            <v>#N/A</v>
          </cell>
          <cell r="AC893" t="e">
            <v>#N/A</v>
          </cell>
          <cell r="AD893">
            <v>0</v>
          </cell>
          <cell r="AE893" t="e">
            <v>#N/A</v>
          </cell>
          <cell r="AF893" t="e">
            <v>#N/A</v>
          </cell>
          <cell r="AG893" t="e">
            <v>#N/A</v>
          </cell>
          <cell r="AH893">
            <v>0</v>
          </cell>
          <cell r="AI893" t="e">
            <v>#N/A</v>
          </cell>
          <cell r="AJ893" t="e">
            <v>#N/A</v>
          </cell>
          <cell r="AK893" t="e">
            <v>#N/A</v>
          </cell>
          <cell r="AL893">
            <v>0</v>
          </cell>
          <cell r="AM893" t="e">
            <v>#N/A</v>
          </cell>
          <cell r="AN893" t="e">
            <v>#N/A</v>
          </cell>
          <cell r="AO893" t="e">
            <v>#N/A</v>
          </cell>
          <cell r="AP893">
            <v>0</v>
          </cell>
          <cell r="AQ893" t="e">
            <v>#N/A</v>
          </cell>
          <cell r="AR893" t="e">
            <v>#N/A</v>
          </cell>
          <cell r="AS893" t="e">
            <v>#N/A</v>
          </cell>
          <cell r="AT893">
            <v>0</v>
          </cell>
          <cell r="AU893" t="e">
            <v>#N/A</v>
          </cell>
          <cell r="AV893" t="e">
            <v>#N/A</v>
          </cell>
          <cell r="AW893" t="e">
            <v>#N/A</v>
          </cell>
          <cell r="AX893">
            <v>0</v>
          </cell>
          <cell r="AY893" t="e">
            <v>#N/A</v>
          </cell>
          <cell r="AZ893" t="e">
            <v>#N/A</v>
          </cell>
          <cell r="BA893" t="e">
            <v>#N/A</v>
          </cell>
          <cell r="BB893">
            <v>0</v>
          </cell>
          <cell r="BC893" t="e">
            <v>#N/A</v>
          </cell>
          <cell r="BD893" t="e">
            <v>#N/A</v>
          </cell>
        </row>
        <row r="894">
          <cell r="A894" t="str">
            <v>PM4A15089</v>
          </cell>
          <cell r="B894" t="str">
            <v>NO CONSTA</v>
          </cell>
          <cell r="C894" t="str">
            <v>DMC</v>
          </cell>
          <cell r="D894" t="str">
            <v>AIRBUS DEFENCE &amp; SPACE</v>
          </cell>
          <cell r="E894">
            <v>0</v>
          </cell>
          <cell r="F894" t="str">
            <v>M22520/37-01</v>
          </cell>
          <cell r="G894" t="str">
            <v>GMT232-DS</v>
          </cell>
          <cell r="H894" t="str">
            <v>F</v>
          </cell>
          <cell r="I894">
            <v>8781</v>
          </cell>
          <cell r="J894" t="str">
            <v>G411-1</v>
          </cell>
          <cell r="K894">
            <v>2.5000000000000001E-2</v>
          </cell>
          <cell r="L894">
            <v>3.5000000000000003E-2</v>
          </cell>
          <cell r="M894">
            <v>8781</v>
          </cell>
          <cell r="N894" t="str">
            <v>G411-2</v>
          </cell>
          <cell r="O894">
            <v>4.2000000000000003E-2</v>
          </cell>
          <cell r="P894">
            <v>5.1999999999999998E-2</v>
          </cell>
          <cell r="Q894">
            <v>8781</v>
          </cell>
          <cell r="R894" t="str">
            <v>G411-3</v>
          </cell>
          <cell r="S894">
            <v>6.2E-2</v>
          </cell>
          <cell r="T894">
            <v>7.1999999999999995E-2</v>
          </cell>
          <cell r="U894" t="e">
            <v>#N/A</v>
          </cell>
          <cell r="V894">
            <v>0</v>
          </cell>
          <cell r="W894" t="e">
            <v>#N/A</v>
          </cell>
          <cell r="X894" t="e">
            <v>#N/A</v>
          </cell>
          <cell r="Y894" t="e">
            <v>#N/A</v>
          </cell>
          <cell r="Z894">
            <v>0</v>
          </cell>
          <cell r="AA894" t="e">
            <v>#N/A</v>
          </cell>
          <cell r="AB894" t="e">
            <v>#N/A</v>
          </cell>
          <cell r="AC894" t="e">
            <v>#N/A</v>
          </cell>
          <cell r="AD894">
            <v>0</v>
          </cell>
          <cell r="AE894" t="e">
            <v>#N/A</v>
          </cell>
          <cell r="AF894" t="e">
            <v>#N/A</v>
          </cell>
          <cell r="AG894" t="e">
            <v>#N/A</v>
          </cell>
          <cell r="AH894">
            <v>0</v>
          </cell>
          <cell r="AI894" t="e">
            <v>#N/A</v>
          </cell>
          <cell r="AJ894" t="e">
            <v>#N/A</v>
          </cell>
          <cell r="AK894" t="e">
            <v>#N/A</v>
          </cell>
          <cell r="AL894">
            <v>0</v>
          </cell>
          <cell r="AM894" t="e">
            <v>#N/A</v>
          </cell>
          <cell r="AN894" t="e">
            <v>#N/A</v>
          </cell>
          <cell r="AO894" t="e">
            <v>#N/A</v>
          </cell>
          <cell r="AP894">
            <v>0</v>
          </cell>
          <cell r="AQ894" t="e">
            <v>#N/A</v>
          </cell>
          <cell r="AR894" t="e">
            <v>#N/A</v>
          </cell>
          <cell r="AS894" t="e">
            <v>#N/A</v>
          </cell>
          <cell r="AT894">
            <v>0</v>
          </cell>
          <cell r="AU894" t="e">
            <v>#N/A</v>
          </cell>
          <cell r="AV894" t="e">
            <v>#N/A</v>
          </cell>
          <cell r="AW894" t="e">
            <v>#N/A</v>
          </cell>
          <cell r="AX894">
            <v>0</v>
          </cell>
          <cell r="AY894" t="e">
            <v>#N/A</v>
          </cell>
          <cell r="AZ894" t="e">
            <v>#N/A</v>
          </cell>
          <cell r="BA894" t="e">
            <v>#N/A</v>
          </cell>
          <cell r="BB894">
            <v>0</v>
          </cell>
          <cell r="BC894" t="e">
            <v>#N/A</v>
          </cell>
          <cell r="BD894" t="e">
            <v>#N/A</v>
          </cell>
        </row>
        <row r="895">
          <cell r="A895" t="str">
            <v>PM4A7786</v>
          </cell>
          <cell r="B895" t="str">
            <v>S0908025</v>
          </cell>
          <cell r="C895" t="str">
            <v>AMP</v>
          </cell>
          <cell r="D895" t="str">
            <v>AIRBUS DEFENCE &amp; SPACE</v>
          </cell>
          <cell r="E895">
            <v>0</v>
          </cell>
          <cell r="F895">
            <v>47387</v>
          </cell>
          <cell r="G895" t="str">
            <v>408-1559</v>
          </cell>
          <cell r="H895" t="str">
            <v>V</v>
          </cell>
          <cell r="I895">
            <v>8778</v>
          </cell>
          <cell r="J895" t="str">
            <v>G768</v>
          </cell>
          <cell r="K895">
            <v>0.11899999999999999</v>
          </cell>
          <cell r="L895">
            <v>0.125</v>
          </cell>
          <cell r="M895">
            <v>9532</v>
          </cell>
          <cell r="N895" t="str">
            <v>G950</v>
          </cell>
          <cell r="O895">
            <v>0.04</v>
          </cell>
          <cell r="P895">
            <v>0.06</v>
          </cell>
          <cell r="Q895" t="e">
            <v>#N/A</v>
          </cell>
          <cell r="R895">
            <v>0</v>
          </cell>
          <cell r="S895" t="e">
            <v>#N/A</v>
          </cell>
          <cell r="T895" t="e">
            <v>#N/A</v>
          </cell>
          <cell r="U895" t="e">
            <v>#N/A</v>
          </cell>
          <cell r="V895">
            <v>0</v>
          </cell>
          <cell r="W895" t="e">
            <v>#N/A</v>
          </cell>
          <cell r="X895" t="e">
            <v>#N/A</v>
          </cell>
          <cell r="Y895" t="e">
            <v>#N/A</v>
          </cell>
          <cell r="Z895">
            <v>0</v>
          </cell>
          <cell r="AA895" t="e">
            <v>#N/A</v>
          </cell>
          <cell r="AB895" t="e">
            <v>#N/A</v>
          </cell>
          <cell r="AC895" t="e">
            <v>#N/A</v>
          </cell>
          <cell r="AD895">
            <v>0</v>
          </cell>
          <cell r="AE895" t="e">
            <v>#N/A</v>
          </cell>
          <cell r="AF895" t="e">
            <v>#N/A</v>
          </cell>
          <cell r="AG895" t="e">
            <v>#N/A</v>
          </cell>
          <cell r="AH895">
            <v>0</v>
          </cell>
          <cell r="AI895" t="e">
            <v>#N/A</v>
          </cell>
          <cell r="AJ895" t="e">
            <v>#N/A</v>
          </cell>
          <cell r="AK895" t="e">
            <v>#N/A</v>
          </cell>
          <cell r="AL895">
            <v>0</v>
          </cell>
          <cell r="AM895" t="e">
            <v>#N/A</v>
          </cell>
          <cell r="AN895" t="e">
            <v>#N/A</v>
          </cell>
          <cell r="AO895" t="e">
            <v>#N/A</v>
          </cell>
          <cell r="AP895">
            <v>0</v>
          </cell>
          <cell r="AQ895" t="e">
            <v>#N/A</v>
          </cell>
          <cell r="AR895" t="e">
            <v>#N/A</v>
          </cell>
          <cell r="AS895" t="e">
            <v>#N/A</v>
          </cell>
          <cell r="AT895">
            <v>0</v>
          </cell>
          <cell r="AU895" t="e">
            <v>#N/A</v>
          </cell>
          <cell r="AV895" t="e">
            <v>#N/A</v>
          </cell>
          <cell r="AW895" t="e">
            <v>#N/A</v>
          </cell>
          <cell r="AX895">
            <v>0</v>
          </cell>
          <cell r="AY895" t="e">
            <v>#N/A</v>
          </cell>
          <cell r="AZ895" t="e">
            <v>#N/A</v>
          </cell>
          <cell r="BA895" t="e">
            <v>#N/A</v>
          </cell>
          <cell r="BB895">
            <v>0</v>
          </cell>
          <cell r="BC895" t="e">
            <v>#N/A</v>
          </cell>
          <cell r="BD895" t="e">
            <v>#N/A</v>
          </cell>
        </row>
        <row r="896">
          <cell r="A896" t="str">
            <v>PM4A3749</v>
          </cell>
          <cell r="B896" t="str">
            <v>S0614009</v>
          </cell>
          <cell r="C896" t="str">
            <v>AMP</v>
          </cell>
          <cell r="D896" t="str">
            <v>AIRBUS DEFENCE &amp; SPACE</v>
          </cell>
          <cell r="E896">
            <v>0</v>
          </cell>
          <cell r="F896">
            <v>47387</v>
          </cell>
          <cell r="G896" t="str">
            <v>408-1559</v>
          </cell>
          <cell r="H896" t="str">
            <v>V</v>
          </cell>
          <cell r="I896">
            <v>8778</v>
          </cell>
          <cell r="J896" t="str">
            <v>G768</v>
          </cell>
          <cell r="K896">
            <v>0.11899999999999999</v>
          </cell>
          <cell r="L896">
            <v>0.125</v>
          </cell>
          <cell r="M896">
            <v>9532</v>
          </cell>
          <cell r="N896" t="str">
            <v>G950</v>
          </cell>
          <cell r="O896">
            <v>0.04</v>
          </cell>
          <cell r="P896">
            <v>0.06</v>
          </cell>
          <cell r="Q896" t="e">
            <v>#N/A</v>
          </cell>
          <cell r="R896">
            <v>0</v>
          </cell>
          <cell r="S896" t="e">
            <v>#N/A</v>
          </cell>
          <cell r="T896" t="e">
            <v>#N/A</v>
          </cell>
          <cell r="U896" t="e">
            <v>#N/A</v>
          </cell>
          <cell r="V896">
            <v>0</v>
          </cell>
          <cell r="W896" t="e">
            <v>#N/A</v>
          </cell>
          <cell r="X896" t="e">
            <v>#N/A</v>
          </cell>
          <cell r="Y896" t="e">
            <v>#N/A</v>
          </cell>
          <cell r="Z896">
            <v>0</v>
          </cell>
          <cell r="AA896" t="e">
            <v>#N/A</v>
          </cell>
          <cell r="AB896" t="e">
            <v>#N/A</v>
          </cell>
          <cell r="AC896" t="e">
            <v>#N/A</v>
          </cell>
          <cell r="AD896">
            <v>0</v>
          </cell>
          <cell r="AE896" t="e">
            <v>#N/A</v>
          </cell>
          <cell r="AF896" t="e">
            <v>#N/A</v>
          </cell>
          <cell r="AG896" t="e">
            <v>#N/A</v>
          </cell>
          <cell r="AH896">
            <v>0</v>
          </cell>
          <cell r="AI896" t="e">
            <v>#N/A</v>
          </cell>
          <cell r="AJ896" t="e">
            <v>#N/A</v>
          </cell>
          <cell r="AK896" t="e">
            <v>#N/A</v>
          </cell>
          <cell r="AL896">
            <v>0</v>
          </cell>
          <cell r="AM896" t="e">
            <v>#N/A</v>
          </cell>
          <cell r="AN896" t="e">
            <v>#N/A</v>
          </cell>
          <cell r="AO896" t="e">
            <v>#N/A</v>
          </cell>
          <cell r="AP896">
            <v>0</v>
          </cell>
          <cell r="AQ896" t="e">
            <v>#N/A</v>
          </cell>
          <cell r="AR896" t="e">
            <v>#N/A</v>
          </cell>
          <cell r="AS896" t="e">
            <v>#N/A</v>
          </cell>
          <cell r="AT896">
            <v>0</v>
          </cell>
          <cell r="AU896" t="e">
            <v>#N/A</v>
          </cell>
          <cell r="AV896" t="e">
            <v>#N/A</v>
          </cell>
          <cell r="AW896" t="e">
            <v>#N/A</v>
          </cell>
          <cell r="AX896">
            <v>0</v>
          </cell>
          <cell r="AY896" t="e">
            <v>#N/A</v>
          </cell>
          <cell r="AZ896" t="e">
            <v>#N/A</v>
          </cell>
          <cell r="BA896" t="e">
            <v>#N/A</v>
          </cell>
          <cell r="BB896">
            <v>0</v>
          </cell>
          <cell r="BC896" t="e">
            <v>#N/A</v>
          </cell>
          <cell r="BD896" t="e">
            <v>#N/A</v>
          </cell>
        </row>
        <row r="897">
          <cell r="A897" t="str">
            <v>PM4A3748</v>
          </cell>
          <cell r="B897" t="str">
            <v>S0614004</v>
          </cell>
          <cell r="C897" t="str">
            <v>AMP</v>
          </cell>
          <cell r="D897" t="str">
            <v>AIRBUS DEFENCE &amp; SPACE</v>
          </cell>
          <cell r="E897">
            <v>0</v>
          </cell>
          <cell r="F897">
            <v>47387</v>
          </cell>
          <cell r="G897" t="str">
            <v>408-1559</v>
          </cell>
          <cell r="H897" t="str">
            <v>V</v>
          </cell>
          <cell r="I897">
            <v>8778</v>
          </cell>
          <cell r="J897" t="str">
            <v>G768</v>
          </cell>
          <cell r="K897">
            <v>0.11899999999999999</v>
          </cell>
          <cell r="L897">
            <v>0.125</v>
          </cell>
          <cell r="M897">
            <v>9532</v>
          </cell>
          <cell r="N897" t="str">
            <v>G950</v>
          </cell>
          <cell r="O897">
            <v>0.04</v>
          </cell>
          <cell r="P897">
            <v>0.06</v>
          </cell>
          <cell r="Q897" t="e">
            <v>#N/A</v>
          </cell>
          <cell r="R897">
            <v>0</v>
          </cell>
          <cell r="S897" t="e">
            <v>#N/A</v>
          </cell>
          <cell r="T897" t="e">
            <v>#N/A</v>
          </cell>
          <cell r="U897" t="e">
            <v>#N/A</v>
          </cell>
          <cell r="V897">
            <v>0</v>
          </cell>
          <cell r="W897" t="e">
            <v>#N/A</v>
          </cell>
          <cell r="X897" t="e">
            <v>#N/A</v>
          </cell>
          <cell r="Y897" t="e">
            <v>#N/A</v>
          </cell>
          <cell r="Z897">
            <v>0</v>
          </cell>
          <cell r="AA897" t="e">
            <v>#N/A</v>
          </cell>
          <cell r="AB897" t="e">
            <v>#N/A</v>
          </cell>
          <cell r="AC897" t="e">
            <v>#N/A</v>
          </cell>
          <cell r="AD897">
            <v>0</v>
          </cell>
          <cell r="AE897" t="e">
            <v>#N/A</v>
          </cell>
          <cell r="AF897" t="e">
            <v>#N/A</v>
          </cell>
          <cell r="AG897" t="e">
            <v>#N/A</v>
          </cell>
          <cell r="AH897">
            <v>0</v>
          </cell>
          <cell r="AI897" t="e">
            <v>#N/A</v>
          </cell>
          <cell r="AJ897" t="e">
            <v>#N/A</v>
          </cell>
          <cell r="AK897" t="e">
            <v>#N/A</v>
          </cell>
          <cell r="AL897">
            <v>0</v>
          </cell>
          <cell r="AM897" t="e">
            <v>#N/A</v>
          </cell>
          <cell r="AN897" t="e">
            <v>#N/A</v>
          </cell>
          <cell r="AO897" t="e">
            <v>#N/A</v>
          </cell>
          <cell r="AP897">
            <v>0</v>
          </cell>
          <cell r="AQ897" t="e">
            <v>#N/A</v>
          </cell>
          <cell r="AR897" t="e">
            <v>#N/A</v>
          </cell>
          <cell r="AS897" t="e">
            <v>#N/A</v>
          </cell>
          <cell r="AT897">
            <v>0</v>
          </cell>
          <cell r="AU897" t="e">
            <v>#N/A</v>
          </cell>
          <cell r="AV897" t="e">
            <v>#N/A</v>
          </cell>
          <cell r="AW897" t="e">
            <v>#N/A</v>
          </cell>
          <cell r="AX897">
            <v>0</v>
          </cell>
          <cell r="AY897" t="e">
            <v>#N/A</v>
          </cell>
          <cell r="AZ897" t="e">
            <v>#N/A</v>
          </cell>
          <cell r="BA897" t="e">
            <v>#N/A</v>
          </cell>
          <cell r="BB897">
            <v>0</v>
          </cell>
          <cell r="BC897" t="e">
            <v>#N/A</v>
          </cell>
          <cell r="BD897" t="e">
            <v>#N/A</v>
          </cell>
        </row>
        <row r="898">
          <cell r="A898" t="str">
            <v>PM4A13990</v>
          </cell>
          <cell r="B898" t="str">
            <v>V1508027</v>
          </cell>
          <cell r="C898" t="str">
            <v>AMP</v>
          </cell>
          <cell r="D898" t="str">
            <v>AIRBUS DEFENCE &amp; SPACE</v>
          </cell>
          <cell r="E898">
            <v>0</v>
          </cell>
          <cell r="F898">
            <v>47386</v>
          </cell>
          <cell r="G898" t="str">
            <v>408-1559</v>
          </cell>
          <cell r="H898" t="str">
            <v>V</v>
          </cell>
          <cell r="I898">
            <v>8779</v>
          </cell>
          <cell r="J898" t="str">
            <v>G767</v>
          </cell>
          <cell r="K898">
            <v>0.109</v>
          </cell>
          <cell r="L898">
            <v>0.115</v>
          </cell>
          <cell r="M898">
            <v>8790</v>
          </cell>
          <cell r="N898" t="str">
            <v>G218</v>
          </cell>
          <cell r="O898">
            <v>0.03</v>
          </cell>
          <cell r="P898">
            <v>3.5000000000000003E-2</v>
          </cell>
          <cell r="Q898">
            <v>8786</v>
          </cell>
          <cell r="R898" t="str">
            <v>G224</v>
          </cell>
          <cell r="S898">
            <v>4.4999999999999998E-2</v>
          </cell>
          <cell r="T898">
            <v>0.05</v>
          </cell>
          <cell r="U898" t="e">
            <v>#N/A</v>
          </cell>
          <cell r="V898">
            <v>0</v>
          </cell>
          <cell r="W898" t="e">
            <v>#N/A</v>
          </cell>
          <cell r="X898" t="e">
            <v>#N/A</v>
          </cell>
          <cell r="Y898" t="e">
            <v>#N/A</v>
          </cell>
          <cell r="Z898">
            <v>0</v>
          </cell>
          <cell r="AA898" t="e">
            <v>#N/A</v>
          </cell>
          <cell r="AB898" t="e">
            <v>#N/A</v>
          </cell>
          <cell r="AC898" t="e">
            <v>#N/A</v>
          </cell>
          <cell r="AD898">
            <v>0</v>
          </cell>
          <cell r="AE898" t="e">
            <v>#N/A</v>
          </cell>
          <cell r="AF898" t="e">
            <v>#N/A</v>
          </cell>
          <cell r="AG898" t="e">
            <v>#N/A</v>
          </cell>
          <cell r="AH898">
            <v>0</v>
          </cell>
          <cell r="AI898" t="e">
            <v>#N/A</v>
          </cell>
          <cell r="AJ898" t="e">
            <v>#N/A</v>
          </cell>
          <cell r="AK898" t="e">
            <v>#N/A</v>
          </cell>
          <cell r="AL898">
            <v>0</v>
          </cell>
          <cell r="AM898" t="e">
            <v>#N/A</v>
          </cell>
          <cell r="AN898" t="e">
            <v>#N/A</v>
          </cell>
          <cell r="AO898" t="e">
            <v>#N/A</v>
          </cell>
          <cell r="AP898">
            <v>0</v>
          </cell>
          <cell r="AQ898" t="e">
            <v>#N/A</v>
          </cell>
          <cell r="AR898" t="e">
            <v>#N/A</v>
          </cell>
          <cell r="AS898" t="e">
            <v>#N/A</v>
          </cell>
          <cell r="AT898">
            <v>0</v>
          </cell>
          <cell r="AU898" t="e">
            <v>#N/A</v>
          </cell>
          <cell r="AV898" t="e">
            <v>#N/A</v>
          </cell>
          <cell r="AW898" t="e">
            <v>#N/A</v>
          </cell>
          <cell r="AX898">
            <v>0</v>
          </cell>
          <cell r="AY898" t="e">
            <v>#N/A</v>
          </cell>
          <cell r="AZ898" t="e">
            <v>#N/A</v>
          </cell>
          <cell r="BA898" t="e">
            <v>#N/A</v>
          </cell>
          <cell r="BB898">
            <v>0</v>
          </cell>
          <cell r="BC898" t="e">
            <v>#N/A</v>
          </cell>
          <cell r="BD898" t="e">
            <v>#N/A</v>
          </cell>
        </row>
        <row r="899">
          <cell r="A899" t="str">
            <v>PM4A9340</v>
          </cell>
          <cell r="B899" t="str">
            <v>V1102042</v>
          </cell>
          <cell r="C899" t="str">
            <v>AMP</v>
          </cell>
          <cell r="D899" t="str">
            <v>AIRBUS DEFENCE &amp; SPACE</v>
          </cell>
          <cell r="E899">
            <v>0</v>
          </cell>
          <cell r="F899">
            <v>47386</v>
          </cell>
          <cell r="G899" t="str">
            <v>408-1559</v>
          </cell>
          <cell r="H899" t="str">
            <v>V</v>
          </cell>
          <cell r="I899">
            <v>8779</v>
          </cell>
          <cell r="J899" t="str">
            <v>G767</v>
          </cell>
          <cell r="K899">
            <v>0.109</v>
          </cell>
          <cell r="L899">
            <v>0.115</v>
          </cell>
          <cell r="M899">
            <v>8790</v>
          </cell>
          <cell r="N899" t="str">
            <v>G218</v>
          </cell>
          <cell r="O899">
            <v>0.03</v>
          </cell>
          <cell r="P899">
            <v>3.5000000000000003E-2</v>
          </cell>
          <cell r="Q899">
            <v>8786</v>
          </cell>
          <cell r="R899" t="str">
            <v>G224</v>
          </cell>
          <cell r="S899">
            <v>4.4999999999999998E-2</v>
          </cell>
          <cell r="T899">
            <v>0.05</v>
          </cell>
          <cell r="U899" t="e">
            <v>#N/A</v>
          </cell>
          <cell r="V899">
            <v>0</v>
          </cell>
          <cell r="W899" t="e">
            <v>#N/A</v>
          </cell>
          <cell r="X899" t="e">
            <v>#N/A</v>
          </cell>
          <cell r="Y899" t="e">
            <v>#N/A</v>
          </cell>
          <cell r="Z899">
            <v>0</v>
          </cell>
          <cell r="AA899" t="e">
            <v>#N/A</v>
          </cell>
          <cell r="AB899" t="e">
            <v>#N/A</v>
          </cell>
          <cell r="AC899" t="e">
            <v>#N/A</v>
          </cell>
          <cell r="AD899">
            <v>0</v>
          </cell>
          <cell r="AE899" t="e">
            <v>#N/A</v>
          </cell>
          <cell r="AF899" t="e">
            <v>#N/A</v>
          </cell>
          <cell r="AG899" t="e">
            <v>#N/A</v>
          </cell>
          <cell r="AH899">
            <v>0</v>
          </cell>
          <cell r="AI899" t="e">
            <v>#N/A</v>
          </cell>
          <cell r="AJ899" t="e">
            <v>#N/A</v>
          </cell>
          <cell r="AK899" t="e">
            <v>#N/A</v>
          </cell>
          <cell r="AL899">
            <v>0</v>
          </cell>
          <cell r="AM899" t="e">
            <v>#N/A</v>
          </cell>
          <cell r="AN899" t="e">
            <v>#N/A</v>
          </cell>
          <cell r="AO899" t="e">
            <v>#N/A</v>
          </cell>
          <cell r="AP899">
            <v>0</v>
          </cell>
          <cell r="AQ899" t="e">
            <v>#N/A</v>
          </cell>
          <cell r="AR899" t="e">
            <v>#N/A</v>
          </cell>
          <cell r="AS899" t="e">
            <v>#N/A</v>
          </cell>
          <cell r="AT899">
            <v>0</v>
          </cell>
          <cell r="AU899" t="e">
            <v>#N/A</v>
          </cell>
          <cell r="AV899" t="e">
            <v>#N/A</v>
          </cell>
          <cell r="AW899" t="e">
            <v>#N/A</v>
          </cell>
          <cell r="AX899">
            <v>0</v>
          </cell>
          <cell r="AY899" t="e">
            <v>#N/A</v>
          </cell>
          <cell r="AZ899" t="e">
            <v>#N/A</v>
          </cell>
          <cell r="BA899" t="e">
            <v>#N/A</v>
          </cell>
          <cell r="BB899">
            <v>0</v>
          </cell>
          <cell r="BC899" t="e">
            <v>#N/A</v>
          </cell>
          <cell r="BD899" t="e">
            <v>#N/A</v>
          </cell>
        </row>
        <row r="900">
          <cell r="A900" t="str">
            <v>PM4A9267</v>
          </cell>
          <cell r="B900" t="str">
            <v>V1050064</v>
          </cell>
          <cell r="C900" t="str">
            <v>AMP</v>
          </cell>
          <cell r="D900" t="str">
            <v>AIRBUS DEFENCE &amp; SPACE</v>
          </cell>
          <cell r="E900">
            <v>0</v>
          </cell>
          <cell r="F900">
            <v>47386</v>
          </cell>
          <cell r="G900" t="str">
            <v>408-1559</v>
          </cell>
          <cell r="H900" t="str">
            <v>V</v>
          </cell>
          <cell r="I900">
            <v>8779</v>
          </cell>
          <cell r="J900" t="str">
            <v>G767</v>
          </cell>
          <cell r="K900">
            <v>0.109</v>
          </cell>
          <cell r="L900">
            <v>0.115</v>
          </cell>
          <cell r="M900">
            <v>8790</v>
          </cell>
          <cell r="N900" t="str">
            <v>G218</v>
          </cell>
          <cell r="O900">
            <v>0.03</v>
          </cell>
          <cell r="P900">
            <v>3.5000000000000003E-2</v>
          </cell>
          <cell r="Q900">
            <v>8786</v>
          </cell>
          <cell r="R900" t="str">
            <v>G224</v>
          </cell>
          <cell r="S900">
            <v>4.4999999999999998E-2</v>
          </cell>
          <cell r="T900">
            <v>0.05</v>
          </cell>
          <cell r="U900" t="e">
            <v>#N/A</v>
          </cell>
          <cell r="V900">
            <v>0</v>
          </cell>
          <cell r="W900" t="e">
            <v>#N/A</v>
          </cell>
          <cell r="X900" t="e">
            <v>#N/A</v>
          </cell>
          <cell r="Y900" t="e">
            <v>#N/A</v>
          </cell>
          <cell r="Z900">
            <v>0</v>
          </cell>
          <cell r="AA900" t="e">
            <v>#N/A</v>
          </cell>
          <cell r="AB900" t="e">
            <v>#N/A</v>
          </cell>
          <cell r="AC900" t="e">
            <v>#N/A</v>
          </cell>
          <cell r="AD900">
            <v>0</v>
          </cell>
          <cell r="AE900" t="e">
            <v>#N/A</v>
          </cell>
          <cell r="AF900" t="e">
            <v>#N/A</v>
          </cell>
          <cell r="AG900" t="e">
            <v>#N/A</v>
          </cell>
          <cell r="AH900">
            <v>0</v>
          </cell>
          <cell r="AI900" t="e">
            <v>#N/A</v>
          </cell>
          <cell r="AJ900" t="e">
            <v>#N/A</v>
          </cell>
          <cell r="AK900" t="e">
            <v>#N/A</v>
          </cell>
          <cell r="AL900">
            <v>0</v>
          </cell>
          <cell r="AM900" t="e">
            <v>#N/A</v>
          </cell>
          <cell r="AN900" t="e">
            <v>#N/A</v>
          </cell>
          <cell r="AO900" t="e">
            <v>#N/A</v>
          </cell>
          <cell r="AP900">
            <v>0</v>
          </cell>
          <cell r="AQ900" t="e">
            <v>#N/A</v>
          </cell>
          <cell r="AR900" t="e">
            <v>#N/A</v>
          </cell>
          <cell r="AS900" t="e">
            <v>#N/A</v>
          </cell>
          <cell r="AT900">
            <v>0</v>
          </cell>
          <cell r="AU900" t="e">
            <v>#N/A</v>
          </cell>
          <cell r="AV900" t="e">
            <v>#N/A</v>
          </cell>
          <cell r="AW900" t="e">
            <v>#N/A</v>
          </cell>
          <cell r="AX900">
            <v>0</v>
          </cell>
          <cell r="AY900" t="e">
            <v>#N/A</v>
          </cell>
          <cell r="AZ900" t="e">
            <v>#N/A</v>
          </cell>
          <cell r="BA900" t="e">
            <v>#N/A</v>
          </cell>
          <cell r="BB900">
            <v>0</v>
          </cell>
          <cell r="BC900" t="e">
            <v>#N/A</v>
          </cell>
          <cell r="BD900" t="e">
            <v>#N/A</v>
          </cell>
        </row>
        <row r="901">
          <cell r="A901" t="str">
            <v>PM4A3187</v>
          </cell>
          <cell r="B901" t="str">
            <v>H0450013</v>
          </cell>
          <cell r="C901" t="str">
            <v>AMP</v>
          </cell>
          <cell r="D901" t="str">
            <v>AIRBUS DEFENCE &amp; SPACE</v>
          </cell>
          <cell r="E901">
            <v>0</v>
          </cell>
          <cell r="F901" t="str">
            <v>69151-1</v>
          </cell>
          <cell r="G901" t="str">
            <v>408-1559</v>
          </cell>
          <cell r="H901" t="str">
            <v>V</v>
          </cell>
          <cell r="I901">
            <v>8779</v>
          </cell>
          <cell r="J901" t="str">
            <v>G767</v>
          </cell>
          <cell r="K901">
            <v>0.109</v>
          </cell>
          <cell r="L901">
            <v>0.115</v>
          </cell>
          <cell r="M901">
            <v>8790</v>
          </cell>
          <cell r="N901" t="str">
            <v>G218</v>
          </cell>
          <cell r="O901">
            <v>0.03</v>
          </cell>
          <cell r="P901">
            <v>3.5000000000000003E-2</v>
          </cell>
          <cell r="Q901">
            <v>8786</v>
          </cell>
          <cell r="R901" t="str">
            <v>G224</v>
          </cell>
          <cell r="S901">
            <v>4.4999999999999998E-2</v>
          </cell>
          <cell r="T901">
            <v>0.05</v>
          </cell>
          <cell r="U901" t="e">
            <v>#N/A</v>
          </cell>
          <cell r="V901">
            <v>0</v>
          </cell>
          <cell r="W901" t="e">
            <v>#N/A</v>
          </cell>
          <cell r="X901" t="e">
            <v>#N/A</v>
          </cell>
          <cell r="Y901" t="e">
            <v>#N/A</v>
          </cell>
          <cell r="Z901">
            <v>0</v>
          </cell>
          <cell r="AA901" t="e">
            <v>#N/A</v>
          </cell>
          <cell r="AB901" t="e">
            <v>#N/A</v>
          </cell>
          <cell r="AC901" t="e">
            <v>#N/A</v>
          </cell>
          <cell r="AD901">
            <v>0</v>
          </cell>
          <cell r="AE901" t="e">
            <v>#N/A</v>
          </cell>
          <cell r="AF901" t="e">
            <v>#N/A</v>
          </cell>
          <cell r="AG901" t="e">
            <v>#N/A</v>
          </cell>
          <cell r="AH901">
            <v>0</v>
          </cell>
          <cell r="AI901" t="e">
            <v>#N/A</v>
          </cell>
          <cell r="AJ901" t="e">
            <v>#N/A</v>
          </cell>
          <cell r="AK901" t="e">
            <v>#N/A</v>
          </cell>
          <cell r="AL901">
            <v>0</v>
          </cell>
          <cell r="AM901" t="e">
            <v>#N/A</v>
          </cell>
          <cell r="AN901" t="e">
            <v>#N/A</v>
          </cell>
          <cell r="AO901" t="e">
            <v>#N/A</v>
          </cell>
          <cell r="AP901">
            <v>0</v>
          </cell>
          <cell r="AQ901" t="e">
            <v>#N/A</v>
          </cell>
          <cell r="AR901" t="e">
            <v>#N/A</v>
          </cell>
          <cell r="AS901" t="e">
            <v>#N/A</v>
          </cell>
          <cell r="AT901">
            <v>0</v>
          </cell>
          <cell r="AU901" t="e">
            <v>#N/A</v>
          </cell>
          <cell r="AV901" t="e">
            <v>#N/A</v>
          </cell>
          <cell r="AW901" t="e">
            <v>#N/A</v>
          </cell>
          <cell r="AX901">
            <v>0</v>
          </cell>
          <cell r="AY901" t="e">
            <v>#N/A</v>
          </cell>
          <cell r="AZ901" t="e">
            <v>#N/A</v>
          </cell>
          <cell r="BA901" t="e">
            <v>#N/A</v>
          </cell>
          <cell r="BB901">
            <v>0</v>
          </cell>
          <cell r="BC901" t="e">
            <v>#N/A</v>
          </cell>
          <cell r="BD901" t="e">
            <v>#N/A</v>
          </cell>
        </row>
        <row r="902">
          <cell r="A902" t="str">
            <v>PM4A15613</v>
          </cell>
          <cell r="B902" t="str">
            <v>T1110227</v>
          </cell>
          <cell r="C902" t="str">
            <v>AMP</v>
          </cell>
          <cell r="D902" t="str">
            <v>AIRBUS DEFENCE &amp; SPACE</v>
          </cell>
          <cell r="E902">
            <v>12287</v>
          </cell>
          <cell r="F902">
            <v>47387</v>
          </cell>
          <cell r="G902" t="str">
            <v>408-1559</v>
          </cell>
          <cell r="H902" t="str">
            <v>V</v>
          </cell>
          <cell r="I902">
            <v>8778</v>
          </cell>
          <cell r="J902" t="str">
            <v>G768</v>
          </cell>
          <cell r="K902">
            <v>0.11899999999999999</v>
          </cell>
          <cell r="L902">
            <v>0.125</v>
          </cell>
          <cell r="M902">
            <v>9532</v>
          </cell>
          <cell r="N902" t="str">
            <v>G950</v>
          </cell>
          <cell r="O902">
            <v>0.04</v>
          </cell>
          <cell r="P902">
            <v>0.06</v>
          </cell>
          <cell r="Q902" t="e">
            <v>#N/A</v>
          </cell>
          <cell r="R902">
            <v>0</v>
          </cell>
          <cell r="S902" t="e">
            <v>#N/A</v>
          </cell>
          <cell r="T902" t="e">
            <v>#N/A</v>
          </cell>
          <cell r="U902" t="e">
            <v>#N/A</v>
          </cell>
          <cell r="V902">
            <v>0</v>
          </cell>
          <cell r="W902" t="e">
            <v>#N/A</v>
          </cell>
          <cell r="X902" t="e">
            <v>#N/A</v>
          </cell>
          <cell r="Y902" t="e">
            <v>#N/A</v>
          </cell>
          <cell r="Z902">
            <v>0</v>
          </cell>
          <cell r="AA902" t="e">
            <v>#N/A</v>
          </cell>
          <cell r="AB902" t="e">
            <v>#N/A</v>
          </cell>
          <cell r="AC902" t="e">
            <v>#N/A</v>
          </cell>
          <cell r="AD902">
            <v>0</v>
          </cell>
          <cell r="AE902" t="e">
            <v>#N/A</v>
          </cell>
          <cell r="AF902" t="e">
            <v>#N/A</v>
          </cell>
          <cell r="AG902" t="e">
            <v>#N/A</v>
          </cell>
          <cell r="AH902">
            <v>0</v>
          </cell>
          <cell r="AI902" t="e">
            <v>#N/A</v>
          </cell>
          <cell r="AJ902" t="e">
            <v>#N/A</v>
          </cell>
          <cell r="AK902" t="e">
            <v>#N/A</v>
          </cell>
          <cell r="AL902">
            <v>0</v>
          </cell>
          <cell r="AM902" t="e">
            <v>#N/A</v>
          </cell>
          <cell r="AN902" t="e">
            <v>#N/A</v>
          </cell>
          <cell r="AO902" t="e">
            <v>#N/A</v>
          </cell>
          <cell r="AP902">
            <v>0</v>
          </cell>
          <cell r="AQ902" t="e">
            <v>#N/A</v>
          </cell>
          <cell r="AR902" t="e">
            <v>#N/A</v>
          </cell>
          <cell r="AS902" t="e">
            <v>#N/A</v>
          </cell>
          <cell r="AT902">
            <v>0</v>
          </cell>
          <cell r="AU902" t="e">
            <v>#N/A</v>
          </cell>
          <cell r="AV902" t="e">
            <v>#N/A</v>
          </cell>
          <cell r="AW902" t="e">
            <v>#N/A</v>
          </cell>
          <cell r="AX902">
            <v>0</v>
          </cell>
          <cell r="AY902" t="e">
            <v>#N/A</v>
          </cell>
          <cell r="AZ902" t="e">
            <v>#N/A</v>
          </cell>
          <cell r="BA902" t="e">
            <v>#N/A</v>
          </cell>
          <cell r="BB902">
            <v>0</v>
          </cell>
          <cell r="BC902" t="e">
            <v>#N/A</v>
          </cell>
          <cell r="BD902" t="e">
            <v>#N/A</v>
          </cell>
        </row>
        <row r="903">
          <cell r="A903" t="str">
            <v>PM4A15612</v>
          </cell>
          <cell r="B903" t="str">
            <v>T1110226</v>
          </cell>
          <cell r="C903" t="str">
            <v>AMP</v>
          </cell>
          <cell r="D903" t="str">
            <v>AIRBUS DEFENCE &amp; SPACE</v>
          </cell>
          <cell r="E903">
            <v>12286</v>
          </cell>
          <cell r="F903">
            <v>47387</v>
          </cell>
          <cell r="G903" t="str">
            <v>408-1559</v>
          </cell>
          <cell r="H903" t="str">
            <v>V</v>
          </cell>
          <cell r="I903">
            <v>8778</v>
          </cell>
          <cell r="J903" t="str">
            <v>G768</v>
          </cell>
          <cell r="K903">
            <v>0.11899999999999999</v>
          </cell>
          <cell r="L903">
            <v>0.125</v>
          </cell>
          <cell r="M903">
            <v>9532</v>
          </cell>
          <cell r="N903" t="str">
            <v>G950</v>
          </cell>
          <cell r="O903">
            <v>0.04</v>
          </cell>
          <cell r="P903">
            <v>0.06</v>
          </cell>
          <cell r="Q903" t="e">
            <v>#N/A</v>
          </cell>
          <cell r="R903">
            <v>0</v>
          </cell>
          <cell r="S903" t="e">
            <v>#N/A</v>
          </cell>
          <cell r="T903" t="e">
            <v>#N/A</v>
          </cell>
          <cell r="U903" t="e">
            <v>#N/A</v>
          </cell>
          <cell r="V903">
            <v>0</v>
          </cell>
          <cell r="W903" t="e">
            <v>#N/A</v>
          </cell>
          <cell r="X903" t="e">
            <v>#N/A</v>
          </cell>
          <cell r="Y903" t="e">
            <v>#N/A</v>
          </cell>
          <cell r="Z903">
            <v>0</v>
          </cell>
          <cell r="AA903" t="e">
            <v>#N/A</v>
          </cell>
          <cell r="AB903" t="e">
            <v>#N/A</v>
          </cell>
          <cell r="AC903" t="e">
            <v>#N/A</v>
          </cell>
          <cell r="AD903">
            <v>0</v>
          </cell>
          <cell r="AE903" t="e">
            <v>#N/A</v>
          </cell>
          <cell r="AF903" t="e">
            <v>#N/A</v>
          </cell>
          <cell r="AG903" t="e">
            <v>#N/A</v>
          </cell>
          <cell r="AH903">
            <v>0</v>
          </cell>
          <cell r="AI903" t="e">
            <v>#N/A</v>
          </cell>
          <cell r="AJ903" t="e">
            <v>#N/A</v>
          </cell>
          <cell r="AK903" t="e">
            <v>#N/A</v>
          </cell>
          <cell r="AL903">
            <v>0</v>
          </cell>
          <cell r="AM903" t="e">
            <v>#N/A</v>
          </cell>
          <cell r="AN903" t="e">
            <v>#N/A</v>
          </cell>
          <cell r="AO903" t="e">
            <v>#N/A</v>
          </cell>
          <cell r="AP903">
            <v>0</v>
          </cell>
          <cell r="AQ903" t="e">
            <v>#N/A</v>
          </cell>
          <cell r="AR903" t="e">
            <v>#N/A</v>
          </cell>
          <cell r="AS903" t="e">
            <v>#N/A</v>
          </cell>
          <cell r="AT903">
            <v>0</v>
          </cell>
          <cell r="AU903" t="e">
            <v>#N/A</v>
          </cell>
          <cell r="AV903" t="e">
            <v>#N/A</v>
          </cell>
          <cell r="AW903" t="e">
            <v>#N/A</v>
          </cell>
          <cell r="AX903">
            <v>0</v>
          </cell>
          <cell r="AY903" t="e">
            <v>#N/A</v>
          </cell>
          <cell r="AZ903" t="e">
            <v>#N/A</v>
          </cell>
          <cell r="BA903" t="e">
            <v>#N/A</v>
          </cell>
          <cell r="BB903">
            <v>0</v>
          </cell>
          <cell r="BC903" t="e">
            <v>#N/A</v>
          </cell>
          <cell r="BD903" t="e">
            <v>#N/A</v>
          </cell>
        </row>
        <row r="904">
          <cell r="A904" t="str">
            <v>SM4A08626</v>
          </cell>
          <cell r="B904" t="str">
            <v>NO CONSTA</v>
          </cell>
          <cell r="C904" t="str">
            <v>AMP</v>
          </cell>
          <cell r="D904" t="str">
            <v>AIRBUS DEFENCE &amp; SPACE</v>
          </cell>
          <cell r="E904">
            <v>12329</v>
          </cell>
          <cell r="F904" t="str">
            <v>69151-1</v>
          </cell>
          <cell r="G904" t="str">
            <v>408-1559</v>
          </cell>
          <cell r="H904" t="str">
            <v>V</v>
          </cell>
          <cell r="I904">
            <v>8779</v>
          </cell>
          <cell r="J904" t="str">
            <v>G767</v>
          </cell>
          <cell r="K904">
            <v>0.109</v>
          </cell>
          <cell r="L904">
            <v>0.115</v>
          </cell>
          <cell r="M904">
            <v>8790</v>
          </cell>
          <cell r="N904" t="str">
            <v>G218</v>
          </cell>
          <cell r="O904">
            <v>0.03</v>
          </cell>
          <cell r="P904">
            <v>3.5000000000000003E-2</v>
          </cell>
          <cell r="Q904">
            <v>8786</v>
          </cell>
          <cell r="R904" t="str">
            <v>G224</v>
          </cell>
          <cell r="S904">
            <v>4.4999999999999998E-2</v>
          </cell>
          <cell r="T904">
            <v>0.05</v>
          </cell>
          <cell r="U904" t="e">
            <v>#N/A</v>
          </cell>
          <cell r="V904">
            <v>0</v>
          </cell>
          <cell r="W904" t="e">
            <v>#N/A</v>
          </cell>
          <cell r="X904" t="e">
            <v>#N/A</v>
          </cell>
          <cell r="Y904" t="e">
            <v>#N/A</v>
          </cell>
          <cell r="Z904">
            <v>0</v>
          </cell>
          <cell r="AA904" t="e">
            <v>#N/A</v>
          </cell>
          <cell r="AB904" t="e">
            <v>#N/A</v>
          </cell>
          <cell r="AC904" t="e">
            <v>#N/A</v>
          </cell>
          <cell r="AD904">
            <v>0</v>
          </cell>
          <cell r="AE904" t="e">
            <v>#N/A</v>
          </cell>
          <cell r="AF904" t="e">
            <v>#N/A</v>
          </cell>
          <cell r="AG904" t="e">
            <v>#N/A</v>
          </cell>
          <cell r="AH904">
            <v>0</v>
          </cell>
          <cell r="AI904" t="e">
            <v>#N/A</v>
          </cell>
          <cell r="AJ904" t="e">
            <v>#N/A</v>
          </cell>
          <cell r="AK904" t="e">
            <v>#N/A</v>
          </cell>
          <cell r="AL904">
            <v>0</v>
          </cell>
          <cell r="AM904" t="e">
            <v>#N/A</v>
          </cell>
          <cell r="AN904" t="e">
            <v>#N/A</v>
          </cell>
          <cell r="AO904" t="e">
            <v>#N/A</v>
          </cell>
          <cell r="AP904">
            <v>0</v>
          </cell>
          <cell r="AQ904" t="e">
            <v>#N/A</v>
          </cell>
          <cell r="AR904" t="e">
            <v>#N/A</v>
          </cell>
          <cell r="AS904" t="e">
            <v>#N/A</v>
          </cell>
          <cell r="AT904">
            <v>0</v>
          </cell>
          <cell r="AU904" t="e">
            <v>#N/A</v>
          </cell>
          <cell r="AV904" t="e">
            <v>#N/A</v>
          </cell>
          <cell r="AW904" t="e">
            <v>#N/A</v>
          </cell>
          <cell r="AX904">
            <v>0</v>
          </cell>
          <cell r="AY904" t="e">
            <v>#N/A</v>
          </cell>
          <cell r="AZ904" t="e">
            <v>#N/A</v>
          </cell>
          <cell r="BA904" t="e">
            <v>#N/A</v>
          </cell>
          <cell r="BB904">
            <v>0</v>
          </cell>
          <cell r="BC904" t="e">
            <v>#N/A</v>
          </cell>
          <cell r="BD904" t="e">
            <v>#N/A</v>
          </cell>
        </row>
        <row r="905">
          <cell r="A905" t="str">
            <v>SM4A08697</v>
          </cell>
          <cell r="B905" t="str">
            <v>NO CONSTA</v>
          </cell>
          <cell r="C905" t="str">
            <v>AMP</v>
          </cell>
          <cell r="D905" t="str">
            <v>AIRBUS DEFENCE &amp; SPACE</v>
          </cell>
          <cell r="E905">
            <v>12330</v>
          </cell>
          <cell r="F905" t="str">
            <v>69151-1</v>
          </cell>
          <cell r="G905" t="str">
            <v>408-1559</v>
          </cell>
          <cell r="H905" t="str">
            <v>V</v>
          </cell>
          <cell r="I905">
            <v>8779</v>
          </cell>
          <cell r="J905" t="str">
            <v>G767</v>
          </cell>
          <cell r="K905">
            <v>0.109</v>
          </cell>
          <cell r="L905">
            <v>0.115</v>
          </cell>
          <cell r="M905">
            <v>8790</v>
          </cell>
          <cell r="N905" t="str">
            <v>G218</v>
          </cell>
          <cell r="O905">
            <v>0.03</v>
          </cell>
          <cell r="P905">
            <v>3.5000000000000003E-2</v>
          </cell>
          <cell r="Q905">
            <v>8786</v>
          </cell>
          <cell r="R905" t="str">
            <v>G224</v>
          </cell>
          <cell r="S905">
            <v>4.4999999999999998E-2</v>
          </cell>
          <cell r="T905">
            <v>0.05</v>
          </cell>
          <cell r="U905" t="e">
            <v>#N/A</v>
          </cell>
          <cell r="V905">
            <v>0</v>
          </cell>
          <cell r="W905" t="e">
            <v>#N/A</v>
          </cell>
          <cell r="X905" t="e">
            <v>#N/A</v>
          </cell>
          <cell r="Y905" t="e">
            <v>#N/A</v>
          </cell>
          <cell r="Z905">
            <v>0</v>
          </cell>
          <cell r="AA905" t="e">
            <v>#N/A</v>
          </cell>
          <cell r="AB905" t="e">
            <v>#N/A</v>
          </cell>
          <cell r="AC905" t="e">
            <v>#N/A</v>
          </cell>
          <cell r="AD905">
            <v>0</v>
          </cell>
          <cell r="AE905" t="e">
            <v>#N/A</v>
          </cell>
          <cell r="AF905" t="e">
            <v>#N/A</v>
          </cell>
          <cell r="AG905" t="e">
            <v>#N/A</v>
          </cell>
          <cell r="AH905">
            <v>0</v>
          </cell>
          <cell r="AI905" t="e">
            <v>#N/A</v>
          </cell>
          <cell r="AJ905" t="e">
            <v>#N/A</v>
          </cell>
          <cell r="AK905" t="e">
            <v>#N/A</v>
          </cell>
          <cell r="AL905">
            <v>0</v>
          </cell>
          <cell r="AM905" t="e">
            <v>#N/A</v>
          </cell>
          <cell r="AN905" t="e">
            <v>#N/A</v>
          </cell>
          <cell r="AO905" t="e">
            <v>#N/A</v>
          </cell>
          <cell r="AP905">
            <v>0</v>
          </cell>
          <cell r="AQ905" t="e">
            <v>#N/A</v>
          </cell>
          <cell r="AR905" t="e">
            <v>#N/A</v>
          </cell>
          <cell r="AS905" t="e">
            <v>#N/A</v>
          </cell>
          <cell r="AT905">
            <v>0</v>
          </cell>
          <cell r="AU905" t="e">
            <v>#N/A</v>
          </cell>
          <cell r="AV905" t="e">
            <v>#N/A</v>
          </cell>
          <cell r="AW905" t="e">
            <v>#N/A</v>
          </cell>
          <cell r="AX905">
            <v>0</v>
          </cell>
          <cell r="AY905" t="e">
            <v>#N/A</v>
          </cell>
          <cell r="AZ905" t="e">
            <v>#N/A</v>
          </cell>
          <cell r="BA905" t="e">
            <v>#N/A</v>
          </cell>
          <cell r="BB905">
            <v>0</v>
          </cell>
          <cell r="BC905" t="e">
            <v>#N/A</v>
          </cell>
          <cell r="BD905" t="e">
            <v>#N/A</v>
          </cell>
        </row>
        <row r="906">
          <cell r="A906" t="str">
            <v>SM4A08613</v>
          </cell>
          <cell r="B906" t="str">
            <v>V1445022</v>
          </cell>
          <cell r="C906" t="str">
            <v>AMP</v>
          </cell>
          <cell r="D906" t="str">
            <v>AIRBUS DEFENCE &amp; SPACE</v>
          </cell>
          <cell r="E906">
            <v>12327</v>
          </cell>
          <cell r="F906">
            <v>47386</v>
          </cell>
          <cell r="G906" t="str">
            <v>408-1559</v>
          </cell>
          <cell r="H906" t="str">
            <v>V</v>
          </cell>
          <cell r="I906">
            <v>8779</v>
          </cell>
          <cell r="J906" t="str">
            <v>G767</v>
          </cell>
          <cell r="K906">
            <v>0.109</v>
          </cell>
          <cell r="L906">
            <v>0.115</v>
          </cell>
          <cell r="M906">
            <v>8790</v>
          </cell>
          <cell r="N906" t="str">
            <v>G218</v>
          </cell>
          <cell r="O906">
            <v>0.03</v>
          </cell>
          <cell r="P906">
            <v>3.5000000000000003E-2</v>
          </cell>
          <cell r="Q906">
            <v>8786</v>
          </cell>
          <cell r="R906" t="str">
            <v>G224</v>
          </cell>
          <cell r="S906">
            <v>4.4999999999999998E-2</v>
          </cell>
          <cell r="T906">
            <v>0.05</v>
          </cell>
          <cell r="U906" t="e">
            <v>#N/A</v>
          </cell>
          <cell r="V906">
            <v>0</v>
          </cell>
          <cell r="W906" t="e">
            <v>#N/A</v>
          </cell>
          <cell r="X906" t="e">
            <v>#N/A</v>
          </cell>
          <cell r="Y906" t="e">
            <v>#N/A</v>
          </cell>
          <cell r="Z906">
            <v>0</v>
          </cell>
          <cell r="AA906" t="e">
            <v>#N/A</v>
          </cell>
          <cell r="AB906" t="e">
            <v>#N/A</v>
          </cell>
          <cell r="AC906" t="e">
            <v>#N/A</v>
          </cell>
          <cell r="AD906">
            <v>0</v>
          </cell>
          <cell r="AE906" t="e">
            <v>#N/A</v>
          </cell>
          <cell r="AF906" t="e">
            <v>#N/A</v>
          </cell>
          <cell r="AG906" t="e">
            <v>#N/A</v>
          </cell>
          <cell r="AH906">
            <v>0</v>
          </cell>
          <cell r="AI906" t="e">
            <v>#N/A</v>
          </cell>
          <cell r="AJ906" t="e">
            <v>#N/A</v>
          </cell>
          <cell r="AK906" t="e">
            <v>#N/A</v>
          </cell>
          <cell r="AL906">
            <v>0</v>
          </cell>
          <cell r="AM906" t="e">
            <v>#N/A</v>
          </cell>
          <cell r="AN906" t="e">
            <v>#N/A</v>
          </cell>
          <cell r="AO906" t="e">
            <v>#N/A</v>
          </cell>
          <cell r="AP906">
            <v>0</v>
          </cell>
          <cell r="AQ906" t="e">
            <v>#N/A</v>
          </cell>
          <cell r="AR906" t="e">
            <v>#N/A</v>
          </cell>
          <cell r="AS906" t="e">
            <v>#N/A</v>
          </cell>
          <cell r="AT906">
            <v>0</v>
          </cell>
          <cell r="AU906" t="e">
            <v>#N/A</v>
          </cell>
          <cell r="AV906" t="e">
            <v>#N/A</v>
          </cell>
          <cell r="AW906" t="e">
            <v>#N/A</v>
          </cell>
          <cell r="AX906">
            <v>0</v>
          </cell>
          <cell r="AY906" t="e">
            <v>#N/A</v>
          </cell>
          <cell r="AZ906" t="e">
            <v>#N/A</v>
          </cell>
          <cell r="BA906" t="e">
            <v>#N/A</v>
          </cell>
          <cell r="BB906">
            <v>0</v>
          </cell>
          <cell r="BC906" t="e">
            <v>#N/A</v>
          </cell>
          <cell r="BD906" t="e">
            <v>#N/A</v>
          </cell>
        </row>
        <row r="907">
          <cell r="A907" t="str">
            <v>SM4A08621</v>
          </cell>
          <cell r="B907" t="str">
            <v>NO CONSTA</v>
          </cell>
          <cell r="C907" t="str">
            <v>DMC</v>
          </cell>
          <cell r="D907" t="str">
            <v>AIRBUS DEFENCE &amp; SPACE</v>
          </cell>
          <cell r="E907">
            <v>12328</v>
          </cell>
          <cell r="F907" t="str">
            <v>M22520/1-01</v>
          </cell>
          <cell r="G907" t="str">
            <v>AF8-DS</v>
          </cell>
          <cell r="H907" t="str">
            <v>B</v>
          </cell>
          <cell r="I907">
            <v>8777</v>
          </cell>
          <cell r="J907" t="str">
            <v>G220</v>
          </cell>
          <cell r="K907">
            <v>2.8000000000000001E-2</v>
          </cell>
          <cell r="L907">
            <v>3.3000000000000002E-2</v>
          </cell>
          <cell r="M907">
            <v>8780</v>
          </cell>
          <cell r="N907" t="str">
            <v>G221</v>
          </cell>
          <cell r="O907">
            <v>3.2000000000000001E-2</v>
          </cell>
          <cell r="P907">
            <v>3.6999999999999998E-2</v>
          </cell>
          <cell r="Q907">
            <v>8788</v>
          </cell>
          <cell r="R907" t="str">
            <v>G222</v>
          </cell>
          <cell r="S907">
            <v>3.5999999999999997E-2</v>
          </cell>
          <cell r="T907">
            <v>4.1000000000000002E-2</v>
          </cell>
          <cell r="U907">
            <v>8792</v>
          </cell>
          <cell r="V907" t="str">
            <v>G223</v>
          </cell>
          <cell r="W907">
            <v>3.9E-2</v>
          </cell>
          <cell r="X907">
            <v>4.3999999999999997E-2</v>
          </cell>
          <cell r="Y907">
            <v>8786</v>
          </cell>
          <cell r="Z907" t="str">
            <v>G224</v>
          </cell>
          <cell r="AA907">
            <v>4.4999999999999998E-2</v>
          </cell>
          <cell r="AB907">
            <v>0.05</v>
          </cell>
          <cell r="AC907">
            <v>8784</v>
          </cell>
          <cell r="AD907" t="str">
            <v>G225</v>
          </cell>
          <cell r="AE907">
            <v>5.1999999999999998E-2</v>
          </cell>
          <cell r="AF907">
            <v>5.7000000000000002E-2</v>
          </cell>
          <cell r="AG907">
            <v>8783</v>
          </cell>
          <cell r="AH907" t="str">
            <v>G226</v>
          </cell>
          <cell r="AI907">
            <v>5.8999999999999997E-2</v>
          </cell>
          <cell r="AJ907">
            <v>6.4000000000000001E-2</v>
          </cell>
          <cell r="AK907">
            <v>8776</v>
          </cell>
          <cell r="AL907" t="str">
            <v>G227</v>
          </cell>
          <cell r="AM907">
            <v>6.8000000000000005E-2</v>
          </cell>
          <cell r="AN907">
            <v>7.2999999999999995E-2</v>
          </cell>
          <cell r="AO907" t="e">
            <v>#N/A</v>
          </cell>
          <cell r="AP907">
            <v>0</v>
          </cell>
          <cell r="AQ907" t="e">
            <v>#N/A</v>
          </cell>
          <cell r="AR907" t="e">
            <v>#N/A</v>
          </cell>
          <cell r="AS907" t="e">
            <v>#N/A</v>
          </cell>
          <cell r="AT907">
            <v>0</v>
          </cell>
          <cell r="AU907" t="e">
            <v>#N/A</v>
          </cell>
          <cell r="AV907" t="e">
            <v>#N/A</v>
          </cell>
          <cell r="AW907" t="e">
            <v>#N/A</v>
          </cell>
          <cell r="AX907">
            <v>0</v>
          </cell>
          <cell r="AY907" t="e">
            <v>#N/A</v>
          </cell>
          <cell r="AZ907" t="e">
            <v>#N/A</v>
          </cell>
          <cell r="BA907" t="e">
            <v>#N/A</v>
          </cell>
          <cell r="BB907">
            <v>0</v>
          </cell>
          <cell r="BC907" t="e">
            <v>#N/A</v>
          </cell>
          <cell r="BD907" t="e">
            <v>#N/A</v>
          </cell>
        </row>
        <row r="908">
          <cell r="A908" t="str">
            <v>PM4A9344</v>
          </cell>
          <cell r="B908" t="str">
            <v>V1102039</v>
          </cell>
          <cell r="C908" t="str">
            <v>TYCO</v>
          </cell>
          <cell r="D908" t="str">
            <v>AIRBUS DEFENCE &amp; SPACE</v>
          </cell>
          <cell r="E908">
            <v>12318</v>
          </cell>
          <cell r="F908">
            <v>47386</v>
          </cell>
          <cell r="G908" t="str">
            <v>408-1559</v>
          </cell>
          <cell r="H908" t="str">
            <v>V</v>
          </cell>
          <cell r="I908">
            <v>8779</v>
          </cell>
          <cell r="J908" t="str">
            <v>G767</v>
          </cell>
          <cell r="K908">
            <v>0.109</v>
          </cell>
          <cell r="L908">
            <v>0.115</v>
          </cell>
          <cell r="M908">
            <v>8790</v>
          </cell>
          <cell r="N908" t="str">
            <v>G218</v>
          </cell>
          <cell r="O908">
            <v>0.03</v>
          </cell>
          <cell r="P908">
            <v>3.5000000000000003E-2</v>
          </cell>
          <cell r="Q908">
            <v>8786</v>
          </cell>
          <cell r="R908" t="str">
            <v>G224</v>
          </cell>
          <cell r="S908">
            <v>4.4999999999999998E-2</v>
          </cell>
          <cell r="T908">
            <v>0.05</v>
          </cell>
          <cell r="U908" t="e">
            <v>#N/A</v>
          </cell>
          <cell r="V908">
            <v>0</v>
          </cell>
          <cell r="W908" t="e">
            <v>#N/A</v>
          </cell>
          <cell r="X908" t="e">
            <v>#N/A</v>
          </cell>
          <cell r="Y908" t="e">
            <v>#N/A</v>
          </cell>
          <cell r="Z908">
            <v>0</v>
          </cell>
          <cell r="AA908" t="e">
            <v>#N/A</v>
          </cell>
          <cell r="AB908" t="e">
            <v>#N/A</v>
          </cell>
          <cell r="AC908" t="e">
            <v>#N/A</v>
          </cell>
          <cell r="AD908">
            <v>0</v>
          </cell>
          <cell r="AE908" t="e">
            <v>#N/A</v>
          </cell>
          <cell r="AF908" t="e">
            <v>#N/A</v>
          </cell>
          <cell r="AG908" t="e">
            <v>#N/A</v>
          </cell>
          <cell r="AH908">
            <v>0</v>
          </cell>
          <cell r="AI908" t="e">
            <v>#N/A</v>
          </cell>
          <cell r="AJ908" t="e">
            <v>#N/A</v>
          </cell>
          <cell r="AK908" t="e">
            <v>#N/A</v>
          </cell>
          <cell r="AL908">
            <v>0</v>
          </cell>
          <cell r="AM908" t="e">
            <v>#N/A</v>
          </cell>
          <cell r="AN908" t="e">
            <v>#N/A</v>
          </cell>
          <cell r="AO908" t="e">
            <v>#N/A</v>
          </cell>
          <cell r="AP908">
            <v>0</v>
          </cell>
          <cell r="AQ908" t="e">
            <v>#N/A</v>
          </cell>
          <cell r="AR908" t="e">
            <v>#N/A</v>
          </cell>
          <cell r="AS908" t="e">
            <v>#N/A</v>
          </cell>
          <cell r="AT908">
            <v>0</v>
          </cell>
          <cell r="AU908" t="e">
            <v>#N/A</v>
          </cell>
          <cell r="AV908" t="e">
            <v>#N/A</v>
          </cell>
          <cell r="AW908" t="e">
            <v>#N/A</v>
          </cell>
          <cell r="AX908">
            <v>0</v>
          </cell>
          <cell r="AY908" t="e">
            <v>#N/A</v>
          </cell>
          <cell r="AZ908" t="e">
            <v>#N/A</v>
          </cell>
          <cell r="BA908" t="e">
            <v>#N/A</v>
          </cell>
          <cell r="BB908">
            <v>0</v>
          </cell>
          <cell r="BC908" t="e">
            <v>#N/A</v>
          </cell>
          <cell r="BD908" t="e">
            <v>#N/A</v>
          </cell>
        </row>
        <row r="909">
          <cell r="A909" t="str">
            <v>PM4A9341</v>
          </cell>
          <cell r="B909" t="str">
            <v>V1102027</v>
          </cell>
          <cell r="C909" t="str">
            <v>TYCO</v>
          </cell>
          <cell r="D909" t="str">
            <v>AIRBUS DEFENCE &amp; SPACE</v>
          </cell>
          <cell r="E909">
            <v>12316</v>
          </cell>
          <cell r="F909">
            <v>47386</v>
          </cell>
          <cell r="G909" t="str">
            <v>408-1559</v>
          </cell>
          <cell r="H909" t="str">
            <v>V</v>
          </cell>
          <cell r="I909">
            <v>8779</v>
          </cell>
          <cell r="J909" t="str">
            <v>G767</v>
          </cell>
          <cell r="K909">
            <v>0.109</v>
          </cell>
          <cell r="L909">
            <v>0.115</v>
          </cell>
          <cell r="M909">
            <v>8790</v>
          </cell>
          <cell r="N909" t="str">
            <v>G218</v>
          </cell>
          <cell r="O909">
            <v>0.03</v>
          </cell>
          <cell r="P909">
            <v>3.5000000000000003E-2</v>
          </cell>
          <cell r="Q909">
            <v>8786</v>
          </cell>
          <cell r="R909" t="str">
            <v>G224</v>
          </cell>
          <cell r="S909">
            <v>4.4999999999999998E-2</v>
          </cell>
          <cell r="T909">
            <v>0.05</v>
          </cell>
          <cell r="U909" t="e">
            <v>#N/A</v>
          </cell>
          <cell r="V909">
            <v>0</v>
          </cell>
          <cell r="W909" t="e">
            <v>#N/A</v>
          </cell>
          <cell r="X909" t="e">
            <v>#N/A</v>
          </cell>
          <cell r="Y909" t="e">
            <v>#N/A</v>
          </cell>
          <cell r="Z909">
            <v>0</v>
          </cell>
          <cell r="AA909" t="e">
            <v>#N/A</v>
          </cell>
          <cell r="AB909" t="e">
            <v>#N/A</v>
          </cell>
          <cell r="AC909" t="e">
            <v>#N/A</v>
          </cell>
          <cell r="AD909">
            <v>0</v>
          </cell>
          <cell r="AE909" t="e">
            <v>#N/A</v>
          </cell>
          <cell r="AF909" t="e">
            <v>#N/A</v>
          </cell>
          <cell r="AG909" t="e">
            <v>#N/A</v>
          </cell>
          <cell r="AH909">
            <v>0</v>
          </cell>
          <cell r="AI909" t="e">
            <v>#N/A</v>
          </cell>
          <cell r="AJ909" t="e">
            <v>#N/A</v>
          </cell>
          <cell r="AK909" t="e">
            <v>#N/A</v>
          </cell>
          <cell r="AL909">
            <v>0</v>
          </cell>
          <cell r="AM909" t="e">
            <v>#N/A</v>
          </cell>
          <cell r="AN909" t="e">
            <v>#N/A</v>
          </cell>
          <cell r="AO909" t="e">
            <v>#N/A</v>
          </cell>
          <cell r="AP909">
            <v>0</v>
          </cell>
          <cell r="AQ909" t="e">
            <v>#N/A</v>
          </cell>
          <cell r="AR909" t="e">
            <v>#N/A</v>
          </cell>
          <cell r="AS909" t="e">
            <v>#N/A</v>
          </cell>
          <cell r="AT909">
            <v>0</v>
          </cell>
          <cell r="AU909" t="e">
            <v>#N/A</v>
          </cell>
          <cell r="AV909" t="e">
            <v>#N/A</v>
          </cell>
          <cell r="AW909" t="e">
            <v>#N/A</v>
          </cell>
          <cell r="AX909">
            <v>0</v>
          </cell>
          <cell r="AY909" t="e">
            <v>#N/A</v>
          </cell>
          <cell r="AZ909" t="e">
            <v>#N/A</v>
          </cell>
          <cell r="BA909" t="e">
            <v>#N/A</v>
          </cell>
          <cell r="BB909">
            <v>0</v>
          </cell>
          <cell r="BC909" t="e">
            <v>#N/A</v>
          </cell>
          <cell r="BD909" t="e">
            <v>#N/A</v>
          </cell>
        </row>
        <row r="910">
          <cell r="A910" t="str">
            <v>PM469156</v>
          </cell>
          <cell r="B910" t="str">
            <v>NO CONSTA</v>
          </cell>
          <cell r="C910" t="str">
            <v>AMP</v>
          </cell>
          <cell r="D910" t="str">
            <v>AIRBUS DEFENCE &amp; SPACE</v>
          </cell>
          <cell r="E910">
            <v>12317</v>
          </cell>
          <cell r="F910" t="str">
            <v>69151-1</v>
          </cell>
          <cell r="G910" t="str">
            <v>408-1559</v>
          </cell>
          <cell r="H910" t="str">
            <v>V</v>
          </cell>
          <cell r="I910">
            <v>8779</v>
          </cell>
          <cell r="J910" t="str">
            <v>G767</v>
          </cell>
          <cell r="K910">
            <v>0.109</v>
          </cell>
          <cell r="L910">
            <v>0.115</v>
          </cell>
          <cell r="M910">
            <v>8790</v>
          </cell>
          <cell r="N910" t="str">
            <v>G218</v>
          </cell>
          <cell r="O910">
            <v>0.03</v>
          </cell>
          <cell r="P910">
            <v>3.5000000000000003E-2</v>
          </cell>
          <cell r="Q910">
            <v>8786</v>
          </cell>
          <cell r="R910" t="str">
            <v>G224</v>
          </cell>
          <cell r="S910">
            <v>4.4999999999999998E-2</v>
          </cell>
          <cell r="T910">
            <v>0.05</v>
          </cell>
          <cell r="U910" t="e">
            <v>#N/A</v>
          </cell>
          <cell r="V910">
            <v>0</v>
          </cell>
          <cell r="W910" t="e">
            <v>#N/A</v>
          </cell>
          <cell r="X910" t="e">
            <v>#N/A</v>
          </cell>
          <cell r="Y910" t="e">
            <v>#N/A</v>
          </cell>
          <cell r="Z910">
            <v>0</v>
          </cell>
          <cell r="AA910" t="e">
            <v>#N/A</v>
          </cell>
          <cell r="AB910" t="e">
            <v>#N/A</v>
          </cell>
          <cell r="AC910" t="e">
            <v>#N/A</v>
          </cell>
          <cell r="AD910">
            <v>0</v>
          </cell>
          <cell r="AE910" t="e">
            <v>#N/A</v>
          </cell>
          <cell r="AF910" t="e">
            <v>#N/A</v>
          </cell>
          <cell r="AG910" t="e">
            <v>#N/A</v>
          </cell>
          <cell r="AH910">
            <v>0</v>
          </cell>
          <cell r="AI910" t="e">
            <v>#N/A</v>
          </cell>
          <cell r="AJ910" t="e">
            <v>#N/A</v>
          </cell>
          <cell r="AK910" t="e">
            <v>#N/A</v>
          </cell>
          <cell r="AL910">
            <v>0</v>
          </cell>
          <cell r="AM910" t="e">
            <v>#N/A</v>
          </cell>
          <cell r="AN910" t="e">
            <v>#N/A</v>
          </cell>
          <cell r="AO910" t="e">
            <v>#N/A</v>
          </cell>
          <cell r="AP910">
            <v>0</v>
          </cell>
          <cell r="AQ910" t="e">
            <v>#N/A</v>
          </cell>
          <cell r="AR910" t="e">
            <v>#N/A</v>
          </cell>
          <cell r="AS910" t="e">
            <v>#N/A</v>
          </cell>
          <cell r="AT910">
            <v>0</v>
          </cell>
          <cell r="AU910" t="e">
            <v>#N/A</v>
          </cell>
          <cell r="AV910" t="e">
            <v>#N/A</v>
          </cell>
          <cell r="AW910" t="e">
            <v>#N/A</v>
          </cell>
          <cell r="AX910">
            <v>0</v>
          </cell>
          <cell r="AY910" t="e">
            <v>#N/A</v>
          </cell>
          <cell r="AZ910" t="e">
            <v>#N/A</v>
          </cell>
          <cell r="BA910" t="e">
            <v>#N/A</v>
          </cell>
          <cell r="BB910">
            <v>0</v>
          </cell>
          <cell r="BC910" t="e">
            <v>#N/A</v>
          </cell>
          <cell r="BD910" t="e">
            <v>#N/A</v>
          </cell>
        </row>
        <row r="911">
          <cell r="A911" t="str">
            <v>SM4A08344</v>
          </cell>
          <cell r="B911" t="str">
            <v>S1319060</v>
          </cell>
          <cell r="C911" t="str">
            <v>AMP</v>
          </cell>
          <cell r="D911" t="str">
            <v>AIRBUS DEFENCE &amp; SPACE</v>
          </cell>
          <cell r="E911">
            <v>0</v>
          </cell>
          <cell r="F911">
            <v>47387</v>
          </cell>
          <cell r="G911" t="str">
            <v>408-1559</v>
          </cell>
          <cell r="H911" t="str">
            <v>V</v>
          </cell>
          <cell r="I911">
            <v>8778</v>
          </cell>
          <cell r="J911" t="str">
            <v>G768</v>
          </cell>
          <cell r="K911">
            <v>0.11899999999999999</v>
          </cell>
          <cell r="L911">
            <v>0.125</v>
          </cell>
          <cell r="M911">
            <v>9532</v>
          </cell>
          <cell r="N911" t="str">
            <v>G950</v>
          </cell>
          <cell r="O911">
            <v>0.04</v>
          </cell>
          <cell r="P911">
            <v>0.06</v>
          </cell>
          <cell r="Q911" t="e">
            <v>#N/A</v>
          </cell>
          <cell r="R911">
            <v>0</v>
          </cell>
          <cell r="S911" t="e">
            <v>#N/A</v>
          </cell>
          <cell r="T911" t="e">
            <v>#N/A</v>
          </cell>
          <cell r="U911" t="e">
            <v>#N/A</v>
          </cell>
          <cell r="V911">
            <v>0</v>
          </cell>
          <cell r="W911" t="e">
            <v>#N/A</v>
          </cell>
          <cell r="X911" t="e">
            <v>#N/A</v>
          </cell>
          <cell r="Y911" t="e">
            <v>#N/A</v>
          </cell>
          <cell r="Z911">
            <v>0</v>
          </cell>
          <cell r="AA911" t="e">
            <v>#N/A</v>
          </cell>
          <cell r="AB911" t="e">
            <v>#N/A</v>
          </cell>
          <cell r="AC911" t="e">
            <v>#N/A</v>
          </cell>
          <cell r="AD911">
            <v>0</v>
          </cell>
          <cell r="AE911" t="e">
            <v>#N/A</v>
          </cell>
          <cell r="AF911" t="e">
            <v>#N/A</v>
          </cell>
          <cell r="AG911" t="e">
            <v>#N/A</v>
          </cell>
          <cell r="AH911">
            <v>0</v>
          </cell>
          <cell r="AI911" t="e">
            <v>#N/A</v>
          </cell>
          <cell r="AJ911" t="e">
            <v>#N/A</v>
          </cell>
          <cell r="AK911" t="e">
            <v>#N/A</v>
          </cell>
          <cell r="AL911">
            <v>0</v>
          </cell>
          <cell r="AM911" t="e">
            <v>#N/A</v>
          </cell>
          <cell r="AN911" t="e">
            <v>#N/A</v>
          </cell>
          <cell r="AO911" t="e">
            <v>#N/A</v>
          </cell>
          <cell r="AP911">
            <v>0</v>
          </cell>
          <cell r="AQ911" t="e">
            <v>#N/A</v>
          </cell>
          <cell r="AR911" t="e">
            <v>#N/A</v>
          </cell>
          <cell r="AS911" t="e">
            <v>#N/A</v>
          </cell>
          <cell r="AT911">
            <v>0</v>
          </cell>
          <cell r="AU911" t="e">
            <v>#N/A</v>
          </cell>
          <cell r="AV911" t="e">
            <v>#N/A</v>
          </cell>
          <cell r="AW911" t="e">
            <v>#N/A</v>
          </cell>
          <cell r="AX911">
            <v>0</v>
          </cell>
          <cell r="AY911" t="e">
            <v>#N/A</v>
          </cell>
          <cell r="AZ911" t="e">
            <v>#N/A</v>
          </cell>
          <cell r="BA911" t="e">
            <v>#N/A</v>
          </cell>
          <cell r="BB911">
            <v>0</v>
          </cell>
          <cell r="BC911" t="e">
            <v>#N/A</v>
          </cell>
          <cell r="BD911" t="e">
            <v>#N/A</v>
          </cell>
        </row>
        <row r="912">
          <cell r="A912" t="str">
            <v>SM4A08704</v>
          </cell>
          <cell r="B912" t="str">
            <v>S0243003</v>
          </cell>
          <cell r="C912" t="str">
            <v>AMP</v>
          </cell>
          <cell r="D912" t="str">
            <v>AIRBUS DEFENCE &amp; SPACE</v>
          </cell>
          <cell r="E912">
            <v>0</v>
          </cell>
          <cell r="F912">
            <v>47387</v>
          </cell>
          <cell r="G912" t="str">
            <v>408-1559</v>
          </cell>
          <cell r="H912" t="str">
            <v>V</v>
          </cell>
          <cell r="I912">
            <v>8778</v>
          </cell>
          <cell r="J912" t="str">
            <v>G768</v>
          </cell>
          <cell r="K912">
            <v>0.11899999999999999</v>
          </cell>
          <cell r="L912">
            <v>0.125</v>
          </cell>
          <cell r="M912">
            <v>9532</v>
          </cell>
          <cell r="N912" t="str">
            <v>G950</v>
          </cell>
          <cell r="O912">
            <v>0.04</v>
          </cell>
          <cell r="P912">
            <v>0.06</v>
          </cell>
          <cell r="Q912" t="e">
            <v>#N/A</v>
          </cell>
          <cell r="R912">
            <v>0</v>
          </cell>
          <cell r="S912" t="e">
            <v>#N/A</v>
          </cell>
          <cell r="T912" t="e">
            <v>#N/A</v>
          </cell>
          <cell r="U912" t="e">
            <v>#N/A</v>
          </cell>
          <cell r="V912">
            <v>0</v>
          </cell>
          <cell r="W912" t="e">
            <v>#N/A</v>
          </cell>
          <cell r="X912" t="e">
            <v>#N/A</v>
          </cell>
          <cell r="Y912" t="e">
            <v>#N/A</v>
          </cell>
          <cell r="Z912">
            <v>0</v>
          </cell>
          <cell r="AA912" t="e">
            <v>#N/A</v>
          </cell>
          <cell r="AB912" t="e">
            <v>#N/A</v>
          </cell>
          <cell r="AC912" t="e">
            <v>#N/A</v>
          </cell>
          <cell r="AD912">
            <v>0</v>
          </cell>
          <cell r="AE912" t="e">
            <v>#N/A</v>
          </cell>
          <cell r="AF912" t="e">
            <v>#N/A</v>
          </cell>
          <cell r="AG912" t="e">
            <v>#N/A</v>
          </cell>
          <cell r="AH912">
            <v>0</v>
          </cell>
          <cell r="AI912" t="e">
            <v>#N/A</v>
          </cell>
          <cell r="AJ912" t="e">
            <v>#N/A</v>
          </cell>
          <cell r="AK912" t="e">
            <v>#N/A</v>
          </cell>
          <cell r="AL912">
            <v>0</v>
          </cell>
          <cell r="AM912" t="e">
            <v>#N/A</v>
          </cell>
          <cell r="AN912" t="e">
            <v>#N/A</v>
          </cell>
          <cell r="AO912" t="e">
            <v>#N/A</v>
          </cell>
          <cell r="AP912">
            <v>0</v>
          </cell>
          <cell r="AQ912" t="e">
            <v>#N/A</v>
          </cell>
          <cell r="AR912" t="e">
            <v>#N/A</v>
          </cell>
          <cell r="AS912" t="e">
            <v>#N/A</v>
          </cell>
          <cell r="AT912">
            <v>0</v>
          </cell>
          <cell r="AU912" t="e">
            <v>#N/A</v>
          </cell>
          <cell r="AV912" t="e">
            <v>#N/A</v>
          </cell>
          <cell r="AW912" t="e">
            <v>#N/A</v>
          </cell>
          <cell r="AX912">
            <v>0</v>
          </cell>
          <cell r="AY912" t="e">
            <v>#N/A</v>
          </cell>
          <cell r="AZ912" t="e">
            <v>#N/A</v>
          </cell>
          <cell r="BA912" t="e">
            <v>#N/A</v>
          </cell>
          <cell r="BB912">
            <v>0</v>
          </cell>
          <cell r="BC912" t="e">
            <v>#N/A</v>
          </cell>
          <cell r="BD912" t="e">
            <v>#N/A</v>
          </cell>
        </row>
        <row r="913">
          <cell r="A913" t="str">
            <v>PM4A4702</v>
          </cell>
          <cell r="B913" t="str">
            <v>V0719014</v>
          </cell>
          <cell r="C913" t="str">
            <v>AMP</v>
          </cell>
          <cell r="D913" t="str">
            <v>AIRBUS DEFENCE &amp; SPACE</v>
          </cell>
          <cell r="E913">
            <v>0</v>
          </cell>
          <cell r="F913">
            <v>47386</v>
          </cell>
          <cell r="G913" t="str">
            <v>408-1559</v>
          </cell>
          <cell r="H913" t="str">
            <v>V</v>
          </cell>
          <cell r="I913">
            <v>8779</v>
          </cell>
          <cell r="J913" t="str">
            <v>G767</v>
          </cell>
          <cell r="K913">
            <v>0.109</v>
          </cell>
          <cell r="L913">
            <v>0.115</v>
          </cell>
          <cell r="M913">
            <v>8790</v>
          </cell>
          <cell r="N913" t="str">
            <v>G218</v>
          </cell>
          <cell r="O913">
            <v>0.03</v>
          </cell>
          <cell r="P913">
            <v>3.5000000000000003E-2</v>
          </cell>
          <cell r="Q913">
            <v>8786</v>
          </cell>
          <cell r="R913" t="str">
            <v>G224</v>
          </cell>
          <cell r="S913">
            <v>4.4999999999999998E-2</v>
          </cell>
          <cell r="T913">
            <v>0.05</v>
          </cell>
          <cell r="U913" t="e">
            <v>#N/A</v>
          </cell>
          <cell r="V913">
            <v>0</v>
          </cell>
          <cell r="W913" t="e">
            <v>#N/A</v>
          </cell>
          <cell r="X913" t="e">
            <v>#N/A</v>
          </cell>
          <cell r="Y913" t="e">
            <v>#N/A</v>
          </cell>
          <cell r="Z913">
            <v>0</v>
          </cell>
          <cell r="AA913" t="e">
            <v>#N/A</v>
          </cell>
          <cell r="AB913" t="e">
            <v>#N/A</v>
          </cell>
          <cell r="AC913" t="e">
            <v>#N/A</v>
          </cell>
          <cell r="AD913">
            <v>0</v>
          </cell>
          <cell r="AE913" t="e">
            <v>#N/A</v>
          </cell>
          <cell r="AF913" t="e">
            <v>#N/A</v>
          </cell>
          <cell r="AG913" t="e">
            <v>#N/A</v>
          </cell>
          <cell r="AH913">
            <v>0</v>
          </cell>
          <cell r="AI913" t="e">
            <v>#N/A</v>
          </cell>
          <cell r="AJ913" t="e">
            <v>#N/A</v>
          </cell>
          <cell r="AK913" t="e">
            <v>#N/A</v>
          </cell>
          <cell r="AL913">
            <v>0</v>
          </cell>
          <cell r="AM913" t="e">
            <v>#N/A</v>
          </cell>
          <cell r="AN913" t="e">
            <v>#N/A</v>
          </cell>
          <cell r="AO913" t="e">
            <v>#N/A</v>
          </cell>
          <cell r="AP913">
            <v>0</v>
          </cell>
          <cell r="AQ913" t="e">
            <v>#N/A</v>
          </cell>
          <cell r="AR913" t="e">
            <v>#N/A</v>
          </cell>
          <cell r="AS913" t="e">
            <v>#N/A</v>
          </cell>
          <cell r="AT913">
            <v>0</v>
          </cell>
          <cell r="AU913" t="e">
            <v>#N/A</v>
          </cell>
          <cell r="AV913" t="e">
            <v>#N/A</v>
          </cell>
          <cell r="AW913" t="e">
            <v>#N/A</v>
          </cell>
          <cell r="AX913">
            <v>0</v>
          </cell>
          <cell r="AY913" t="e">
            <v>#N/A</v>
          </cell>
          <cell r="AZ913" t="e">
            <v>#N/A</v>
          </cell>
          <cell r="BA913" t="e">
            <v>#N/A</v>
          </cell>
          <cell r="BB913">
            <v>0</v>
          </cell>
          <cell r="BC913" t="e">
            <v>#N/A</v>
          </cell>
          <cell r="BD913" t="e">
            <v>#N/A</v>
          </cell>
        </row>
        <row r="914">
          <cell r="A914" t="str">
            <v>PM4A8949</v>
          </cell>
          <cell r="B914" t="str">
            <v>V1023049</v>
          </cell>
          <cell r="C914" t="str">
            <v>AMP</v>
          </cell>
          <cell r="D914" t="str">
            <v>AIRBUS DEFENCE &amp; SPACE</v>
          </cell>
          <cell r="E914">
            <v>0</v>
          </cell>
          <cell r="F914">
            <v>47386</v>
          </cell>
          <cell r="G914" t="str">
            <v>408-1559</v>
          </cell>
          <cell r="H914" t="str">
            <v>V</v>
          </cell>
          <cell r="I914">
            <v>8779</v>
          </cell>
          <cell r="J914" t="str">
            <v>G767</v>
          </cell>
          <cell r="K914">
            <v>0.109</v>
          </cell>
          <cell r="L914">
            <v>0.115</v>
          </cell>
          <cell r="M914">
            <v>8790</v>
          </cell>
          <cell r="N914" t="str">
            <v>G218</v>
          </cell>
          <cell r="O914">
            <v>0.03</v>
          </cell>
          <cell r="P914">
            <v>3.5000000000000003E-2</v>
          </cell>
          <cell r="Q914">
            <v>8786</v>
          </cell>
          <cell r="R914" t="str">
            <v>G224</v>
          </cell>
          <cell r="S914">
            <v>4.4999999999999998E-2</v>
          </cell>
          <cell r="T914">
            <v>0.05</v>
          </cell>
          <cell r="U914" t="e">
            <v>#N/A</v>
          </cell>
          <cell r="V914">
            <v>0</v>
          </cell>
          <cell r="W914" t="e">
            <v>#N/A</v>
          </cell>
          <cell r="X914" t="e">
            <v>#N/A</v>
          </cell>
          <cell r="Y914" t="e">
            <v>#N/A</v>
          </cell>
          <cell r="Z914">
            <v>0</v>
          </cell>
          <cell r="AA914" t="e">
            <v>#N/A</v>
          </cell>
          <cell r="AB914" t="e">
            <v>#N/A</v>
          </cell>
          <cell r="AC914" t="e">
            <v>#N/A</v>
          </cell>
          <cell r="AD914">
            <v>0</v>
          </cell>
          <cell r="AE914" t="e">
            <v>#N/A</v>
          </cell>
          <cell r="AF914" t="e">
            <v>#N/A</v>
          </cell>
          <cell r="AG914" t="e">
            <v>#N/A</v>
          </cell>
          <cell r="AH914">
            <v>0</v>
          </cell>
          <cell r="AI914" t="e">
            <v>#N/A</v>
          </cell>
          <cell r="AJ914" t="e">
            <v>#N/A</v>
          </cell>
          <cell r="AK914" t="e">
            <v>#N/A</v>
          </cell>
          <cell r="AL914">
            <v>0</v>
          </cell>
          <cell r="AM914" t="e">
            <v>#N/A</v>
          </cell>
          <cell r="AN914" t="e">
            <v>#N/A</v>
          </cell>
          <cell r="AO914" t="e">
            <v>#N/A</v>
          </cell>
          <cell r="AP914">
            <v>0</v>
          </cell>
          <cell r="AQ914" t="e">
            <v>#N/A</v>
          </cell>
          <cell r="AR914" t="e">
            <v>#N/A</v>
          </cell>
          <cell r="AS914" t="e">
            <v>#N/A</v>
          </cell>
          <cell r="AT914">
            <v>0</v>
          </cell>
          <cell r="AU914" t="e">
            <v>#N/A</v>
          </cell>
          <cell r="AV914" t="e">
            <v>#N/A</v>
          </cell>
          <cell r="AW914" t="e">
            <v>#N/A</v>
          </cell>
          <cell r="AX914">
            <v>0</v>
          </cell>
          <cell r="AY914" t="e">
            <v>#N/A</v>
          </cell>
          <cell r="AZ914" t="e">
            <v>#N/A</v>
          </cell>
          <cell r="BA914" t="e">
            <v>#N/A</v>
          </cell>
          <cell r="BB914">
            <v>0</v>
          </cell>
          <cell r="BC914" t="e">
            <v>#N/A</v>
          </cell>
          <cell r="BD914" t="e">
            <v>#N/A</v>
          </cell>
        </row>
        <row r="915">
          <cell r="A915" t="str">
            <v>PM4A9336</v>
          </cell>
          <cell r="B915" t="str">
            <v>V1102008</v>
          </cell>
          <cell r="C915" t="str">
            <v>AMP</v>
          </cell>
          <cell r="D915" t="str">
            <v>AIRBUS DEFENCE &amp; SPACE</v>
          </cell>
          <cell r="E915">
            <v>0</v>
          </cell>
          <cell r="F915">
            <v>47386</v>
          </cell>
          <cell r="G915" t="str">
            <v>408-1559</v>
          </cell>
          <cell r="H915" t="str">
            <v>V</v>
          </cell>
          <cell r="I915">
            <v>8779</v>
          </cell>
          <cell r="J915" t="str">
            <v>G767</v>
          </cell>
          <cell r="K915">
            <v>0.109</v>
          </cell>
          <cell r="L915">
            <v>0.115</v>
          </cell>
          <cell r="M915">
            <v>8790</v>
          </cell>
          <cell r="N915" t="str">
            <v>G218</v>
          </cell>
          <cell r="O915">
            <v>0.03</v>
          </cell>
          <cell r="P915">
            <v>3.5000000000000003E-2</v>
          </cell>
          <cell r="Q915">
            <v>8786</v>
          </cell>
          <cell r="R915" t="str">
            <v>G224</v>
          </cell>
          <cell r="S915">
            <v>4.4999999999999998E-2</v>
          </cell>
          <cell r="T915">
            <v>0.05</v>
          </cell>
          <cell r="U915" t="e">
            <v>#N/A</v>
          </cell>
          <cell r="V915">
            <v>0</v>
          </cell>
          <cell r="W915" t="e">
            <v>#N/A</v>
          </cell>
          <cell r="X915" t="e">
            <v>#N/A</v>
          </cell>
          <cell r="Y915" t="e">
            <v>#N/A</v>
          </cell>
          <cell r="Z915">
            <v>0</v>
          </cell>
          <cell r="AA915" t="e">
            <v>#N/A</v>
          </cell>
          <cell r="AB915" t="e">
            <v>#N/A</v>
          </cell>
          <cell r="AC915" t="e">
            <v>#N/A</v>
          </cell>
          <cell r="AD915">
            <v>0</v>
          </cell>
          <cell r="AE915" t="e">
            <v>#N/A</v>
          </cell>
          <cell r="AF915" t="e">
            <v>#N/A</v>
          </cell>
          <cell r="AG915" t="e">
            <v>#N/A</v>
          </cell>
          <cell r="AH915">
            <v>0</v>
          </cell>
          <cell r="AI915" t="e">
            <v>#N/A</v>
          </cell>
          <cell r="AJ915" t="e">
            <v>#N/A</v>
          </cell>
          <cell r="AK915" t="e">
            <v>#N/A</v>
          </cell>
          <cell r="AL915">
            <v>0</v>
          </cell>
          <cell r="AM915" t="e">
            <v>#N/A</v>
          </cell>
          <cell r="AN915" t="e">
            <v>#N/A</v>
          </cell>
          <cell r="AO915" t="e">
            <v>#N/A</v>
          </cell>
          <cell r="AP915">
            <v>0</v>
          </cell>
          <cell r="AQ915" t="e">
            <v>#N/A</v>
          </cell>
          <cell r="AR915" t="e">
            <v>#N/A</v>
          </cell>
          <cell r="AS915" t="e">
            <v>#N/A</v>
          </cell>
          <cell r="AT915">
            <v>0</v>
          </cell>
          <cell r="AU915" t="e">
            <v>#N/A</v>
          </cell>
          <cell r="AV915" t="e">
            <v>#N/A</v>
          </cell>
          <cell r="AW915" t="e">
            <v>#N/A</v>
          </cell>
          <cell r="AX915">
            <v>0</v>
          </cell>
          <cell r="AY915" t="e">
            <v>#N/A</v>
          </cell>
          <cell r="AZ915" t="e">
            <v>#N/A</v>
          </cell>
          <cell r="BA915" t="e">
            <v>#N/A</v>
          </cell>
          <cell r="BB915">
            <v>0</v>
          </cell>
          <cell r="BC915" t="e">
            <v>#N/A</v>
          </cell>
          <cell r="BD915" t="e">
            <v>#N/A</v>
          </cell>
        </row>
        <row r="916">
          <cell r="A916" t="str">
            <v>PM4A3185</v>
          </cell>
          <cell r="B916" t="str">
            <v>H0450010</v>
          </cell>
          <cell r="C916" t="str">
            <v>AMP</v>
          </cell>
          <cell r="D916" t="str">
            <v>AIRBUS DEFENCE &amp; SPACE</v>
          </cell>
          <cell r="E916">
            <v>0</v>
          </cell>
          <cell r="F916" t="str">
            <v>69151-1</v>
          </cell>
          <cell r="G916" t="str">
            <v>408-1559</v>
          </cell>
          <cell r="H916" t="str">
            <v>V</v>
          </cell>
          <cell r="I916">
            <v>8779</v>
          </cell>
          <cell r="J916" t="str">
            <v>G767</v>
          </cell>
          <cell r="K916">
            <v>0.109</v>
          </cell>
          <cell r="L916">
            <v>0.115</v>
          </cell>
          <cell r="M916">
            <v>8790</v>
          </cell>
          <cell r="N916" t="str">
            <v>G218</v>
          </cell>
          <cell r="O916">
            <v>0.03</v>
          </cell>
          <cell r="P916">
            <v>3.5000000000000003E-2</v>
          </cell>
          <cell r="Q916">
            <v>8786</v>
          </cell>
          <cell r="R916" t="str">
            <v>G224</v>
          </cell>
          <cell r="S916">
            <v>4.4999999999999998E-2</v>
          </cell>
          <cell r="T916">
            <v>0.05</v>
          </cell>
          <cell r="U916" t="e">
            <v>#N/A</v>
          </cell>
          <cell r="V916">
            <v>0</v>
          </cell>
          <cell r="W916" t="e">
            <v>#N/A</v>
          </cell>
          <cell r="X916" t="e">
            <v>#N/A</v>
          </cell>
          <cell r="Y916" t="e">
            <v>#N/A</v>
          </cell>
          <cell r="Z916">
            <v>0</v>
          </cell>
          <cell r="AA916" t="e">
            <v>#N/A</v>
          </cell>
          <cell r="AB916" t="e">
            <v>#N/A</v>
          </cell>
          <cell r="AC916" t="e">
            <v>#N/A</v>
          </cell>
          <cell r="AD916">
            <v>0</v>
          </cell>
          <cell r="AE916" t="e">
            <v>#N/A</v>
          </cell>
          <cell r="AF916" t="e">
            <v>#N/A</v>
          </cell>
          <cell r="AG916" t="e">
            <v>#N/A</v>
          </cell>
          <cell r="AH916">
            <v>0</v>
          </cell>
          <cell r="AI916" t="e">
            <v>#N/A</v>
          </cell>
          <cell r="AJ916" t="e">
            <v>#N/A</v>
          </cell>
          <cell r="AK916" t="e">
            <v>#N/A</v>
          </cell>
          <cell r="AL916">
            <v>0</v>
          </cell>
          <cell r="AM916" t="e">
            <v>#N/A</v>
          </cell>
          <cell r="AN916" t="e">
            <v>#N/A</v>
          </cell>
          <cell r="AO916" t="e">
            <v>#N/A</v>
          </cell>
          <cell r="AP916">
            <v>0</v>
          </cell>
          <cell r="AQ916" t="e">
            <v>#N/A</v>
          </cell>
          <cell r="AR916" t="e">
            <v>#N/A</v>
          </cell>
          <cell r="AS916" t="e">
            <v>#N/A</v>
          </cell>
          <cell r="AT916">
            <v>0</v>
          </cell>
          <cell r="AU916" t="e">
            <v>#N/A</v>
          </cell>
          <cell r="AV916" t="e">
            <v>#N/A</v>
          </cell>
          <cell r="AW916" t="e">
            <v>#N/A</v>
          </cell>
          <cell r="AX916">
            <v>0</v>
          </cell>
          <cell r="AY916" t="e">
            <v>#N/A</v>
          </cell>
          <cell r="AZ916" t="e">
            <v>#N/A</v>
          </cell>
          <cell r="BA916" t="e">
            <v>#N/A</v>
          </cell>
          <cell r="BB916">
            <v>0</v>
          </cell>
          <cell r="BC916" t="e">
            <v>#N/A</v>
          </cell>
          <cell r="BD916" t="e">
            <v>#N/A</v>
          </cell>
        </row>
        <row r="917">
          <cell r="A917" t="str">
            <v>PM4A3204</v>
          </cell>
          <cell r="B917" t="str">
            <v>S0441026</v>
          </cell>
          <cell r="C917" t="str">
            <v>AMP</v>
          </cell>
          <cell r="D917" t="str">
            <v>AIRBUS DEFENCE &amp; SPACE</v>
          </cell>
          <cell r="E917">
            <v>0</v>
          </cell>
          <cell r="F917">
            <v>47387</v>
          </cell>
          <cell r="G917" t="str">
            <v>408-1559</v>
          </cell>
          <cell r="H917" t="str">
            <v>V</v>
          </cell>
          <cell r="I917">
            <v>8778</v>
          </cell>
          <cell r="J917" t="str">
            <v>G768</v>
          </cell>
          <cell r="K917">
            <v>0.11899999999999999</v>
          </cell>
          <cell r="L917">
            <v>0.125</v>
          </cell>
          <cell r="M917">
            <v>9532</v>
          </cell>
          <cell r="N917" t="str">
            <v>G950</v>
          </cell>
          <cell r="O917">
            <v>0.04</v>
          </cell>
          <cell r="P917">
            <v>0.06</v>
          </cell>
          <cell r="Q917" t="e">
            <v>#N/A</v>
          </cell>
          <cell r="R917">
            <v>0</v>
          </cell>
          <cell r="S917" t="e">
            <v>#N/A</v>
          </cell>
          <cell r="T917" t="e">
            <v>#N/A</v>
          </cell>
          <cell r="U917" t="e">
            <v>#N/A</v>
          </cell>
          <cell r="V917">
            <v>0</v>
          </cell>
          <cell r="W917" t="e">
            <v>#N/A</v>
          </cell>
          <cell r="X917" t="e">
            <v>#N/A</v>
          </cell>
          <cell r="Y917" t="e">
            <v>#N/A</v>
          </cell>
          <cell r="Z917">
            <v>0</v>
          </cell>
          <cell r="AA917" t="e">
            <v>#N/A</v>
          </cell>
          <cell r="AB917" t="e">
            <v>#N/A</v>
          </cell>
          <cell r="AC917" t="e">
            <v>#N/A</v>
          </cell>
          <cell r="AD917">
            <v>0</v>
          </cell>
          <cell r="AE917" t="e">
            <v>#N/A</v>
          </cell>
          <cell r="AF917" t="e">
            <v>#N/A</v>
          </cell>
          <cell r="AG917" t="e">
            <v>#N/A</v>
          </cell>
          <cell r="AH917">
            <v>0</v>
          </cell>
          <cell r="AI917" t="e">
            <v>#N/A</v>
          </cell>
          <cell r="AJ917" t="e">
            <v>#N/A</v>
          </cell>
          <cell r="AK917" t="e">
            <v>#N/A</v>
          </cell>
          <cell r="AL917">
            <v>0</v>
          </cell>
          <cell r="AM917" t="e">
            <v>#N/A</v>
          </cell>
          <cell r="AN917" t="e">
            <v>#N/A</v>
          </cell>
          <cell r="AO917" t="e">
            <v>#N/A</v>
          </cell>
          <cell r="AP917">
            <v>0</v>
          </cell>
          <cell r="AQ917" t="e">
            <v>#N/A</v>
          </cell>
          <cell r="AR917" t="e">
            <v>#N/A</v>
          </cell>
          <cell r="AS917" t="e">
            <v>#N/A</v>
          </cell>
          <cell r="AT917">
            <v>0</v>
          </cell>
          <cell r="AU917" t="e">
            <v>#N/A</v>
          </cell>
          <cell r="AV917" t="e">
            <v>#N/A</v>
          </cell>
          <cell r="AW917" t="e">
            <v>#N/A</v>
          </cell>
          <cell r="AX917">
            <v>0</v>
          </cell>
          <cell r="AY917" t="e">
            <v>#N/A</v>
          </cell>
          <cell r="AZ917" t="e">
            <v>#N/A</v>
          </cell>
          <cell r="BA917" t="e">
            <v>#N/A</v>
          </cell>
          <cell r="BB917">
            <v>0</v>
          </cell>
          <cell r="BC917" t="e">
            <v>#N/A</v>
          </cell>
          <cell r="BD917" t="e">
            <v>#N/A</v>
          </cell>
        </row>
        <row r="918">
          <cell r="A918" t="str">
            <v>PM4A3641</v>
          </cell>
          <cell r="B918" t="str">
            <v>S0614012</v>
          </cell>
          <cell r="C918" t="str">
            <v>AMP</v>
          </cell>
          <cell r="D918" t="str">
            <v>AIRBUS DEFENCE &amp; SPACE</v>
          </cell>
          <cell r="E918">
            <v>0</v>
          </cell>
          <cell r="F918">
            <v>47387</v>
          </cell>
          <cell r="G918" t="str">
            <v>408-1559</v>
          </cell>
          <cell r="H918" t="str">
            <v>V</v>
          </cell>
          <cell r="I918">
            <v>8778</v>
          </cell>
          <cell r="J918" t="str">
            <v>G768</v>
          </cell>
          <cell r="K918">
            <v>0.11899999999999999</v>
          </cell>
          <cell r="L918">
            <v>0.125</v>
          </cell>
          <cell r="M918">
            <v>9532</v>
          </cell>
          <cell r="N918" t="str">
            <v>G950</v>
          </cell>
          <cell r="O918">
            <v>0.04</v>
          </cell>
          <cell r="P918">
            <v>0.06</v>
          </cell>
          <cell r="Q918" t="e">
            <v>#N/A</v>
          </cell>
          <cell r="R918">
            <v>0</v>
          </cell>
          <cell r="S918" t="e">
            <v>#N/A</v>
          </cell>
          <cell r="T918" t="e">
            <v>#N/A</v>
          </cell>
          <cell r="U918" t="e">
            <v>#N/A</v>
          </cell>
          <cell r="V918">
            <v>0</v>
          </cell>
          <cell r="W918" t="e">
            <v>#N/A</v>
          </cell>
          <cell r="X918" t="e">
            <v>#N/A</v>
          </cell>
          <cell r="Y918" t="e">
            <v>#N/A</v>
          </cell>
          <cell r="Z918">
            <v>0</v>
          </cell>
          <cell r="AA918" t="e">
            <v>#N/A</v>
          </cell>
          <cell r="AB918" t="e">
            <v>#N/A</v>
          </cell>
          <cell r="AC918" t="e">
            <v>#N/A</v>
          </cell>
          <cell r="AD918">
            <v>0</v>
          </cell>
          <cell r="AE918" t="e">
            <v>#N/A</v>
          </cell>
          <cell r="AF918" t="e">
            <v>#N/A</v>
          </cell>
          <cell r="AG918" t="e">
            <v>#N/A</v>
          </cell>
          <cell r="AH918">
            <v>0</v>
          </cell>
          <cell r="AI918" t="e">
            <v>#N/A</v>
          </cell>
          <cell r="AJ918" t="e">
            <v>#N/A</v>
          </cell>
          <cell r="AK918" t="e">
            <v>#N/A</v>
          </cell>
          <cell r="AL918">
            <v>0</v>
          </cell>
          <cell r="AM918" t="e">
            <v>#N/A</v>
          </cell>
          <cell r="AN918" t="e">
            <v>#N/A</v>
          </cell>
          <cell r="AO918" t="e">
            <v>#N/A</v>
          </cell>
          <cell r="AP918">
            <v>0</v>
          </cell>
          <cell r="AQ918" t="e">
            <v>#N/A</v>
          </cell>
          <cell r="AR918" t="e">
            <v>#N/A</v>
          </cell>
          <cell r="AS918" t="e">
            <v>#N/A</v>
          </cell>
          <cell r="AT918">
            <v>0</v>
          </cell>
          <cell r="AU918" t="e">
            <v>#N/A</v>
          </cell>
          <cell r="AV918" t="e">
            <v>#N/A</v>
          </cell>
          <cell r="AW918" t="e">
            <v>#N/A</v>
          </cell>
          <cell r="AX918">
            <v>0</v>
          </cell>
          <cell r="AY918" t="e">
            <v>#N/A</v>
          </cell>
          <cell r="AZ918" t="e">
            <v>#N/A</v>
          </cell>
          <cell r="BA918" t="e">
            <v>#N/A</v>
          </cell>
          <cell r="BB918">
            <v>0</v>
          </cell>
          <cell r="BC918" t="e">
            <v>#N/A</v>
          </cell>
          <cell r="BD918" t="e">
            <v>#N/A</v>
          </cell>
        </row>
        <row r="919">
          <cell r="A919" t="str">
            <v>PM4A4695</v>
          </cell>
          <cell r="B919" t="str">
            <v>NO CONSTA</v>
          </cell>
          <cell r="C919" t="str">
            <v>TYCO</v>
          </cell>
          <cell r="D919" t="str">
            <v>AIRBUS DEFENCE &amp; SPACE</v>
          </cell>
          <cell r="E919">
            <v>12413</v>
          </cell>
          <cell r="F919">
            <v>47386</v>
          </cell>
          <cell r="G919" t="str">
            <v>408-1559</v>
          </cell>
          <cell r="H919" t="str">
            <v>V</v>
          </cell>
          <cell r="I919">
            <v>8779</v>
          </cell>
          <cell r="J919" t="str">
            <v>G767</v>
          </cell>
          <cell r="K919">
            <v>0.109</v>
          </cell>
          <cell r="L919">
            <v>0.115</v>
          </cell>
          <cell r="M919">
            <v>8790</v>
          </cell>
          <cell r="N919" t="str">
            <v>G218</v>
          </cell>
          <cell r="O919">
            <v>0.03</v>
          </cell>
          <cell r="P919">
            <v>3.5000000000000003E-2</v>
          </cell>
          <cell r="Q919">
            <v>8786</v>
          </cell>
          <cell r="R919" t="str">
            <v>G224</v>
          </cell>
          <cell r="S919">
            <v>4.4999999999999998E-2</v>
          </cell>
          <cell r="T919">
            <v>0.05</v>
          </cell>
          <cell r="U919" t="e">
            <v>#N/A</v>
          </cell>
          <cell r="V919">
            <v>0</v>
          </cell>
          <cell r="W919" t="e">
            <v>#N/A</v>
          </cell>
          <cell r="X919" t="e">
            <v>#N/A</v>
          </cell>
          <cell r="Y919" t="e">
            <v>#N/A</v>
          </cell>
          <cell r="Z919">
            <v>0</v>
          </cell>
          <cell r="AA919" t="e">
            <v>#N/A</v>
          </cell>
          <cell r="AB919" t="e">
            <v>#N/A</v>
          </cell>
          <cell r="AC919" t="e">
            <v>#N/A</v>
          </cell>
          <cell r="AD919">
            <v>0</v>
          </cell>
          <cell r="AE919" t="e">
            <v>#N/A</v>
          </cell>
          <cell r="AF919" t="e">
            <v>#N/A</v>
          </cell>
          <cell r="AG919" t="e">
            <v>#N/A</v>
          </cell>
          <cell r="AH919">
            <v>0</v>
          </cell>
          <cell r="AI919" t="e">
            <v>#N/A</v>
          </cell>
          <cell r="AJ919" t="e">
            <v>#N/A</v>
          </cell>
          <cell r="AK919" t="e">
            <v>#N/A</v>
          </cell>
          <cell r="AL919">
            <v>0</v>
          </cell>
          <cell r="AM919" t="e">
            <v>#N/A</v>
          </cell>
          <cell r="AN919" t="e">
            <v>#N/A</v>
          </cell>
          <cell r="AO919" t="e">
            <v>#N/A</v>
          </cell>
          <cell r="AP919">
            <v>0</v>
          </cell>
          <cell r="AQ919" t="e">
            <v>#N/A</v>
          </cell>
          <cell r="AR919" t="e">
            <v>#N/A</v>
          </cell>
          <cell r="AS919" t="e">
            <v>#N/A</v>
          </cell>
          <cell r="AT919">
            <v>0</v>
          </cell>
          <cell r="AU919" t="e">
            <v>#N/A</v>
          </cell>
          <cell r="AV919" t="e">
            <v>#N/A</v>
          </cell>
          <cell r="AW919" t="e">
            <v>#N/A</v>
          </cell>
          <cell r="AX919">
            <v>0</v>
          </cell>
          <cell r="AY919" t="e">
            <v>#N/A</v>
          </cell>
          <cell r="AZ919" t="e">
            <v>#N/A</v>
          </cell>
          <cell r="BA919" t="e">
            <v>#N/A</v>
          </cell>
          <cell r="BB919">
            <v>0</v>
          </cell>
          <cell r="BC919" t="e">
            <v>#N/A</v>
          </cell>
          <cell r="BD919" t="e">
            <v>#N/A</v>
          </cell>
        </row>
        <row r="920">
          <cell r="A920" t="str">
            <v>PM4A10021</v>
          </cell>
          <cell r="B920" t="str">
            <v>G9046</v>
          </cell>
          <cell r="C920" t="str">
            <v>A.M.P.</v>
          </cell>
          <cell r="D920" t="str">
            <v>AIRBUS DEFENCE &amp; SPACE</v>
          </cell>
          <cell r="E920">
            <v>12411</v>
          </cell>
          <cell r="F920" t="str">
            <v>69152-1</v>
          </cell>
          <cell r="G920" t="str">
            <v>408-1559</v>
          </cell>
          <cell r="H920" t="str">
            <v>V</v>
          </cell>
          <cell r="I920">
            <v>8778</v>
          </cell>
          <cell r="J920" t="str">
            <v>G768</v>
          </cell>
          <cell r="K920">
            <v>0.11899999999999999</v>
          </cell>
          <cell r="L920">
            <v>0.125</v>
          </cell>
          <cell r="M920">
            <v>9532</v>
          </cell>
          <cell r="N920" t="str">
            <v>G950</v>
          </cell>
          <cell r="O920">
            <v>0.04</v>
          </cell>
          <cell r="P920">
            <v>0.06</v>
          </cell>
          <cell r="Q920" t="e">
            <v>#N/A</v>
          </cell>
          <cell r="R920">
            <v>0</v>
          </cell>
          <cell r="S920" t="e">
            <v>#N/A</v>
          </cell>
          <cell r="T920" t="e">
            <v>#N/A</v>
          </cell>
          <cell r="U920" t="e">
            <v>#N/A</v>
          </cell>
          <cell r="V920">
            <v>0</v>
          </cell>
          <cell r="W920" t="e">
            <v>#N/A</v>
          </cell>
          <cell r="X920" t="e">
            <v>#N/A</v>
          </cell>
          <cell r="Y920" t="e">
            <v>#N/A</v>
          </cell>
          <cell r="Z920">
            <v>0</v>
          </cell>
          <cell r="AA920" t="e">
            <v>#N/A</v>
          </cell>
          <cell r="AB920" t="e">
            <v>#N/A</v>
          </cell>
          <cell r="AC920" t="e">
            <v>#N/A</v>
          </cell>
          <cell r="AD920">
            <v>0</v>
          </cell>
          <cell r="AE920" t="e">
            <v>#N/A</v>
          </cell>
          <cell r="AF920" t="e">
            <v>#N/A</v>
          </cell>
          <cell r="AG920" t="e">
            <v>#N/A</v>
          </cell>
          <cell r="AH920">
            <v>0</v>
          </cell>
          <cell r="AI920" t="e">
            <v>#N/A</v>
          </cell>
          <cell r="AJ920" t="e">
            <v>#N/A</v>
          </cell>
          <cell r="AK920" t="e">
            <v>#N/A</v>
          </cell>
          <cell r="AL920">
            <v>0</v>
          </cell>
          <cell r="AM920" t="e">
            <v>#N/A</v>
          </cell>
          <cell r="AN920" t="e">
            <v>#N/A</v>
          </cell>
          <cell r="AO920" t="e">
            <v>#N/A</v>
          </cell>
          <cell r="AP920">
            <v>0</v>
          </cell>
          <cell r="AQ920" t="e">
            <v>#N/A</v>
          </cell>
          <cell r="AR920" t="e">
            <v>#N/A</v>
          </cell>
          <cell r="AS920" t="e">
            <v>#N/A</v>
          </cell>
          <cell r="AT920">
            <v>0</v>
          </cell>
          <cell r="AU920" t="e">
            <v>#N/A</v>
          </cell>
          <cell r="AV920" t="e">
            <v>#N/A</v>
          </cell>
          <cell r="AW920" t="e">
            <v>#N/A</v>
          </cell>
          <cell r="AX920">
            <v>0</v>
          </cell>
          <cell r="AY920" t="e">
            <v>#N/A</v>
          </cell>
          <cell r="AZ920" t="e">
            <v>#N/A</v>
          </cell>
          <cell r="BA920" t="e">
            <v>#N/A</v>
          </cell>
          <cell r="BB920">
            <v>0</v>
          </cell>
          <cell r="BC920" t="e">
            <v>#N/A</v>
          </cell>
          <cell r="BD920" t="e">
            <v>#N/A</v>
          </cell>
        </row>
        <row r="921">
          <cell r="A921" t="str">
            <v>PM469172</v>
          </cell>
          <cell r="B921" t="str">
            <v>NO CONSTA</v>
          </cell>
          <cell r="C921" t="str">
            <v>A.M.P.</v>
          </cell>
          <cell r="D921" t="str">
            <v>AIRBUS DEFENCE &amp; SPACE</v>
          </cell>
          <cell r="E921">
            <v>12412</v>
          </cell>
          <cell r="F921" t="str">
            <v>69152-1</v>
          </cell>
          <cell r="G921" t="str">
            <v>408-1559</v>
          </cell>
          <cell r="H921" t="str">
            <v>V</v>
          </cell>
          <cell r="I921">
            <v>8778</v>
          </cell>
          <cell r="J921" t="str">
            <v>G768</v>
          </cell>
          <cell r="K921">
            <v>0.11899999999999999</v>
          </cell>
          <cell r="L921">
            <v>0.125</v>
          </cell>
          <cell r="M921">
            <v>9532</v>
          </cell>
          <cell r="N921" t="str">
            <v>G950</v>
          </cell>
          <cell r="O921">
            <v>0.04</v>
          </cell>
          <cell r="P921">
            <v>0.06</v>
          </cell>
          <cell r="Q921" t="e">
            <v>#N/A</v>
          </cell>
          <cell r="R921">
            <v>0</v>
          </cell>
          <cell r="S921" t="e">
            <v>#N/A</v>
          </cell>
          <cell r="T921" t="e">
            <v>#N/A</v>
          </cell>
          <cell r="U921" t="e">
            <v>#N/A</v>
          </cell>
          <cell r="V921">
            <v>0</v>
          </cell>
          <cell r="W921" t="e">
            <v>#N/A</v>
          </cell>
          <cell r="X921" t="e">
            <v>#N/A</v>
          </cell>
          <cell r="Y921" t="e">
            <v>#N/A</v>
          </cell>
          <cell r="Z921">
            <v>0</v>
          </cell>
          <cell r="AA921" t="e">
            <v>#N/A</v>
          </cell>
          <cell r="AB921" t="e">
            <v>#N/A</v>
          </cell>
          <cell r="AC921" t="e">
            <v>#N/A</v>
          </cell>
          <cell r="AD921">
            <v>0</v>
          </cell>
          <cell r="AE921" t="e">
            <v>#N/A</v>
          </cell>
          <cell r="AF921" t="e">
            <v>#N/A</v>
          </cell>
          <cell r="AG921" t="e">
            <v>#N/A</v>
          </cell>
          <cell r="AH921">
            <v>0</v>
          </cell>
          <cell r="AI921" t="e">
            <v>#N/A</v>
          </cell>
          <cell r="AJ921" t="e">
            <v>#N/A</v>
          </cell>
          <cell r="AK921" t="e">
            <v>#N/A</v>
          </cell>
          <cell r="AL921">
            <v>0</v>
          </cell>
          <cell r="AM921" t="e">
            <v>#N/A</v>
          </cell>
          <cell r="AN921" t="e">
            <v>#N/A</v>
          </cell>
          <cell r="AO921" t="e">
            <v>#N/A</v>
          </cell>
          <cell r="AP921">
            <v>0</v>
          </cell>
          <cell r="AQ921" t="e">
            <v>#N/A</v>
          </cell>
          <cell r="AR921" t="e">
            <v>#N/A</v>
          </cell>
          <cell r="AS921" t="e">
            <v>#N/A</v>
          </cell>
          <cell r="AT921">
            <v>0</v>
          </cell>
          <cell r="AU921" t="e">
            <v>#N/A</v>
          </cell>
          <cell r="AV921" t="e">
            <v>#N/A</v>
          </cell>
          <cell r="AW921" t="e">
            <v>#N/A</v>
          </cell>
          <cell r="AX921">
            <v>0</v>
          </cell>
          <cell r="AY921" t="e">
            <v>#N/A</v>
          </cell>
          <cell r="AZ921" t="e">
            <v>#N/A</v>
          </cell>
          <cell r="BA921" t="e">
            <v>#N/A</v>
          </cell>
          <cell r="BB921">
            <v>0</v>
          </cell>
          <cell r="BC921" t="e">
            <v>#N/A</v>
          </cell>
          <cell r="BD921" t="e">
            <v>#N/A</v>
          </cell>
        </row>
        <row r="922">
          <cell r="A922" t="str">
            <v>PM4A7667</v>
          </cell>
          <cell r="B922" t="str">
            <v>NO CONSTA</v>
          </cell>
          <cell r="C922" t="str">
            <v>AMP</v>
          </cell>
          <cell r="D922" t="str">
            <v>AIRBUS DEFENCE &amp; SPACE</v>
          </cell>
          <cell r="E922">
            <v>12511</v>
          </cell>
          <cell r="F922">
            <v>47387</v>
          </cell>
          <cell r="G922" t="str">
            <v>408-1559</v>
          </cell>
          <cell r="H922" t="str">
            <v>V</v>
          </cell>
          <cell r="I922">
            <v>8778</v>
          </cell>
          <cell r="J922" t="str">
            <v>G768</v>
          </cell>
          <cell r="K922">
            <v>0.11899999999999999</v>
          </cell>
          <cell r="L922">
            <v>0.125</v>
          </cell>
          <cell r="M922">
            <v>9532</v>
          </cell>
          <cell r="N922" t="str">
            <v>G950</v>
          </cell>
          <cell r="O922">
            <v>0.04</v>
          </cell>
          <cell r="P922">
            <v>0.06</v>
          </cell>
          <cell r="Q922" t="e">
            <v>#N/A</v>
          </cell>
          <cell r="R922">
            <v>0</v>
          </cell>
          <cell r="S922" t="e">
            <v>#N/A</v>
          </cell>
          <cell r="T922" t="e">
            <v>#N/A</v>
          </cell>
          <cell r="U922" t="e">
            <v>#N/A</v>
          </cell>
          <cell r="V922">
            <v>0</v>
          </cell>
          <cell r="W922" t="e">
            <v>#N/A</v>
          </cell>
          <cell r="X922" t="e">
            <v>#N/A</v>
          </cell>
          <cell r="Y922" t="e">
            <v>#N/A</v>
          </cell>
          <cell r="Z922">
            <v>0</v>
          </cell>
          <cell r="AA922" t="e">
            <v>#N/A</v>
          </cell>
          <cell r="AB922" t="e">
            <v>#N/A</v>
          </cell>
          <cell r="AC922" t="e">
            <v>#N/A</v>
          </cell>
          <cell r="AD922">
            <v>0</v>
          </cell>
          <cell r="AE922" t="e">
            <v>#N/A</v>
          </cell>
          <cell r="AF922" t="e">
            <v>#N/A</v>
          </cell>
          <cell r="AG922" t="e">
            <v>#N/A</v>
          </cell>
          <cell r="AH922">
            <v>0</v>
          </cell>
          <cell r="AI922" t="e">
            <v>#N/A</v>
          </cell>
          <cell r="AJ922" t="e">
            <v>#N/A</v>
          </cell>
          <cell r="AK922" t="e">
            <v>#N/A</v>
          </cell>
          <cell r="AL922">
            <v>0</v>
          </cell>
          <cell r="AM922" t="e">
            <v>#N/A</v>
          </cell>
          <cell r="AN922" t="e">
            <v>#N/A</v>
          </cell>
          <cell r="AO922" t="e">
            <v>#N/A</v>
          </cell>
          <cell r="AP922">
            <v>0</v>
          </cell>
          <cell r="AQ922" t="e">
            <v>#N/A</v>
          </cell>
          <cell r="AR922" t="e">
            <v>#N/A</v>
          </cell>
          <cell r="AS922" t="e">
            <v>#N/A</v>
          </cell>
          <cell r="AT922">
            <v>0</v>
          </cell>
          <cell r="AU922" t="e">
            <v>#N/A</v>
          </cell>
          <cell r="AV922" t="e">
            <v>#N/A</v>
          </cell>
          <cell r="AW922" t="e">
            <v>#N/A</v>
          </cell>
          <cell r="AX922">
            <v>0</v>
          </cell>
          <cell r="AY922" t="e">
            <v>#N/A</v>
          </cell>
          <cell r="AZ922" t="e">
            <v>#N/A</v>
          </cell>
          <cell r="BA922" t="e">
            <v>#N/A</v>
          </cell>
          <cell r="BB922">
            <v>0</v>
          </cell>
          <cell r="BC922" t="e">
            <v>#N/A</v>
          </cell>
          <cell r="BD922" t="e">
            <v>#N/A</v>
          </cell>
        </row>
        <row r="923">
          <cell r="A923" t="str">
            <v>PM4A2441</v>
          </cell>
          <cell r="B923" t="str">
            <v>NO CONSTA</v>
          </cell>
          <cell r="C923" t="str">
            <v>AMP</v>
          </cell>
          <cell r="D923" t="str">
            <v>AIRBUS DEFENCE &amp; SPACE</v>
          </cell>
          <cell r="E923">
            <v>12499</v>
          </cell>
          <cell r="F923">
            <v>47386</v>
          </cell>
          <cell r="G923" t="str">
            <v>408-1559</v>
          </cell>
          <cell r="H923" t="str">
            <v>V</v>
          </cell>
          <cell r="I923">
            <v>8779</v>
          </cell>
          <cell r="J923" t="str">
            <v>G767</v>
          </cell>
          <cell r="K923">
            <v>0.109</v>
          </cell>
          <cell r="L923">
            <v>0.115</v>
          </cell>
          <cell r="M923">
            <v>8790</v>
          </cell>
          <cell r="N923" t="str">
            <v>G218</v>
          </cell>
          <cell r="O923">
            <v>0.03</v>
          </cell>
          <cell r="P923">
            <v>3.5000000000000003E-2</v>
          </cell>
          <cell r="Q923">
            <v>8786</v>
          </cell>
          <cell r="R923" t="str">
            <v>G224</v>
          </cell>
          <cell r="S923">
            <v>4.4999999999999998E-2</v>
          </cell>
          <cell r="T923">
            <v>0.05</v>
          </cell>
          <cell r="U923" t="e">
            <v>#N/A</v>
          </cell>
          <cell r="V923">
            <v>0</v>
          </cell>
          <cell r="W923" t="e">
            <v>#N/A</v>
          </cell>
          <cell r="X923" t="e">
            <v>#N/A</v>
          </cell>
          <cell r="Y923" t="e">
            <v>#N/A</v>
          </cell>
          <cell r="Z923">
            <v>0</v>
          </cell>
          <cell r="AA923" t="e">
            <v>#N/A</v>
          </cell>
          <cell r="AB923" t="e">
            <v>#N/A</v>
          </cell>
          <cell r="AC923" t="e">
            <v>#N/A</v>
          </cell>
          <cell r="AD923">
            <v>0</v>
          </cell>
          <cell r="AE923" t="e">
            <v>#N/A</v>
          </cell>
          <cell r="AF923" t="e">
            <v>#N/A</v>
          </cell>
          <cell r="AG923" t="e">
            <v>#N/A</v>
          </cell>
          <cell r="AH923">
            <v>0</v>
          </cell>
          <cell r="AI923" t="e">
            <v>#N/A</v>
          </cell>
          <cell r="AJ923" t="e">
            <v>#N/A</v>
          </cell>
          <cell r="AK923" t="e">
            <v>#N/A</v>
          </cell>
          <cell r="AL923">
            <v>0</v>
          </cell>
          <cell r="AM923" t="e">
            <v>#N/A</v>
          </cell>
          <cell r="AN923" t="e">
            <v>#N/A</v>
          </cell>
          <cell r="AO923" t="e">
            <v>#N/A</v>
          </cell>
          <cell r="AP923">
            <v>0</v>
          </cell>
          <cell r="AQ923" t="e">
            <v>#N/A</v>
          </cell>
          <cell r="AR923" t="e">
            <v>#N/A</v>
          </cell>
          <cell r="AS923" t="e">
            <v>#N/A</v>
          </cell>
          <cell r="AT923">
            <v>0</v>
          </cell>
          <cell r="AU923" t="e">
            <v>#N/A</v>
          </cell>
          <cell r="AV923" t="e">
            <v>#N/A</v>
          </cell>
          <cell r="AW923" t="e">
            <v>#N/A</v>
          </cell>
          <cell r="AX923">
            <v>0</v>
          </cell>
          <cell r="AY923" t="e">
            <v>#N/A</v>
          </cell>
          <cell r="AZ923" t="e">
            <v>#N/A</v>
          </cell>
          <cell r="BA923" t="e">
            <v>#N/A</v>
          </cell>
          <cell r="BB923">
            <v>0</v>
          </cell>
          <cell r="BC923" t="e">
            <v>#N/A</v>
          </cell>
          <cell r="BD923" t="e">
            <v>#N/A</v>
          </cell>
        </row>
        <row r="924">
          <cell r="A924" t="str">
            <v>PM4A4685</v>
          </cell>
          <cell r="B924" t="str">
            <v>NO CONSTA</v>
          </cell>
          <cell r="C924" t="str">
            <v>TYCO</v>
          </cell>
          <cell r="D924" t="str">
            <v>AIRBUS DEFENCE &amp; SPACE</v>
          </cell>
          <cell r="E924">
            <v>12501</v>
          </cell>
          <cell r="F924">
            <v>47386</v>
          </cell>
          <cell r="G924" t="str">
            <v>408-1559</v>
          </cell>
          <cell r="H924" t="str">
            <v>V</v>
          </cell>
          <cell r="I924">
            <v>8779</v>
          </cell>
          <cell r="J924" t="str">
            <v>G767</v>
          </cell>
          <cell r="K924">
            <v>0.109</v>
          </cell>
          <cell r="L924">
            <v>0.115</v>
          </cell>
          <cell r="M924">
            <v>8790</v>
          </cell>
          <cell r="N924" t="str">
            <v>G218</v>
          </cell>
          <cell r="O924">
            <v>0.03</v>
          </cell>
          <cell r="P924">
            <v>3.5000000000000003E-2</v>
          </cell>
          <cell r="Q924">
            <v>8786</v>
          </cell>
          <cell r="R924" t="str">
            <v>G224</v>
          </cell>
          <cell r="S924">
            <v>4.4999999999999998E-2</v>
          </cell>
          <cell r="T924">
            <v>0.05</v>
          </cell>
          <cell r="U924" t="e">
            <v>#N/A</v>
          </cell>
          <cell r="V924">
            <v>0</v>
          </cell>
          <cell r="W924" t="e">
            <v>#N/A</v>
          </cell>
          <cell r="X924" t="e">
            <v>#N/A</v>
          </cell>
          <cell r="Y924" t="e">
            <v>#N/A</v>
          </cell>
          <cell r="Z924">
            <v>0</v>
          </cell>
          <cell r="AA924" t="e">
            <v>#N/A</v>
          </cell>
          <cell r="AB924" t="e">
            <v>#N/A</v>
          </cell>
          <cell r="AC924" t="e">
            <v>#N/A</v>
          </cell>
          <cell r="AD924">
            <v>0</v>
          </cell>
          <cell r="AE924" t="e">
            <v>#N/A</v>
          </cell>
          <cell r="AF924" t="e">
            <v>#N/A</v>
          </cell>
          <cell r="AG924" t="e">
            <v>#N/A</v>
          </cell>
          <cell r="AH924">
            <v>0</v>
          </cell>
          <cell r="AI924" t="e">
            <v>#N/A</v>
          </cell>
          <cell r="AJ924" t="e">
            <v>#N/A</v>
          </cell>
          <cell r="AK924" t="e">
            <v>#N/A</v>
          </cell>
          <cell r="AL924">
            <v>0</v>
          </cell>
          <cell r="AM924" t="e">
            <v>#N/A</v>
          </cell>
          <cell r="AN924" t="e">
            <v>#N/A</v>
          </cell>
          <cell r="AO924" t="e">
            <v>#N/A</v>
          </cell>
          <cell r="AP924">
            <v>0</v>
          </cell>
          <cell r="AQ924" t="e">
            <v>#N/A</v>
          </cell>
          <cell r="AR924" t="e">
            <v>#N/A</v>
          </cell>
          <cell r="AS924" t="e">
            <v>#N/A</v>
          </cell>
          <cell r="AT924">
            <v>0</v>
          </cell>
          <cell r="AU924" t="e">
            <v>#N/A</v>
          </cell>
          <cell r="AV924" t="e">
            <v>#N/A</v>
          </cell>
          <cell r="AW924" t="e">
            <v>#N/A</v>
          </cell>
          <cell r="AX924">
            <v>0</v>
          </cell>
          <cell r="AY924" t="e">
            <v>#N/A</v>
          </cell>
          <cell r="AZ924" t="e">
            <v>#N/A</v>
          </cell>
          <cell r="BA924" t="e">
            <v>#N/A</v>
          </cell>
          <cell r="BB924">
            <v>0</v>
          </cell>
          <cell r="BC924" t="e">
            <v>#N/A</v>
          </cell>
          <cell r="BD924" t="e">
            <v>#N/A</v>
          </cell>
        </row>
        <row r="925">
          <cell r="A925" t="str">
            <v>PM4A09761</v>
          </cell>
          <cell r="B925" t="str">
            <v>V1134037</v>
          </cell>
          <cell r="C925" t="str">
            <v>AMP</v>
          </cell>
          <cell r="D925" t="str">
            <v>AIRBUS DEFENCE &amp; SPACE</v>
          </cell>
          <cell r="E925">
            <v>12500</v>
          </cell>
          <cell r="F925">
            <v>47386</v>
          </cell>
          <cell r="G925" t="str">
            <v>408-1559</v>
          </cell>
          <cell r="H925" t="str">
            <v>V</v>
          </cell>
          <cell r="I925">
            <v>8779</v>
          </cell>
          <cell r="J925" t="str">
            <v>G767</v>
          </cell>
          <cell r="K925">
            <v>0.109</v>
          </cell>
          <cell r="L925">
            <v>0.115</v>
          </cell>
          <cell r="M925">
            <v>8790</v>
          </cell>
          <cell r="N925" t="str">
            <v>G218</v>
          </cell>
          <cell r="O925">
            <v>0.03</v>
          </cell>
          <cell r="P925">
            <v>3.5000000000000003E-2</v>
          </cell>
          <cell r="Q925">
            <v>8786</v>
          </cell>
          <cell r="R925" t="str">
            <v>G224</v>
          </cell>
          <cell r="S925">
            <v>4.4999999999999998E-2</v>
          </cell>
          <cell r="T925">
            <v>0.05</v>
          </cell>
          <cell r="U925" t="e">
            <v>#N/A</v>
          </cell>
          <cell r="V925">
            <v>0</v>
          </cell>
          <cell r="W925" t="e">
            <v>#N/A</v>
          </cell>
          <cell r="X925" t="e">
            <v>#N/A</v>
          </cell>
          <cell r="Y925" t="e">
            <v>#N/A</v>
          </cell>
          <cell r="Z925">
            <v>0</v>
          </cell>
          <cell r="AA925" t="e">
            <v>#N/A</v>
          </cell>
          <cell r="AB925" t="e">
            <v>#N/A</v>
          </cell>
          <cell r="AC925" t="e">
            <v>#N/A</v>
          </cell>
          <cell r="AD925">
            <v>0</v>
          </cell>
          <cell r="AE925" t="e">
            <v>#N/A</v>
          </cell>
          <cell r="AF925" t="e">
            <v>#N/A</v>
          </cell>
          <cell r="AG925" t="e">
            <v>#N/A</v>
          </cell>
          <cell r="AH925">
            <v>0</v>
          </cell>
          <cell r="AI925" t="e">
            <v>#N/A</v>
          </cell>
          <cell r="AJ925" t="e">
            <v>#N/A</v>
          </cell>
          <cell r="AK925" t="e">
            <v>#N/A</v>
          </cell>
          <cell r="AL925">
            <v>0</v>
          </cell>
          <cell r="AM925" t="e">
            <v>#N/A</v>
          </cell>
          <cell r="AN925" t="e">
            <v>#N/A</v>
          </cell>
          <cell r="AO925" t="e">
            <v>#N/A</v>
          </cell>
          <cell r="AP925">
            <v>0</v>
          </cell>
          <cell r="AQ925" t="e">
            <v>#N/A</v>
          </cell>
          <cell r="AR925" t="e">
            <v>#N/A</v>
          </cell>
          <cell r="AS925" t="e">
            <v>#N/A</v>
          </cell>
          <cell r="AT925">
            <v>0</v>
          </cell>
          <cell r="AU925" t="e">
            <v>#N/A</v>
          </cell>
          <cell r="AV925" t="e">
            <v>#N/A</v>
          </cell>
          <cell r="AW925" t="e">
            <v>#N/A</v>
          </cell>
          <cell r="AX925">
            <v>0</v>
          </cell>
          <cell r="AY925" t="e">
            <v>#N/A</v>
          </cell>
          <cell r="AZ925" t="e">
            <v>#N/A</v>
          </cell>
          <cell r="BA925" t="e">
            <v>#N/A</v>
          </cell>
          <cell r="BB925">
            <v>0</v>
          </cell>
          <cell r="BC925" t="e">
            <v>#N/A</v>
          </cell>
          <cell r="BD925" t="e">
            <v>#N/A</v>
          </cell>
        </row>
        <row r="926">
          <cell r="A926" t="str">
            <v>PM4A7369</v>
          </cell>
          <cell r="B926" t="str">
            <v>NO CONSTA</v>
          </cell>
          <cell r="C926" t="str">
            <v>AMP</v>
          </cell>
          <cell r="D926" t="str">
            <v>AIRBUS DEFENCE &amp; SPACE</v>
          </cell>
          <cell r="E926">
            <v>12513</v>
          </cell>
          <cell r="F926">
            <v>47386</v>
          </cell>
          <cell r="G926" t="str">
            <v>408-1559</v>
          </cell>
          <cell r="H926" t="str">
            <v>V</v>
          </cell>
          <cell r="I926">
            <v>8779</v>
          </cell>
          <cell r="J926" t="str">
            <v>G767</v>
          </cell>
          <cell r="K926">
            <v>0.109</v>
          </cell>
          <cell r="L926">
            <v>0.115</v>
          </cell>
          <cell r="M926">
            <v>8790</v>
          </cell>
          <cell r="N926" t="str">
            <v>G218</v>
          </cell>
          <cell r="O926">
            <v>0.03</v>
          </cell>
          <cell r="P926">
            <v>3.5000000000000003E-2</v>
          </cell>
          <cell r="Q926">
            <v>8786</v>
          </cell>
          <cell r="R926" t="str">
            <v>G224</v>
          </cell>
          <cell r="S926">
            <v>4.4999999999999998E-2</v>
          </cell>
          <cell r="T926">
            <v>0.05</v>
          </cell>
          <cell r="U926" t="e">
            <v>#N/A</v>
          </cell>
          <cell r="V926">
            <v>0</v>
          </cell>
          <cell r="W926" t="e">
            <v>#N/A</v>
          </cell>
          <cell r="X926" t="e">
            <v>#N/A</v>
          </cell>
          <cell r="Y926" t="e">
            <v>#N/A</v>
          </cell>
          <cell r="Z926">
            <v>0</v>
          </cell>
          <cell r="AA926" t="e">
            <v>#N/A</v>
          </cell>
          <cell r="AB926" t="e">
            <v>#N/A</v>
          </cell>
          <cell r="AC926" t="e">
            <v>#N/A</v>
          </cell>
          <cell r="AD926">
            <v>0</v>
          </cell>
          <cell r="AE926" t="e">
            <v>#N/A</v>
          </cell>
          <cell r="AF926" t="e">
            <v>#N/A</v>
          </cell>
          <cell r="AG926" t="e">
            <v>#N/A</v>
          </cell>
          <cell r="AH926">
            <v>0</v>
          </cell>
          <cell r="AI926" t="e">
            <v>#N/A</v>
          </cell>
          <cell r="AJ926" t="e">
            <v>#N/A</v>
          </cell>
          <cell r="AK926" t="e">
            <v>#N/A</v>
          </cell>
          <cell r="AL926">
            <v>0</v>
          </cell>
          <cell r="AM926" t="e">
            <v>#N/A</v>
          </cell>
          <cell r="AN926" t="e">
            <v>#N/A</v>
          </cell>
          <cell r="AO926" t="e">
            <v>#N/A</v>
          </cell>
          <cell r="AP926">
            <v>0</v>
          </cell>
          <cell r="AQ926" t="e">
            <v>#N/A</v>
          </cell>
          <cell r="AR926" t="e">
            <v>#N/A</v>
          </cell>
          <cell r="AS926" t="e">
            <v>#N/A</v>
          </cell>
          <cell r="AT926">
            <v>0</v>
          </cell>
          <cell r="AU926" t="e">
            <v>#N/A</v>
          </cell>
          <cell r="AV926" t="e">
            <v>#N/A</v>
          </cell>
          <cell r="AW926" t="e">
            <v>#N/A</v>
          </cell>
          <cell r="AX926">
            <v>0</v>
          </cell>
          <cell r="AY926" t="e">
            <v>#N/A</v>
          </cell>
          <cell r="AZ926" t="e">
            <v>#N/A</v>
          </cell>
          <cell r="BA926" t="e">
            <v>#N/A</v>
          </cell>
          <cell r="BB926">
            <v>0</v>
          </cell>
          <cell r="BC926" t="e">
            <v>#N/A</v>
          </cell>
          <cell r="BD926" t="e">
            <v>#N/A</v>
          </cell>
        </row>
        <row r="927">
          <cell r="A927" t="str">
            <v>PM4A10322</v>
          </cell>
          <cell r="B927" t="str">
            <v>R1217065</v>
          </cell>
          <cell r="C927" t="str">
            <v>AMP</v>
          </cell>
          <cell r="D927" t="str">
            <v>AIRBUS DEFENCE &amp; SPACE</v>
          </cell>
          <cell r="E927">
            <v>12502</v>
          </cell>
          <cell r="F927" t="str">
            <v>59239-4</v>
          </cell>
          <cell r="G927" t="str">
            <v>408-1261</v>
          </cell>
          <cell r="H927" t="str">
            <v>K</v>
          </cell>
          <cell r="I927">
            <v>8782</v>
          </cell>
          <cell r="J927" t="str">
            <v>G654</v>
          </cell>
          <cell r="K927">
            <v>0.16900000000000001</v>
          </cell>
          <cell r="L927">
            <v>0.17499999999999999</v>
          </cell>
          <cell r="M927">
            <v>9534</v>
          </cell>
          <cell r="N927" t="str">
            <v>G968</v>
          </cell>
          <cell r="O927">
            <v>6.4000000000000001E-2</v>
          </cell>
          <cell r="P927">
            <v>8.4000000000000005E-2</v>
          </cell>
          <cell r="Q927" t="e">
            <v>#N/A</v>
          </cell>
          <cell r="R927">
            <v>0</v>
          </cell>
          <cell r="S927" t="e">
            <v>#N/A</v>
          </cell>
          <cell r="T927" t="e">
            <v>#N/A</v>
          </cell>
          <cell r="U927" t="e">
            <v>#N/A</v>
          </cell>
          <cell r="V927">
            <v>0</v>
          </cell>
          <cell r="W927" t="e">
            <v>#N/A</v>
          </cell>
          <cell r="X927" t="e">
            <v>#N/A</v>
          </cell>
          <cell r="Y927" t="e">
            <v>#N/A</v>
          </cell>
          <cell r="Z927">
            <v>0</v>
          </cell>
          <cell r="AA927" t="e">
            <v>#N/A</v>
          </cell>
          <cell r="AB927" t="e">
            <v>#N/A</v>
          </cell>
          <cell r="AC927" t="e">
            <v>#N/A</v>
          </cell>
          <cell r="AD927">
            <v>0</v>
          </cell>
          <cell r="AE927" t="e">
            <v>#N/A</v>
          </cell>
          <cell r="AF927" t="e">
            <v>#N/A</v>
          </cell>
          <cell r="AG927" t="e">
            <v>#N/A</v>
          </cell>
          <cell r="AH927">
            <v>0</v>
          </cell>
          <cell r="AI927" t="e">
            <v>#N/A</v>
          </cell>
          <cell r="AJ927" t="e">
            <v>#N/A</v>
          </cell>
          <cell r="AK927" t="e">
            <v>#N/A</v>
          </cell>
          <cell r="AL927">
            <v>0</v>
          </cell>
          <cell r="AM927" t="e">
            <v>#N/A</v>
          </cell>
          <cell r="AN927" t="e">
            <v>#N/A</v>
          </cell>
          <cell r="AO927" t="e">
            <v>#N/A</v>
          </cell>
          <cell r="AP927">
            <v>0</v>
          </cell>
          <cell r="AQ927" t="e">
            <v>#N/A</v>
          </cell>
          <cell r="AR927" t="e">
            <v>#N/A</v>
          </cell>
          <cell r="AS927" t="e">
            <v>#N/A</v>
          </cell>
          <cell r="AT927">
            <v>0</v>
          </cell>
          <cell r="AU927" t="e">
            <v>#N/A</v>
          </cell>
          <cell r="AV927" t="e">
            <v>#N/A</v>
          </cell>
          <cell r="AW927" t="e">
            <v>#N/A</v>
          </cell>
          <cell r="AX927">
            <v>0</v>
          </cell>
          <cell r="AY927" t="e">
            <v>#N/A</v>
          </cell>
          <cell r="AZ927" t="e">
            <v>#N/A</v>
          </cell>
          <cell r="BA927" t="e">
            <v>#N/A</v>
          </cell>
          <cell r="BB927">
            <v>0</v>
          </cell>
          <cell r="BC927" t="e">
            <v>#N/A</v>
          </cell>
          <cell r="BD927" t="e">
            <v>#N/A</v>
          </cell>
        </row>
        <row r="928">
          <cell r="A928" t="str">
            <v>PM4A3585</v>
          </cell>
          <cell r="B928" t="str">
            <v>0610-023</v>
          </cell>
          <cell r="C928" t="str">
            <v>TYCO</v>
          </cell>
          <cell r="D928" t="str">
            <v>AIRBUS DEFENCE &amp; SPACE</v>
          </cell>
          <cell r="E928">
            <v>12503</v>
          </cell>
          <cell r="F928" t="str">
            <v>59239-4</v>
          </cell>
          <cell r="G928" t="str">
            <v>408-1261</v>
          </cell>
          <cell r="H928" t="str">
            <v>K</v>
          </cell>
          <cell r="I928">
            <v>8782</v>
          </cell>
          <cell r="J928" t="str">
            <v>G654</v>
          </cell>
          <cell r="K928">
            <v>0.16900000000000001</v>
          </cell>
          <cell r="L928">
            <v>0.17499999999999999</v>
          </cell>
          <cell r="M928">
            <v>9534</v>
          </cell>
          <cell r="N928" t="str">
            <v>G968</v>
          </cell>
          <cell r="O928">
            <v>6.4000000000000001E-2</v>
          </cell>
          <cell r="P928">
            <v>8.4000000000000005E-2</v>
          </cell>
          <cell r="Q928" t="e">
            <v>#N/A</v>
          </cell>
          <cell r="R928">
            <v>0</v>
          </cell>
          <cell r="S928" t="e">
            <v>#N/A</v>
          </cell>
          <cell r="T928" t="e">
            <v>#N/A</v>
          </cell>
          <cell r="U928" t="e">
            <v>#N/A</v>
          </cell>
          <cell r="V928">
            <v>0</v>
          </cell>
          <cell r="W928" t="e">
            <v>#N/A</v>
          </cell>
          <cell r="X928" t="e">
            <v>#N/A</v>
          </cell>
          <cell r="Y928" t="e">
            <v>#N/A</v>
          </cell>
          <cell r="Z928">
            <v>0</v>
          </cell>
          <cell r="AA928" t="e">
            <v>#N/A</v>
          </cell>
          <cell r="AB928" t="e">
            <v>#N/A</v>
          </cell>
          <cell r="AC928" t="e">
            <v>#N/A</v>
          </cell>
          <cell r="AD928">
            <v>0</v>
          </cell>
          <cell r="AE928" t="e">
            <v>#N/A</v>
          </cell>
          <cell r="AF928" t="e">
            <v>#N/A</v>
          </cell>
          <cell r="AG928" t="e">
            <v>#N/A</v>
          </cell>
          <cell r="AH928">
            <v>0</v>
          </cell>
          <cell r="AI928" t="e">
            <v>#N/A</v>
          </cell>
          <cell r="AJ928" t="e">
            <v>#N/A</v>
          </cell>
          <cell r="AK928" t="e">
            <v>#N/A</v>
          </cell>
          <cell r="AL928">
            <v>0</v>
          </cell>
          <cell r="AM928" t="e">
            <v>#N/A</v>
          </cell>
          <cell r="AN928" t="e">
            <v>#N/A</v>
          </cell>
          <cell r="AO928" t="e">
            <v>#N/A</v>
          </cell>
          <cell r="AP928">
            <v>0</v>
          </cell>
          <cell r="AQ928" t="e">
            <v>#N/A</v>
          </cell>
          <cell r="AR928" t="e">
            <v>#N/A</v>
          </cell>
          <cell r="AS928" t="e">
            <v>#N/A</v>
          </cell>
          <cell r="AT928">
            <v>0</v>
          </cell>
          <cell r="AU928" t="e">
            <v>#N/A</v>
          </cell>
          <cell r="AV928" t="e">
            <v>#N/A</v>
          </cell>
          <cell r="AW928" t="e">
            <v>#N/A</v>
          </cell>
          <cell r="AX928">
            <v>0</v>
          </cell>
          <cell r="AY928" t="e">
            <v>#N/A</v>
          </cell>
          <cell r="AZ928" t="e">
            <v>#N/A</v>
          </cell>
          <cell r="BA928" t="e">
            <v>#N/A</v>
          </cell>
          <cell r="BB928">
            <v>0</v>
          </cell>
          <cell r="BC928" t="e">
            <v>#N/A</v>
          </cell>
          <cell r="BD928" t="e">
            <v>#N/A</v>
          </cell>
        </row>
        <row r="929">
          <cell r="A929" t="str">
            <v>PM4A11740</v>
          </cell>
          <cell r="B929" t="str">
            <v>R1313001</v>
          </cell>
          <cell r="C929" t="str">
            <v>AMP</v>
          </cell>
          <cell r="D929" t="str">
            <v>AIRBUS DEFENCE &amp; SPACE</v>
          </cell>
          <cell r="E929">
            <v>12512</v>
          </cell>
          <cell r="F929" t="str">
            <v>59239-4</v>
          </cell>
          <cell r="G929" t="str">
            <v>408-1261</v>
          </cell>
          <cell r="H929" t="str">
            <v>K</v>
          </cell>
          <cell r="I929">
            <v>8782</v>
          </cell>
          <cell r="J929" t="str">
            <v>G654</v>
          </cell>
          <cell r="K929">
            <v>0.16900000000000001</v>
          </cell>
          <cell r="L929">
            <v>0.17499999999999999</v>
          </cell>
          <cell r="M929">
            <v>9534</v>
          </cell>
          <cell r="N929" t="str">
            <v>G968</v>
          </cell>
          <cell r="O929">
            <v>6.4000000000000001E-2</v>
          </cell>
          <cell r="P929">
            <v>8.4000000000000005E-2</v>
          </cell>
          <cell r="Q929" t="e">
            <v>#N/A</v>
          </cell>
          <cell r="R929">
            <v>0</v>
          </cell>
          <cell r="S929" t="e">
            <v>#N/A</v>
          </cell>
          <cell r="T929" t="e">
            <v>#N/A</v>
          </cell>
          <cell r="U929" t="e">
            <v>#N/A</v>
          </cell>
          <cell r="V929">
            <v>0</v>
          </cell>
          <cell r="W929" t="e">
            <v>#N/A</v>
          </cell>
          <cell r="X929" t="e">
            <v>#N/A</v>
          </cell>
          <cell r="Y929" t="e">
            <v>#N/A</v>
          </cell>
          <cell r="Z929">
            <v>0</v>
          </cell>
          <cell r="AA929" t="e">
            <v>#N/A</v>
          </cell>
          <cell r="AB929" t="e">
            <v>#N/A</v>
          </cell>
          <cell r="AC929" t="e">
            <v>#N/A</v>
          </cell>
          <cell r="AD929">
            <v>0</v>
          </cell>
          <cell r="AE929" t="e">
            <v>#N/A</v>
          </cell>
          <cell r="AF929" t="e">
            <v>#N/A</v>
          </cell>
          <cell r="AG929" t="e">
            <v>#N/A</v>
          </cell>
          <cell r="AH929">
            <v>0</v>
          </cell>
          <cell r="AI929" t="e">
            <v>#N/A</v>
          </cell>
          <cell r="AJ929" t="e">
            <v>#N/A</v>
          </cell>
          <cell r="AK929" t="e">
            <v>#N/A</v>
          </cell>
          <cell r="AL929">
            <v>0</v>
          </cell>
          <cell r="AM929" t="e">
            <v>#N/A</v>
          </cell>
          <cell r="AN929" t="e">
            <v>#N/A</v>
          </cell>
          <cell r="AO929" t="e">
            <v>#N/A</v>
          </cell>
          <cell r="AP929">
            <v>0</v>
          </cell>
          <cell r="AQ929" t="e">
            <v>#N/A</v>
          </cell>
          <cell r="AR929" t="e">
            <v>#N/A</v>
          </cell>
          <cell r="AS929" t="e">
            <v>#N/A</v>
          </cell>
          <cell r="AT929">
            <v>0</v>
          </cell>
          <cell r="AU929" t="e">
            <v>#N/A</v>
          </cell>
          <cell r="AV929" t="e">
            <v>#N/A</v>
          </cell>
          <cell r="AW929" t="e">
            <v>#N/A</v>
          </cell>
          <cell r="AX929">
            <v>0</v>
          </cell>
          <cell r="AY929" t="e">
            <v>#N/A</v>
          </cell>
          <cell r="AZ929" t="e">
            <v>#N/A</v>
          </cell>
          <cell r="BA929" t="e">
            <v>#N/A</v>
          </cell>
          <cell r="BB929">
            <v>0</v>
          </cell>
          <cell r="BC929" t="e">
            <v>#N/A</v>
          </cell>
          <cell r="BD929" t="e">
            <v>#N/A</v>
          </cell>
        </row>
        <row r="930">
          <cell r="A930" t="str">
            <v>PM4A3895</v>
          </cell>
          <cell r="B930" t="str">
            <v>0645-041</v>
          </cell>
          <cell r="C930" t="str">
            <v>TYCO</v>
          </cell>
          <cell r="D930" t="str">
            <v>AIRBUS DEFENCE &amp; SPACE</v>
          </cell>
          <cell r="E930">
            <v>12588</v>
          </cell>
          <cell r="F930">
            <v>47386</v>
          </cell>
          <cell r="G930" t="str">
            <v>408-1559</v>
          </cell>
          <cell r="H930" t="str">
            <v>V</v>
          </cell>
          <cell r="I930">
            <v>8779</v>
          </cell>
          <cell r="J930" t="str">
            <v>G767</v>
          </cell>
          <cell r="K930">
            <v>0.109</v>
          </cell>
          <cell r="L930">
            <v>0.115</v>
          </cell>
          <cell r="M930">
            <v>8790</v>
          </cell>
          <cell r="N930" t="str">
            <v>G218</v>
          </cell>
          <cell r="O930">
            <v>0.03</v>
          </cell>
          <cell r="P930">
            <v>3.5000000000000003E-2</v>
          </cell>
          <cell r="Q930">
            <v>8786</v>
          </cell>
          <cell r="R930" t="str">
            <v>G224</v>
          </cell>
          <cell r="S930">
            <v>4.4999999999999998E-2</v>
          </cell>
          <cell r="T930">
            <v>0.05</v>
          </cell>
          <cell r="U930" t="e">
            <v>#N/A</v>
          </cell>
          <cell r="V930">
            <v>0</v>
          </cell>
          <cell r="W930" t="e">
            <v>#N/A</v>
          </cell>
          <cell r="X930" t="e">
            <v>#N/A</v>
          </cell>
          <cell r="Y930" t="e">
            <v>#N/A</v>
          </cell>
          <cell r="Z930">
            <v>0</v>
          </cell>
          <cell r="AA930" t="e">
            <v>#N/A</v>
          </cell>
          <cell r="AB930" t="e">
            <v>#N/A</v>
          </cell>
          <cell r="AC930" t="e">
            <v>#N/A</v>
          </cell>
          <cell r="AD930">
            <v>0</v>
          </cell>
          <cell r="AE930" t="e">
            <v>#N/A</v>
          </cell>
          <cell r="AF930" t="e">
            <v>#N/A</v>
          </cell>
          <cell r="AG930" t="e">
            <v>#N/A</v>
          </cell>
          <cell r="AH930">
            <v>0</v>
          </cell>
          <cell r="AI930" t="e">
            <v>#N/A</v>
          </cell>
          <cell r="AJ930" t="e">
            <v>#N/A</v>
          </cell>
          <cell r="AK930" t="e">
            <v>#N/A</v>
          </cell>
          <cell r="AL930">
            <v>0</v>
          </cell>
          <cell r="AM930" t="e">
            <v>#N/A</v>
          </cell>
          <cell r="AN930" t="e">
            <v>#N/A</v>
          </cell>
          <cell r="AO930" t="e">
            <v>#N/A</v>
          </cell>
          <cell r="AP930">
            <v>0</v>
          </cell>
          <cell r="AQ930" t="e">
            <v>#N/A</v>
          </cell>
          <cell r="AR930" t="e">
            <v>#N/A</v>
          </cell>
          <cell r="AS930" t="e">
            <v>#N/A</v>
          </cell>
          <cell r="AT930">
            <v>0</v>
          </cell>
          <cell r="AU930" t="e">
            <v>#N/A</v>
          </cell>
          <cell r="AV930" t="e">
            <v>#N/A</v>
          </cell>
          <cell r="AW930" t="e">
            <v>#N/A</v>
          </cell>
          <cell r="AX930">
            <v>0</v>
          </cell>
          <cell r="AY930" t="e">
            <v>#N/A</v>
          </cell>
          <cell r="AZ930" t="e">
            <v>#N/A</v>
          </cell>
          <cell r="BA930" t="e">
            <v>#N/A</v>
          </cell>
          <cell r="BB930">
            <v>0</v>
          </cell>
          <cell r="BC930" t="e">
            <v>#N/A</v>
          </cell>
          <cell r="BD930" t="e">
            <v>#N/A</v>
          </cell>
        </row>
        <row r="931">
          <cell r="A931" t="str">
            <v>PM4A7871</v>
          </cell>
          <cell r="B931" t="str">
            <v>D 0831005</v>
          </cell>
          <cell r="C931" t="str">
            <v>AMP</v>
          </cell>
          <cell r="D931" t="str">
            <v>AIRBUS DEFENCE &amp; SPACE</v>
          </cell>
          <cell r="E931">
            <v>12589</v>
          </cell>
          <cell r="F931" t="str">
            <v>47387-7</v>
          </cell>
          <cell r="G931" t="str">
            <v>411-1050</v>
          </cell>
          <cell r="H931" t="str">
            <v>A</v>
          </cell>
          <cell r="I931">
            <v>8778</v>
          </cell>
          <cell r="J931" t="str">
            <v>G768</v>
          </cell>
          <cell r="K931">
            <v>0.11899999999999999</v>
          </cell>
          <cell r="L931">
            <v>0.125</v>
          </cell>
          <cell r="M931" t="e">
            <v>#N/A</v>
          </cell>
          <cell r="N931">
            <v>0</v>
          </cell>
          <cell r="O931" t="e">
            <v>#N/A</v>
          </cell>
          <cell r="P931" t="e">
            <v>#N/A</v>
          </cell>
          <cell r="Q931" t="e">
            <v>#N/A</v>
          </cell>
          <cell r="R931">
            <v>0</v>
          </cell>
          <cell r="S931" t="e">
            <v>#N/A</v>
          </cell>
          <cell r="T931" t="e">
            <v>#N/A</v>
          </cell>
          <cell r="U931" t="e">
            <v>#N/A</v>
          </cell>
          <cell r="V931">
            <v>0</v>
          </cell>
          <cell r="W931" t="e">
            <v>#N/A</v>
          </cell>
          <cell r="X931" t="e">
            <v>#N/A</v>
          </cell>
          <cell r="Y931" t="e">
            <v>#N/A</v>
          </cell>
          <cell r="Z931">
            <v>0</v>
          </cell>
          <cell r="AA931" t="e">
            <v>#N/A</v>
          </cell>
          <cell r="AB931" t="e">
            <v>#N/A</v>
          </cell>
          <cell r="AC931" t="e">
            <v>#N/A</v>
          </cell>
          <cell r="AD931">
            <v>0</v>
          </cell>
          <cell r="AE931" t="e">
            <v>#N/A</v>
          </cell>
          <cell r="AF931" t="e">
            <v>#N/A</v>
          </cell>
          <cell r="AG931" t="e">
            <v>#N/A</v>
          </cell>
          <cell r="AH931">
            <v>0</v>
          </cell>
          <cell r="AI931" t="e">
            <v>#N/A</v>
          </cell>
          <cell r="AJ931" t="e">
            <v>#N/A</v>
          </cell>
          <cell r="AK931" t="e">
            <v>#N/A</v>
          </cell>
          <cell r="AL931">
            <v>0</v>
          </cell>
          <cell r="AM931" t="e">
            <v>#N/A</v>
          </cell>
          <cell r="AN931" t="e">
            <v>#N/A</v>
          </cell>
          <cell r="AO931" t="e">
            <v>#N/A</v>
          </cell>
          <cell r="AP931">
            <v>0</v>
          </cell>
          <cell r="AQ931" t="e">
            <v>#N/A</v>
          </cell>
          <cell r="AR931" t="e">
            <v>#N/A</v>
          </cell>
          <cell r="AS931" t="e">
            <v>#N/A</v>
          </cell>
          <cell r="AT931">
            <v>0</v>
          </cell>
          <cell r="AU931" t="e">
            <v>#N/A</v>
          </cell>
          <cell r="AV931" t="e">
            <v>#N/A</v>
          </cell>
          <cell r="AW931" t="e">
            <v>#N/A</v>
          </cell>
          <cell r="AX931">
            <v>0</v>
          </cell>
          <cell r="AY931" t="e">
            <v>#N/A</v>
          </cell>
          <cell r="AZ931" t="e">
            <v>#N/A</v>
          </cell>
          <cell r="BA931" t="e">
            <v>#N/A</v>
          </cell>
          <cell r="BB931">
            <v>0</v>
          </cell>
          <cell r="BC931" t="e">
            <v>#N/A</v>
          </cell>
          <cell r="BD931" t="e">
            <v>#N/A</v>
          </cell>
        </row>
        <row r="932">
          <cell r="A932" t="str">
            <v>PM4A4709</v>
          </cell>
          <cell r="B932" t="str">
            <v>NO CONSTA</v>
          </cell>
          <cell r="C932" t="str">
            <v>TYCO</v>
          </cell>
          <cell r="D932" t="str">
            <v>AIRBUS DEFENCE &amp; SPACE</v>
          </cell>
          <cell r="E932">
            <v>12590</v>
          </cell>
          <cell r="F932" t="str">
            <v>59239-4</v>
          </cell>
          <cell r="G932" t="str">
            <v>408-1261</v>
          </cell>
          <cell r="H932" t="str">
            <v>K</v>
          </cell>
          <cell r="I932">
            <v>8782</v>
          </cell>
          <cell r="J932" t="str">
            <v>G654</v>
          </cell>
          <cell r="K932">
            <v>0.16900000000000001</v>
          </cell>
          <cell r="L932">
            <v>0.17499999999999999</v>
          </cell>
          <cell r="M932">
            <v>9534</v>
          </cell>
          <cell r="N932" t="str">
            <v>G968</v>
          </cell>
          <cell r="O932">
            <v>6.4000000000000001E-2</v>
          </cell>
          <cell r="P932">
            <v>8.4000000000000005E-2</v>
          </cell>
          <cell r="Q932" t="e">
            <v>#N/A</v>
          </cell>
          <cell r="R932">
            <v>0</v>
          </cell>
          <cell r="S932" t="e">
            <v>#N/A</v>
          </cell>
          <cell r="T932" t="e">
            <v>#N/A</v>
          </cell>
          <cell r="U932" t="e">
            <v>#N/A</v>
          </cell>
          <cell r="V932">
            <v>0</v>
          </cell>
          <cell r="W932" t="e">
            <v>#N/A</v>
          </cell>
          <cell r="X932" t="e">
            <v>#N/A</v>
          </cell>
          <cell r="Y932" t="e">
            <v>#N/A</v>
          </cell>
          <cell r="Z932">
            <v>0</v>
          </cell>
          <cell r="AA932" t="e">
            <v>#N/A</v>
          </cell>
          <cell r="AB932" t="e">
            <v>#N/A</v>
          </cell>
          <cell r="AC932" t="e">
            <v>#N/A</v>
          </cell>
          <cell r="AD932">
            <v>0</v>
          </cell>
          <cell r="AE932" t="e">
            <v>#N/A</v>
          </cell>
          <cell r="AF932" t="e">
            <v>#N/A</v>
          </cell>
          <cell r="AG932" t="e">
            <v>#N/A</v>
          </cell>
          <cell r="AH932">
            <v>0</v>
          </cell>
          <cell r="AI932" t="e">
            <v>#N/A</v>
          </cell>
          <cell r="AJ932" t="e">
            <v>#N/A</v>
          </cell>
          <cell r="AK932" t="e">
            <v>#N/A</v>
          </cell>
          <cell r="AL932">
            <v>0</v>
          </cell>
          <cell r="AM932" t="e">
            <v>#N/A</v>
          </cell>
          <cell r="AN932" t="e">
            <v>#N/A</v>
          </cell>
          <cell r="AO932" t="e">
            <v>#N/A</v>
          </cell>
          <cell r="AP932">
            <v>0</v>
          </cell>
          <cell r="AQ932" t="e">
            <v>#N/A</v>
          </cell>
          <cell r="AR932" t="e">
            <v>#N/A</v>
          </cell>
          <cell r="AS932" t="e">
            <v>#N/A</v>
          </cell>
          <cell r="AT932">
            <v>0</v>
          </cell>
          <cell r="AU932" t="e">
            <v>#N/A</v>
          </cell>
          <cell r="AV932" t="e">
            <v>#N/A</v>
          </cell>
          <cell r="AW932" t="e">
            <v>#N/A</v>
          </cell>
          <cell r="AX932">
            <v>0</v>
          </cell>
          <cell r="AY932" t="e">
            <v>#N/A</v>
          </cell>
          <cell r="AZ932" t="e">
            <v>#N/A</v>
          </cell>
          <cell r="BA932" t="e">
            <v>#N/A</v>
          </cell>
          <cell r="BB932">
            <v>0</v>
          </cell>
          <cell r="BC932" t="e">
            <v>#N/A</v>
          </cell>
          <cell r="BD932" t="e">
            <v>#N/A</v>
          </cell>
        </row>
        <row r="933">
          <cell r="A933" t="str">
            <v>PM4A7869</v>
          </cell>
          <cell r="B933" t="str">
            <v>D 0831009</v>
          </cell>
          <cell r="C933" t="str">
            <v>AMP</v>
          </cell>
          <cell r="D933" t="str">
            <v>AIRBUS DEFENCE &amp; SPACE</v>
          </cell>
          <cell r="E933">
            <v>9383</v>
          </cell>
          <cell r="F933" t="str">
            <v>47387-7</v>
          </cell>
          <cell r="G933" t="str">
            <v>411-1050</v>
          </cell>
          <cell r="H933" t="str">
            <v>A</v>
          </cell>
          <cell r="I933">
            <v>8778</v>
          </cell>
          <cell r="J933" t="str">
            <v>G768</v>
          </cell>
          <cell r="K933">
            <v>0.11899999999999999</v>
          </cell>
          <cell r="L933">
            <v>0.125</v>
          </cell>
          <cell r="M933" t="e">
            <v>#N/A</v>
          </cell>
          <cell r="N933">
            <v>0</v>
          </cell>
          <cell r="O933" t="e">
            <v>#N/A</v>
          </cell>
          <cell r="P933" t="e">
            <v>#N/A</v>
          </cell>
          <cell r="Q933" t="e">
            <v>#N/A</v>
          </cell>
          <cell r="R933">
            <v>0</v>
          </cell>
          <cell r="S933" t="e">
            <v>#N/A</v>
          </cell>
          <cell r="T933" t="e">
            <v>#N/A</v>
          </cell>
          <cell r="U933" t="e">
            <v>#N/A</v>
          </cell>
          <cell r="V933">
            <v>0</v>
          </cell>
          <cell r="W933" t="e">
            <v>#N/A</v>
          </cell>
          <cell r="X933" t="e">
            <v>#N/A</v>
          </cell>
          <cell r="Y933" t="e">
            <v>#N/A</v>
          </cell>
          <cell r="Z933">
            <v>0</v>
          </cell>
          <cell r="AA933" t="e">
            <v>#N/A</v>
          </cell>
          <cell r="AB933" t="e">
            <v>#N/A</v>
          </cell>
          <cell r="AC933" t="e">
            <v>#N/A</v>
          </cell>
          <cell r="AD933">
            <v>0</v>
          </cell>
          <cell r="AE933" t="e">
            <v>#N/A</v>
          </cell>
          <cell r="AF933" t="e">
            <v>#N/A</v>
          </cell>
          <cell r="AG933" t="e">
            <v>#N/A</v>
          </cell>
          <cell r="AH933">
            <v>0</v>
          </cell>
          <cell r="AI933" t="e">
            <v>#N/A</v>
          </cell>
          <cell r="AJ933" t="e">
            <v>#N/A</v>
          </cell>
          <cell r="AK933" t="e">
            <v>#N/A</v>
          </cell>
          <cell r="AL933">
            <v>0</v>
          </cell>
          <cell r="AM933" t="e">
            <v>#N/A</v>
          </cell>
          <cell r="AN933" t="e">
            <v>#N/A</v>
          </cell>
          <cell r="AO933" t="e">
            <v>#N/A</v>
          </cell>
          <cell r="AP933">
            <v>0</v>
          </cell>
          <cell r="AQ933" t="e">
            <v>#N/A</v>
          </cell>
          <cell r="AR933" t="e">
            <v>#N/A</v>
          </cell>
          <cell r="AS933" t="e">
            <v>#N/A</v>
          </cell>
          <cell r="AT933">
            <v>0</v>
          </cell>
          <cell r="AU933" t="e">
            <v>#N/A</v>
          </cell>
          <cell r="AV933" t="e">
            <v>#N/A</v>
          </cell>
          <cell r="AW933" t="e">
            <v>#N/A</v>
          </cell>
          <cell r="AX933">
            <v>0</v>
          </cell>
          <cell r="AY933" t="e">
            <v>#N/A</v>
          </cell>
          <cell r="AZ933" t="e">
            <v>#N/A</v>
          </cell>
          <cell r="BA933" t="e">
            <v>#N/A</v>
          </cell>
          <cell r="BB933">
            <v>0</v>
          </cell>
          <cell r="BC933" t="e">
            <v>#N/A</v>
          </cell>
          <cell r="BD933" t="e">
            <v>#N/A</v>
          </cell>
        </row>
        <row r="934">
          <cell r="A934" t="str">
            <v>PM4A14015</v>
          </cell>
          <cell r="B934" t="str">
            <v>V1244007</v>
          </cell>
          <cell r="C934" t="str">
            <v>AMP</v>
          </cell>
          <cell r="D934" t="str">
            <v>AIRBUS DEFENCE &amp; SPACE</v>
          </cell>
          <cell r="E934">
            <v>12614</v>
          </cell>
          <cell r="F934">
            <v>47386</v>
          </cell>
          <cell r="G934" t="str">
            <v>408-1559</v>
          </cell>
          <cell r="H934" t="str">
            <v>V</v>
          </cell>
          <cell r="I934">
            <v>8779</v>
          </cell>
          <cell r="J934" t="str">
            <v>G767</v>
          </cell>
          <cell r="K934">
            <v>0.109</v>
          </cell>
          <cell r="L934">
            <v>0.115</v>
          </cell>
          <cell r="M934">
            <v>8790</v>
          </cell>
          <cell r="N934" t="str">
            <v>G218</v>
          </cell>
          <cell r="O934">
            <v>0.03</v>
          </cell>
          <cell r="P934">
            <v>3.5000000000000003E-2</v>
          </cell>
          <cell r="Q934">
            <v>8786</v>
          </cell>
          <cell r="R934" t="str">
            <v>G224</v>
          </cell>
          <cell r="S934">
            <v>4.4999999999999998E-2</v>
          </cell>
          <cell r="T934">
            <v>0.05</v>
          </cell>
          <cell r="U934" t="e">
            <v>#N/A</v>
          </cell>
          <cell r="V934">
            <v>0</v>
          </cell>
          <cell r="W934" t="e">
            <v>#N/A</v>
          </cell>
          <cell r="X934" t="e">
            <v>#N/A</v>
          </cell>
          <cell r="Y934" t="e">
            <v>#N/A</v>
          </cell>
          <cell r="Z934">
            <v>0</v>
          </cell>
          <cell r="AA934" t="e">
            <v>#N/A</v>
          </cell>
          <cell r="AB934" t="e">
            <v>#N/A</v>
          </cell>
          <cell r="AC934" t="e">
            <v>#N/A</v>
          </cell>
          <cell r="AD934">
            <v>0</v>
          </cell>
          <cell r="AE934" t="e">
            <v>#N/A</v>
          </cell>
          <cell r="AF934" t="e">
            <v>#N/A</v>
          </cell>
          <cell r="AG934" t="e">
            <v>#N/A</v>
          </cell>
          <cell r="AH934">
            <v>0</v>
          </cell>
          <cell r="AI934" t="e">
            <v>#N/A</v>
          </cell>
          <cell r="AJ934" t="e">
            <v>#N/A</v>
          </cell>
          <cell r="AK934" t="e">
            <v>#N/A</v>
          </cell>
          <cell r="AL934">
            <v>0</v>
          </cell>
          <cell r="AM934" t="e">
            <v>#N/A</v>
          </cell>
          <cell r="AN934" t="e">
            <v>#N/A</v>
          </cell>
          <cell r="AO934" t="e">
            <v>#N/A</v>
          </cell>
          <cell r="AP934">
            <v>0</v>
          </cell>
          <cell r="AQ934" t="e">
            <v>#N/A</v>
          </cell>
          <cell r="AR934" t="e">
            <v>#N/A</v>
          </cell>
          <cell r="AS934" t="e">
            <v>#N/A</v>
          </cell>
          <cell r="AT934">
            <v>0</v>
          </cell>
          <cell r="AU934" t="e">
            <v>#N/A</v>
          </cell>
          <cell r="AV934" t="e">
            <v>#N/A</v>
          </cell>
          <cell r="AW934" t="e">
            <v>#N/A</v>
          </cell>
          <cell r="AX934">
            <v>0</v>
          </cell>
          <cell r="AY934" t="e">
            <v>#N/A</v>
          </cell>
          <cell r="AZ934" t="e">
            <v>#N/A</v>
          </cell>
          <cell r="BA934" t="e">
            <v>#N/A</v>
          </cell>
          <cell r="BB934">
            <v>0</v>
          </cell>
          <cell r="BC934" t="e">
            <v>#N/A</v>
          </cell>
          <cell r="BD934" t="e">
            <v>#N/A</v>
          </cell>
        </row>
        <row r="935">
          <cell r="A935" t="str">
            <v>SM4A08809</v>
          </cell>
          <cell r="B935" t="str">
            <v>R1127086</v>
          </cell>
          <cell r="C935" t="str">
            <v>AMP</v>
          </cell>
          <cell r="D935" t="str">
            <v>AIRBUS DEFENCE &amp; SPACE</v>
          </cell>
          <cell r="E935">
            <v>12612</v>
          </cell>
          <cell r="F935" t="str">
            <v>59239-4</v>
          </cell>
          <cell r="G935" t="str">
            <v>408-1261</v>
          </cell>
          <cell r="H935" t="str">
            <v>K</v>
          </cell>
          <cell r="I935">
            <v>8782</v>
          </cell>
          <cell r="J935" t="str">
            <v>G654</v>
          </cell>
          <cell r="K935">
            <v>0.16900000000000001</v>
          </cell>
          <cell r="L935">
            <v>0.17499999999999999</v>
          </cell>
          <cell r="M935">
            <v>9534</v>
          </cell>
          <cell r="N935" t="str">
            <v>G968</v>
          </cell>
          <cell r="O935">
            <v>6.4000000000000001E-2</v>
          </cell>
          <cell r="P935">
            <v>8.4000000000000005E-2</v>
          </cell>
          <cell r="Q935" t="e">
            <v>#N/A</v>
          </cell>
          <cell r="R935">
            <v>0</v>
          </cell>
          <cell r="S935" t="e">
            <v>#N/A</v>
          </cell>
          <cell r="T935" t="e">
            <v>#N/A</v>
          </cell>
          <cell r="U935" t="e">
            <v>#N/A</v>
          </cell>
          <cell r="V935">
            <v>0</v>
          </cell>
          <cell r="W935" t="e">
            <v>#N/A</v>
          </cell>
          <cell r="X935" t="e">
            <v>#N/A</v>
          </cell>
          <cell r="Y935" t="e">
            <v>#N/A</v>
          </cell>
          <cell r="Z935">
            <v>0</v>
          </cell>
          <cell r="AA935" t="e">
            <v>#N/A</v>
          </cell>
          <cell r="AB935" t="e">
            <v>#N/A</v>
          </cell>
          <cell r="AC935" t="e">
            <v>#N/A</v>
          </cell>
          <cell r="AD935">
            <v>0</v>
          </cell>
          <cell r="AE935" t="e">
            <v>#N/A</v>
          </cell>
          <cell r="AF935" t="e">
            <v>#N/A</v>
          </cell>
          <cell r="AG935" t="e">
            <v>#N/A</v>
          </cell>
          <cell r="AH935">
            <v>0</v>
          </cell>
          <cell r="AI935" t="e">
            <v>#N/A</v>
          </cell>
          <cell r="AJ935" t="e">
            <v>#N/A</v>
          </cell>
          <cell r="AK935" t="e">
            <v>#N/A</v>
          </cell>
          <cell r="AL935">
            <v>0</v>
          </cell>
          <cell r="AM935" t="e">
            <v>#N/A</v>
          </cell>
          <cell r="AN935" t="e">
            <v>#N/A</v>
          </cell>
          <cell r="AO935" t="e">
            <v>#N/A</v>
          </cell>
          <cell r="AP935">
            <v>0</v>
          </cell>
          <cell r="AQ935" t="e">
            <v>#N/A</v>
          </cell>
          <cell r="AR935" t="e">
            <v>#N/A</v>
          </cell>
          <cell r="AS935" t="e">
            <v>#N/A</v>
          </cell>
          <cell r="AT935">
            <v>0</v>
          </cell>
          <cell r="AU935" t="e">
            <v>#N/A</v>
          </cell>
          <cell r="AV935" t="e">
            <v>#N/A</v>
          </cell>
          <cell r="AW935" t="e">
            <v>#N/A</v>
          </cell>
          <cell r="AX935">
            <v>0</v>
          </cell>
          <cell r="AY935" t="e">
            <v>#N/A</v>
          </cell>
          <cell r="AZ935" t="e">
            <v>#N/A</v>
          </cell>
          <cell r="BA935" t="e">
            <v>#N/A</v>
          </cell>
          <cell r="BB935">
            <v>0</v>
          </cell>
          <cell r="BC935" t="e">
            <v>#N/A</v>
          </cell>
          <cell r="BD935" t="e">
            <v>#N/A</v>
          </cell>
        </row>
        <row r="936">
          <cell r="A936" t="str">
            <v>PM4A5758</v>
          </cell>
          <cell r="B936">
            <v>746001</v>
          </cell>
          <cell r="C936" t="str">
            <v>TYCO</v>
          </cell>
          <cell r="D936" t="str">
            <v>AIRBUS DEFENCE &amp; SPACE</v>
          </cell>
          <cell r="E936">
            <v>9384</v>
          </cell>
          <cell r="F936">
            <v>47387</v>
          </cell>
          <cell r="G936" t="str">
            <v>408-1559</v>
          </cell>
          <cell r="H936" t="str">
            <v>V</v>
          </cell>
          <cell r="I936">
            <v>8778</v>
          </cell>
          <cell r="J936" t="str">
            <v>G768</v>
          </cell>
          <cell r="K936">
            <v>0.11899999999999999</v>
          </cell>
          <cell r="L936">
            <v>0.125</v>
          </cell>
          <cell r="M936">
            <v>9532</v>
          </cell>
          <cell r="N936" t="str">
            <v>G950</v>
          </cell>
          <cell r="O936">
            <v>0.04</v>
          </cell>
          <cell r="P936">
            <v>0.06</v>
          </cell>
          <cell r="Q936" t="e">
            <v>#N/A</v>
          </cell>
          <cell r="R936">
            <v>0</v>
          </cell>
          <cell r="S936" t="e">
            <v>#N/A</v>
          </cell>
          <cell r="T936" t="e">
            <v>#N/A</v>
          </cell>
          <cell r="U936" t="e">
            <v>#N/A</v>
          </cell>
          <cell r="V936">
            <v>0</v>
          </cell>
          <cell r="W936" t="e">
            <v>#N/A</v>
          </cell>
          <cell r="X936" t="e">
            <v>#N/A</v>
          </cell>
          <cell r="Y936" t="e">
            <v>#N/A</v>
          </cell>
          <cell r="Z936">
            <v>0</v>
          </cell>
          <cell r="AA936" t="e">
            <v>#N/A</v>
          </cell>
          <cell r="AB936" t="e">
            <v>#N/A</v>
          </cell>
          <cell r="AC936" t="e">
            <v>#N/A</v>
          </cell>
          <cell r="AD936">
            <v>0</v>
          </cell>
          <cell r="AE936" t="e">
            <v>#N/A</v>
          </cell>
          <cell r="AF936" t="e">
            <v>#N/A</v>
          </cell>
          <cell r="AG936" t="e">
            <v>#N/A</v>
          </cell>
          <cell r="AH936">
            <v>0</v>
          </cell>
          <cell r="AI936" t="e">
            <v>#N/A</v>
          </cell>
          <cell r="AJ936" t="e">
            <v>#N/A</v>
          </cell>
          <cell r="AK936" t="e">
            <v>#N/A</v>
          </cell>
          <cell r="AL936">
            <v>0</v>
          </cell>
          <cell r="AM936" t="e">
            <v>#N/A</v>
          </cell>
          <cell r="AN936" t="e">
            <v>#N/A</v>
          </cell>
          <cell r="AO936" t="e">
            <v>#N/A</v>
          </cell>
          <cell r="AP936">
            <v>0</v>
          </cell>
          <cell r="AQ936" t="e">
            <v>#N/A</v>
          </cell>
          <cell r="AR936" t="e">
            <v>#N/A</v>
          </cell>
          <cell r="AS936" t="e">
            <v>#N/A</v>
          </cell>
          <cell r="AT936">
            <v>0</v>
          </cell>
          <cell r="AU936" t="e">
            <v>#N/A</v>
          </cell>
          <cell r="AV936" t="e">
            <v>#N/A</v>
          </cell>
          <cell r="AW936" t="e">
            <v>#N/A</v>
          </cell>
          <cell r="AX936">
            <v>0</v>
          </cell>
          <cell r="AY936" t="e">
            <v>#N/A</v>
          </cell>
          <cell r="AZ936" t="e">
            <v>#N/A</v>
          </cell>
          <cell r="BA936" t="e">
            <v>#N/A</v>
          </cell>
          <cell r="BB936">
            <v>0</v>
          </cell>
          <cell r="BC936" t="e">
            <v>#N/A</v>
          </cell>
          <cell r="BD936" t="e">
            <v>#N/A</v>
          </cell>
        </row>
        <row r="937">
          <cell r="A937" t="str">
            <v>PM4A3206</v>
          </cell>
          <cell r="B937">
            <v>443016</v>
          </cell>
          <cell r="C937" t="str">
            <v>TYCO</v>
          </cell>
          <cell r="D937" t="str">
            <v>AIRBUS DEFENCE &amp; SPACE</v>
          </cell>
          <cell r="E937">
            <v>12611</v>
          </cell>
          <cell r="F937">
            <v>47387</v>
          </cell>
          <cell r="G937" t="str">
            <v>408-1559</v>
          </cell>
          <cell r="H937" t="str">
            <v>V</v>
          </cell>
          <cell r="I937">
            <v>8778</v>
          </cell>
          <cell r="J937" t="str">
            <v>G768</v>
          </cell>
          <cell r="K937">
            <v>0.11899999999999999</v>
          </cell>
          <cell r="L937">
            <v>0.125</v>
          </cell>
          <cell r="M937">
            <v>9532</v>
          </cell>
          <cell r="N937" t="str">
            <v>G950</v>
          </cell>
          <cell r="O937">
            <v>0.04</v>
          </cell>
          <cell r="P937">
            <v>0.06</v>
          </cell>
          <cell r="Q937" t="e">
            <v>#N/A</v>
          </cell>
          <cell r="R937">
            <v>0</v>
          </cell>
          <cell r="S937" t="e">
            <v>#N/A</v>
          </cell>
          <cell r="T937" t="e">
            <v>#N/A</v>
          </cell>
          <cell r="U937" t="e">
            <v>#N/A</v>
          </cell>
          <cell r="V937">
            <v>0</v>
          </cell>
          <cell r="W937" t="e">
            <v>#N/A</v>
          </cell>
          <cell r="X937" t="e">
            <v>#N/A</v>
          </cell>
          <cell r="Y937" t="e">
            <v>#N/A</v>
          </cell>
          <cell r="Z937">
            <v>0</v>
          </cell>
          <cell r="AA937" t="e">
            <v>#N/A</v>
          </cell>
          <cell r="AB937" t="e">
            <v>#N/A</v>
          </cell>
          <cell r="AC937" t="e">
            <v>#N/A</v>
          </cell>
          <cell r="AD937">
            <v>0</v>
          </cell>
          <cell r="AE937" t="e">
            <v>#N/A</v>
          </cell>
          <cell r="AF937" t="e">
            <v>#N/A</v>
          </cell>
          <cell r="AG937" t="e">
            <v>#N/A</v>
          </cell>
          <cell r="AH937">
            <v>0</v>
          </cell>
          <cell r="AI937" t="e">
            <v>#N/A</v>
          </cell>
          <cell r="AJ937" t="e">
            <v>#N/A</v>
          </cell>
          <cell r="AK937" t="e">
            <v>#N/A</v>
          </cell>
          <cell r="AL937">
            <v>0</v>
          </cell>
          <cell r="AM937" t="e">
            <v>#N/A</v>
          </cell>
          <cell r="AN937" t="e">
            <v>#N/A</v>
          </cell>
          <cell r="AO937" t="e">
            <v>#N/A</v>
          </cell>
          <cell r="AP937">
            <v>0</v>
          </cell>
          <cell r="AQ937" t="e">
            <v>#N/A</v>
          </cell>
          <cell r="AR937" t="e">
            <v>#N/A</v>
          </cell>
          <cell r="AS937" t="e">
            <v>#N/A</v>
          </cell>
          <cell r="AT937">
            <v>0</v>
          </cell>
          <cell r="AU937" t="e">
            <v>#N/A</v>
          </cell>
          <cell r="AV937" t="e">
            <v>#N/A</v>
          </cell>
          <cell r="AW937" t="e">
            <v>#N/A</v>
          </cell>
          <cell r="AX937">
            <v>0</v>
          </cell>
          <cell r="AY937" t="e">
            <v>#N/A</v>
          </cell>
          <cell r="AZ937" t="e">
            <v>#N/A</v>
          </cell>
          <cell r="BA937" t="e">
            <v>#N/A</v>
          </cell>
          <cell r="BB937">
            <v>0</v>
          </cell>
          <cell r="BC937" t="e">
            <v>#N/A</v>
          </cell>
          <cell r="BD937" t="e">
            <v>#N/A</v>
          </cell>
        </row>
        <row r="938">
          <cell r="A938" t="str">
            <v>ELAD-T0338</v>
          </cell>
          <cell r="B938" t="str">
            <v>NO CONSTA</v>
          </cell>
          <cell r="C938" t="str">
            <v>DMC</v>
          </cell>
          <cell r="D938" t="str">
            <v>ELIMCO AEROSPACE S.L.U</v>
          </cell>
          <cell r="E938">
            <v>12680</v>
          </cell>
          <cell r="F938" t="str">
            <v>M22520/2-01</v>
          </cell>
          <cell r="G938" t="str">
            <v>AFM8-DS</v>
          </cell>
          <cell r="H938" t="str">
            <v>C</v>
          </cell>
          <cell r="I938">
            <v>8789</v>
          </cell>
          <cell r="J938" t="str">
            <v>G213</v>
          </cell>
          <cell r="K938">
            <v>1.2999999999999999E-2</v>
          </cell>
          <cell r="L938">
            <v>1.7999999999999999E-2</v>
          </cell>
          <cell r="M938">
            <v>8791</v>
          </cell>
          <cell r="N938" t="str">
            <v>G214</v>
          </cell>
          <cell r="O938">
            <v>1.6E-2</v>
          </cell>
          <cell r="P938">
            <v>2.1000000000000001E-2</v>
          </cell>
          <cell r="Q938">
            <v>8775</v>
          </cell>
          <cell r="R938" t="str">
            <v>G215</v>
          </cell>
          <cell r="S938">
            <v>1.9E-2</v>
          </cell>
          <cell r="T938">
            <v>2.4E-2</v>
          </cell>
          <cell r="U938">
            <v>8793</v>
          </cell>
          <cell r="V938" t="str">
            <v>G216</v>
          </cell>
          <cell r="W938">
            <v>2.1999999999999999E-2</v>
          </cell>
          <cell r="X938">
            <v>2.7E-2</v>
          </cell>
          <cell r="Y938">
            <v>8785</v>
          </cell>
          <cell r="Z938" t="str">
            <v>G217</v>
          </cell>
          <cell r="AA938">
            <v>2.5999999999999999E-2</v>
          </cell>
          <cell r="AB938">
            <v>3.1E-2</v>
          </cell>
          <cell r="AC938">
            <v>8790</v>
          </cell>
          <cell r="AD938" t="str">
            <v>G218</v>
          </cell>
          <cell r="AE938">
            <v>0.03</v>
          </cell>
          <cell r="AF938">
            <v>3.5000000000000003E-2</v>
          </cell>
          <cell r="AG938">
            <v>8787</v>
          </cell>
          <cell r="AH938" t="str">
            <v>G219</v>
          </cell>
          <cell r="AI938">
            <v>3.4000000000000002E-2</v>
          </cell>
          <cell r="AJ938">
            <v>3.9E-2</v>
          </cell>
          <cell r="AK938">
            <v>8792</v>
          </cell>
          <cell r="AL938" t="str">
            <v>G223</v>
          </cell>
          <cell r="AM938">
            <v>3.9E-2</v>
          </cell>
          <cell r="AN938">
            <v>4.3999999999999997E-2</v>
          </cell>
          <cell r="AO938" t="e">
            <v>#N/A</v>
          </cell>
          <cell r="AP938">
            <v>0</v>
          </cell>
          <cell r="AQ938" t="e">
            <v>#N/A</v>
          </cell>
          <cell r="AR938" t="e">
            <v>#N/A</v>
          </cell>
          <cell r="AS938" t="e">
            <v>#N/A</v>
          </cell>
          <cell r="AT938">
            <v>0</v>
          </cell>
          <cell r="AU938" t="e">
            <v>#N/A</v>
          </cell>
          <cell r="AV938" t="e">
            <v>#N/A</v>
          </cell>
          <cell r="AW938" t="e">
            <v>#N/A</v>
          </cell>
          <cell r="AX938">
            <v>0</v>
          </cell>
          <cell r="AY938" t="e">
            <v>#N/A</v>
          </cell>
          <cell r="AZ938" t="e">
            <v>#N/A</v>
          </cell>
          <cell r="BA938" t="e">
            <v>#N/A</v>
          </cell>
          <cell r="BB938">
            <v>0</v>
          </cell>
          <cell r="BC938" t="e">
            <v>#N/A</v>
          </cell>
          <cell r="BD938" t="e">
            <v>#N/A</v>
          </cell>
        </row>
        <row r="939">
          <cell r="A939" t="str">
            <v>ELAD-T0336</v>
          </cell>
          <cell r="B939" t="str">
            <v>NO CONSTA</v>
          </cell>
          <cell r="C939" t="str">
            <v>DMC</v>
          </cell>
          <cell r="D939" t="str">
            <v>ELIMCO AEROSPACE S.L.U</v>
          </cell>
          <cell r="E939">
            <v>12681</v>
          </cell>
          <cell r="F939" t="str">
            <v>M22520/2-01</v>
          </cell>
          <cell r="G939" t="str">
            <v>AFM8-DS</v>
          </cell>
          <cell r="H939" t="str">
            <v>C</v>
          </cell>
          <cell r="I939">
            <v>8789</v>
          </cell>
          <cell r="J939" t="str">
            <v>G213</v>
          </cell>
          <cell r="K939">
            <v>1.2999999999999999E-2</v>
          </cell>
          <cell r="L939">
            <v>1.7999999999999999E-2</v>
          </cell>
          <cell r="M939">
            <v>8791</v>
          </cell>
          <cell r="N939" t="str">
            <v>G214</v>
          </cell>
          <cell r="O939">
            <v>1.6E-2</v>
          </cell>
          <cell r="P939">
            <v>2.1000000000000001E-2</v>
          </cell>
          <cell r="Q939">
            <v>8775</v>
          </cell>
          <cell r="R939" t="str">
            <v>G215</v>
          </cell>
          <cell r="S939">
            <v>1.9E-2</v>
          </cell>
          <cell r="T939">
            <v>2.4E-2</v>
          </cell>
          <cell r="U939">
            <v>8793</v>
          </cell>
          <cell r="V939" t="str">
            <v>G216</v>
          </cell>
          <cell r="W939">
            <v>2.1999999999999999E-2</v>
          </cell>
          <cell r="X939">
            <v>2.7E-2</v>
          </cell>
          <cell r="Y939">
            <v>8785</v>
          </cell>
          <cell r="Z939" t="str">
            <v>G217</v>
          </cell>
          <cell r="AA939">
            <v>2.5999999999999999E-2</v>
          </cell>
          <cell r="AB939">
            <v>3.1E-2</v>
          </cell>
          <cell r="AC939">
            <v>8790</v>
          </cell>
          <cell r="AD939" t="str">
            <v>G218</v>
          </cell>
          <cell r="AE939">
            <v>0.03</v>
          </cell>
          <cell r="AF939">
            <v>3.5000000000000003E-2</v>
          </cell>
          <cell r="AG939">
            <v>8787</v>
          </cell>
          <cell r="AH939" t="str">
            <v>G219</v>
          </cell>
          <cell r="AI939">
            <v>3.4000000000000002E-2</v>
          </cell>
          <cell r="AJ939">
            <v>3.9E-2</v>
          </cell>
          <cell r="AK939">
            <v>8792</v>
          </cell>
          <cell r="AL939" t="str">
            <v>G223</v>
          </cell>
          <cell r="AM939">
            <v>3.9E-2</v>
          </cell>
          <cell r="AN939">
            <v>4.3999999999999997E-2</v>
          </cell>
          <cell r="AO939" t="e">
            <v>#N/A</v>
          </cell>
          <cell r="AP939">
            <v>0</v>
          </cell>
          <cell r="AQ939" t="e">
            <v>#N/A</v>
          </cell>
          <cell r="AR939" t="e">
            <v>#N/A</v>
          </cell>
          <cell r="AS939" t="e">
            <v>#N/A</v>
          </cell>
          <cell r="AT939">
            <v>0</v>
          </cell>
          <cell r="AU939" t="e">
            <v>#N/A</v>
          </cell>
          <cell r="AV939" t="e">
            <v>#N/A</v>
          </cell>
          <cell r="AW939" t="e">
            <v>#N/A</v>
          </cell>
          <cell r="AX939">
            <v>0</v>
          </cell>
          <cell r="AY939" t="e">
            <v>#N/A</v>
          </cell>
          <cell r="AZ939" t="e">
            <v>#N/A</v>
          </cell>
          <cell r="BA939" t="e">
            <v>#N/A</v>
          </cell>
          <cell r="BB939">
            <v>0</v>
          </cell>
          <cell r="BC939" t="e">
            <v>#N/A</v>
          </cell>
          <cell r="BD939" t="e">
            <v>#N/A</v>
          </cell>
        </row>
        <row r="940">
          <cell r="A940" t="str">
            <v>PM4A10220</v>
          </cell>
          <cell r="B940" t="str">
            <v>S1207002</v>
          </cell>
          <cell r="C940" t="str">
            <v>AMP</v>
          </cell>
          <cell r="D940" t="str">
            <v>AIRBUS DEFENCE &amp; SPACE</v>
          </cell>
          <cell r="E940">
            <v>12679</v>
          </cell>
          <cell r="F940">
            <v>47387</v>
          </cell>
          <cell r="G940" t="str">
            <v>408-1559</v>
          </cell>
          <cell r="H940" t="str">
            <v>V</v>
          </cell>
          <cell r="I940">
            <v>8778</v>
          </cell>
          <cell r="J940" t="str">
            <v>G768</v>
          </cell>
          <cell r="K940">
            <v>0.11899999999999999</v>
          </cell>
          <cell r="L940">
            <v>0.125</v>
          </cell>
          <cell r="M940">
            <v>9532</v>
          </cell>
          <cell r="N940" t="str">
            <v>G950</v>
          </cell>
          <cell r="O940">
            <v>0.04</v>
          </cell>
          <cell r="P940">
            <v>0.06</v>
          </cell>
          <cell r="Q940" t="e">
            <v>#N/A</v>
          </cell>
          <cell r="R940">
            <v>0</v>
          </cell>
          <cell r="S940" t="e">
            <v>#N/A</v>
          </cell>
          <cell r="T940" t="e">
            <v>#N/A</v>
          </cell>
          <cell r="U940" t="e">
            <v>#N/A</v>
          </cell>
          <cell r="V940">
            <v>0</v>
          </cell>
          <cell r="W940" t="e">
            <v>#N/A</v>
          </cell>
          <cell r="X940" t="e">
            <v>#N/A</v>
          </cell>
          <cell r="Y940" t="e">
            <v>#N/A</v>
          </cell>
          <cell r="Z940">
            <v>0</v>
          </cell>
          <cell r="AA940" t="e">
            <v>#N/A</v>
          </cell>
          <cell r="AB940" t="e">
            <v>#N/A</v>
          </cell>
          <cell r="AC940" t="e">
            <v>#N/A</v>
          </cell>
          <cell r="AD940">
            <v>0</v>
          </cell>
          <cell r="AE940" t="e">
            <v>#N/A</v>
          </cell>
          <cell r="AF940" t="e">
            <v>#N/A</v>
          </cell>
          <cell r="AG940" t="e">
            <v>#N/A</v>
          </cell>
          <cell r="AH940">
            <v>0</v>
          </cell>
          <cell r="AI940" t="e">
            <v>#N/A</v>
          </cell>
          <cell r="AJ940" t="e">
            <v>#N/A</v>
          </cell>
          <cell r="AK940" t="e">
            <v>#N/A</v>
          </cell>
          <cell r="AL940">
            <v>0</v>
          </cell>
          <cell r="AM940" t="e">
            <v>#N/A</v>
          </cell>
          <cell r="AN940" t="e">
            <v>#N/A</v>
          </cell>
          <cell r="AO940" t="e">
            <v>#N/A</v>
          </cell>
          <cell r="AP940">
            <v>0</v>
          </cell>
          <cell r="AQ940" t="e">
            <v>#N/A</v>
          </cell>
          <cell r="AR940" t="e">
            <v>#N/A</v>
          </cell>
          <cell r="AS940" t="e">
            <v>#N/A</v>
          </cell>
          <cell r="AT940">
            <v>0</v>
          </cell>
          <cell r="AU940" t="e">
            <v>#N/A</v>
          </cell>
          <cell r="AV940" t="e">
            <v>#N/A</v>
          </cell>
          <cell r="AW940" t="e">
            <v>#N/A</v>
          </cell>
          <cell r="AX940">
            <v>0</v>
          </cell>
          <cell r="AY940" t="e">
            <v>#N/A</v>
          </cell>
          <cell r="AZ940" t="e">
            <v>#N/A</v>
          </cell>
          <cell r="BA940" t="e">
            <v>#N/A</v>
          </cell>
          <cell r="BB940">
            <v>0</v>
          </cell>
          <cell r="BC940" t="e">
            <v>#N/A</v>
          </cell>
          <cell r="BD940" t="e">
            <v>#N/A</v>
          </cell>
        </row>
        <row r="941">
          <cell r="A941" t="str">
            <v>PM4A13945</v>
          </cell>
          <cell r="B941" t="str">
            <v>NO CONSTA</v>
          </cell>
          <cell r="C941" t="str">
            <v>DMC</v>
          </cell>
          <cell r="D941" t="str">
            <v>AIRBUS DEFENCE &amp; SPACE</v>
          </cell>
          <cell r="E941">
            <v>12720</v>
          </cell>
          <cell r="F941" t="str">
            <v>M22520/37-01</v>
          </cell>
          <cell r="G941" t="str">
            <v>GMT232-DS</v>
          </cell>
          <cell r="H941" t="str">
            <v>F</v>
          </cell>
          <cell r="I941">
            <v>8781</v>
          </cell>
          <cell r="J941" t="str">
            <v>G411-1</v>
          </cell>
          <cell r="K941">
            <v>2.5000000000000001E-2</v>
          </cell>
          <cell r="L941">
            <v>3.5000000000000003E-2</v>
          </cell>
          <cell r="M941">
            <v>8781</v>
          </cell>
          <cell r="N941" t="str">
            <v>G411-2</v>
          </cell>
          <cell r="O941">
            <v>4.2000000000000003E-2</v>
          </cell>
          <cell r="P941">
            <v>5.1999999999999998E-2</v>
          </cell>
          <cell r="Q941">
            <v>8781</v>
          </cell>
          <cell r="R941" t="str">
            <v>G411-3</v>
          </cell>
          <cell r="S941">
            <v>6.2E-2</v>
          </cell>
          <cell r="T941">
            <v>7.1999999999999995E-2</v>
          </cell>
          <cell r="U941" t="e">
            <v>#N/A</v>
          </cell>
          <cell r="V941">
            <v>0</v>
          </cell>
          <cell r="W941" t="e">
            <v>#N/A</v>
          </cell>
          <cell r="X941" t="e">
            <v>#N/A</v>
          </cell>
          <cell r="Y941" t="e">
            <v>#N/A</v>
          </cell>
          <cell r="Z941">
            <v>0</v>
          </cell>
          <cell r="AA941" t="e">
            <v>#N/A</v>
          </cell>
          <cell r="AB941" t="e">
            <v>#N/A</v>
          </cell>
          <cell r="AC941" t="e">
            <v>#N/A</v>
          </cell>
          <cell r="AD941">
            <v>0</v>
          </cell>
          <cell r="AE941" t="e">
            <v>#N/A</v>
          </cell>
          <cell r="AF941" t="e">
            <v>#N/A</v>
          </cell>
          <cell r="AG941" t="e">
            <v>#N/A</v>
          </cell>
          <cell r="AH941">
            <v>0</v>
          </cell>
          <cell r="AI941" t="e">
            <v>#N/A</v>
          </cell>
          <cell r="AJ941" t="e">
            <v>#N/A</v>
          </cell>
          <cell r="AK941" t="e">
            <v>#N/A</v>
          </cell>
          <cell r="AL941">
            <v>0</v>
          </cell>
          <cell r="AM941" t="e">
            <v>#N/A</v>
          </cell>
          <cell r="AN941" t="e">
            <v>#N/A</v>
          </cell>
          <cell r="AO941" t="e">
            <v>#N/A</v>
          </cell>
          <cell r="AP941">
            <v>0</v>
          </cell>
          <cell r="AQ941" t="e">
            <v>#N/A</v>
          </cell>
          <cell r="AR941" t="e">
            <v>#N/A</v>
          </cell>
          <cell r="AS941" t="e">
            <v>#N/A</v>
          </cell>
          <cell r="AT941">
            <v>0</v>
          </cell>
          <cell r="AU941" t="e">
            <v>#N/A</v>
          </cell>
          <cell r="AV941" t="e">
            <v>#N/A</v>
          </cell>
          <cell r="AW941" t="e">
            <v>#N/A</v>
          </cell>
          <cell r="AX941">
            <v>0</v>
          </cell>
          <cell r="AY941" t="e">
            <v>#N/A</v>
          </cell>
          <cell r="AZ941" t="e">
            <v>#N/A</v>
          </cell>
          <cell r="BA941" t="e">
            <v>#N/A</v>
          </cell>
          <cell r="BB941">
            <v>0</v>
          </cell>
          <cell r="BC941" t="e">
            <v>#N/A</v>
          </cell>
          <cell r="BD941" t="e">
            <v>#N/A</v>
          </cell>
        </row>
        <row r="942">
          <cell r="A942" t="str">
            <v>PM4A12636</v>
          </cell>
          <cell r="B942" t="str">
            <v>V1302029</v>
          </cell>
          <cell r="C942" t="str">
            <v>AMP</v>
          </cell>
          <cell r="D942" t="str">
            <v>AIRBUS DEFENCE &amp; SPACE</v>
          </cell>
          <cell r="E942">
            <v>12718</v>
          </cell>
          <cell r="F942">
            <v>47386</v>
          </cell>
          <cell r="G942" t="str">
            <v>408-1559</v>
          </cell>
          <cell r="H942" t="str">
            <v>V</v>
          </cell>
          <cell r="I942">
            <v>8779</v>
          </cell>
          <cell r="J942" t="str">
            <v>G767</v>
          </cell>
          <cell r="K942">
            <v>0.109</v>
          </cell>
          <cell r="L942">
            <v>0.115</v>
          </cell>
          <cell r="M942">
            <v>8790</v>
          </cell>
          <cell r="N942" t="str">
            <v>G218</v>
          </cell>
          <cell r="O942">
            <v>0.03</v>
          </cell>
          <cell r="P942">
            <v>3.5000000000000003E-2</v>
          </cell>
          <cell r="Q942">
            <v>8786</v>
          </cell>
          <cell r="R942" t="str">
            <v>G224</v>
          </cell>
          <cell r="S942">
            <v>4.4999999999999998E-2</v>
          </cell>
          <cell r="T942">
            <v>0.05</v>
          </cell>
          <cell r="U942" t="e">
            <v>#N/A</v>
          </cell>
          <cell r="V942">
            <v>0</v>
          </cell>
          <cell r="W942" t="e">
            <v>#N/A</v>
          </cell>
          <cell r="X942" t="e">
            <v>#N/A</v>
          </cell>
          <cell r="Y942" t="e">
            <v>#N/A</v>
          </cell>
          <cell r="Z942">
            <v>0</v>
          </cell>
          <cell r="AA942" t="e">
            <v>#N/A</v>
          </cell>
          <cell r="AB942" t="e">
            <v>#N/A</v>
          </cell>
          <cell r="AC942" t="e">
            <v>#N/A</v>
          </cell>
          <cell r="AD942">
            <v>0</v>
          </cell>
          <cell r="AE942" t="e">
            <v>#N/A</v>
          </cell>
          <cell r="AF942" t="e">
            <v>#N/A</v>
          </cell>
          <cell r="AG942" t="e">
            <v>#N/A</v>
          </cell>
          <cell r="AH942">
            <v>0</v>
          </cell>
          <cell r="AI942" t="e">
            <v>#N/A</v>
          </cell>
          <cell r="AJ942" t="e">
            <v>#N/A</v>
          </cell>
          <cell r="AK942" t="e">
            <v>#N/A</v>
          </cell>
          <cell r="AL942">
            <v>0</v>
          </cell>
          <cell r="AM942" t="e">
            <v>#N/A</v>
          </cell>
          <cell r="AN942" t="e">
            <v>#N/A</v>
          </cell>
          <cell r="AO942" t="e">
            <v>#N/A</v>
          </cell>
          <cell r="AP942">
            <v>0</v>
          </cell>
          <cell r="AQ942" t="e">
            <v>#N/A</v>
          </cell>
          <cell r="AR942" t="e">
            <v>#N/A</v>
          </cell>
          <cell r="AS942" t="e">
            <v>#N/A</v>
          </cell>
          <cell r="AT942">
            <v>0</v>
          </cell>
          <cell r="AU942" t="e">
            <v>#N/A</v>
          </cell>
          <cell r="AV942" t="e">
            <v>#N/A</v>
          </cell>
          <cell r="AW942" t="e">
            <v>#N/A</v>
          </cell>
          <cell r="AX942">
            <v>0</v>
          </cell>
          <cell r="AY942" t="e">
            <v>#N/A</v>
          </cell>
          <cell r="AZ942" t="e">
            <v>#N/A</v>
          </cell>
          <cell r="BA942" t="e">
            <v>#N/A</v>
          </cell>
          <cell r="BB942">
            <v>0</v>
          </cell>
          <cell r="BC942" t="e">
            <v>#N/A</v>
          </cell>
          <cell r="BD942" t="e">
            <v>#N/A</v>
          </cell>
        </row>
        <row r="943">
          <cell r="A943" t="str">
            <v>PM4A12639</v>
          </cell>
          <cell r="B943" t="str">
            <v>V1302030</v>
          </cell>
          <cell r="C943" t="str">
            <v>AMP</v>
          </cell>
          <cell r="D943" t="str">
            <v>AIRBUS DEFENCE &amp; SPACE</v>
          </cell>
          <cell r="E943">
            <v>12719</v>
          </cell>
          <cell r="F943">
            <v>47386</v>
          </cell>
          <cell r="G943" t="str">
            <v>408-1559</v>
          </cell>
          <cell r="H943" t="str">
            <v>V</v>
          </cell>
          <cell r="I943">
            <v>8779</v>
          </cell>
          <cell r="J943" t="str">
            <v>G767</v>
          </cell>
          <cell r="K943">
            <v>0.109</v>
          </cell>
          <cell r="L943">
            <v>0.115</v>
          </cell>
          <cell r="M943">
            <v>8790</v>
          </cell>
          <cell r="N943" t="str">
            <v>G218</v>
          </cell>
          <cell r="O943">
            <v>0.03</v>
          </cell>
          <cell r="P943">
            <v>3.5000000000000003E-2</v>
          </cell>
          <cell r="Q943">
            <v>8786</v>
          </cell>
          <cell r="R943" t="str">
            <v>G224</v>
          </cell>
          <cell r="S943">
            <v>4.4999999999999998E-2</v>
          </cell>
          <cell r="T943">
            <v>0.05</v>
          </cell>
          <cell r="U943" t="e">
            <v>#N/A</v>
          </cell>
          <cell r="V943">
            <v>0</v>
          </cell>
          <cell r="W943" t="e">
            <v>#N/A</v>
          </cell>
          <cell r="X943" t="e">
            <v>#N/A</v>
          </cell>
          <cell r="Y943" t="e">
            <v>#N/A</v>
          </cell>
          <cell r="Z943">
            <v>0</v>
          </cell>
          <cell r="AA943" t="e">
            <v>#N/A</v>
          </cell>
          <cell r="AB943" t="e">
            <v>#N/A</v>
          </cell>
          <cell r="AC943" t="e">
            <v>#N/A</v>
          </cell>
          <cell r="AD943">
            <v>0</v>
          </cell>
          <cell r="AE943" t="e">
            <v>#N/A</v>
          </cell>
          <cell r="AF943" t="e">
            <v>#N/A</v>
          </cell>
          <cell r="AG943" t="e">
            <v>#N/A</v>
          </cell>
          <cell r="AH943">
            <v>0</v>
          </cell>
          <cell r="AI943" t="e">
            <v>#N/A</v>
          </cell>
          <cell r="AJ943" t="e">
            <v>#N/A</v>
          </cell>
          <cell r="AK943" t="e">
            <v>#N/A</v>
          </cell>
          <cell r="AL943">
            <v>0</v>
          </cell>
          <cell r="AM943" t="e">
            <v>#N/A</v>
          </cell>
          <cell r="AN943" t="e">
            <v>#N/A</v>
          </cell>
          <cell r="AO943" t="e">
            <v>#N/A</v>
          </cell>
          <cell r="AP943">
            <v>0</v>
          </cell>
          <cell r="AQ943" t="e">
            <v>#N/A</v>
          </cell>
          <cell r="AR943" t="e">
            <v>#N/A</v>
          </cell>
          <cell r="AS943" t="e">
            <v>#N/A</v>
          </cell>
          <cell r="AT943">
            <v>0</v>
          </cell>
          <cell r="AU943" t="e">
            <v>#N/A</v>
          </cell>
          <cell r="AV943" t="e">
            <v>#N/A</v>
          </cell>
          <cell r="AW943" t="e">
            <v>#N/A</v>
          </cell>
          <cell r="AX943">
            <v>0</v>
          </cell>
          <cell r="AY943" t="e">
            <v>#N/A</v>
          </cell>
          <cell r="AZ943" t="e">
            <v>#N/A</v>
          </cell>
          <cell r="BA943" t="e">
            <v>#N/A</v>
          </cell>
          <cell r="BB943">
            <v>0</v>
          </cell>
          <cell r="BC943" t="e">
            <v>#N/A</v>
          </cell>
          <cell r="BD943" t="e">
            <v>#N/A</v>
          </cell>
        </row>
        <row r="944">
          <cell r="A944" t="str">
            <v>SM4A08601</v>
          </cell>
          <cell r="B944" t="str">
            <v>NO CONSTA</v>
          </cell>
          <cell r="C944" t="str">
            <v>DMC</v>
          </cell>
          <cell r="D944" t="str">
            <v>AIRBUS DEFENCE &amp; SPACE</v>
          </cell>
          <cell r="E944">
            <v>12768</v>
          </cell>
          <cell r="F944" t="str">
            <v>M22520/37-01</v>
          </cell>
          <cell r="G944" t="str">
            <v>GMT232-DS</v>
          </cell>
          <cell r="H944" t="str">
            <v>F</v>
          </cell>
          <cell r="I944">
            <v>8781</v>
          </cell>
          <cell r="J944" t="str">
            <v>G411-1</v>
          </cell>
          <cell r="K944">
            <v>2.5000000000000001E-2</v>
          </cell>
          <cell r="L944">
            <v>3.5000000000000003E-2</v>
          </cell>
          <cell r="M944">
            <v>8781</v>
          </cell>
          <cell r="N944" t="str">
            <v>G411-2</v>
          </cell>
          <cell r="O944">
            <v>4.2000000000000003E-2</v>
          </cell>
          <cell r="P944">
            <v>5.1999999999999998E-2</v>
          </cell>
          <cell r="Q944">
            <v>8781</v>
          </cell>
          <cell r="R944" t="str">
            <v>G411-3</v>
          </cell>
          <cell r="S944">
            <v>6.2E-2</v>
          </cell>
          <cell r="T944">
            <v>7.1999999999999995E-2</v>
          </cell>
          <cell r="U944" t="e">
            <v>#N/A</v>
          </cell>
          <cell r="V944">
            <v>0</v>
          </cell>
          <cell r="W944" t="e">
            <v>#N/A</v>
          </cell>
          <cell r="X944" t="e">
            <v>#N/A</v>
          </cell>
          <cell r="Y944" t="e">
            <v>#N/A</v>
          </cell>
          <cell r="Z944">
            <v>0</v>
          </cell>
          <cell r="AA944" t="e">
            <v>#N/A</v>
          </cell>
          <cell r="AB944" t="e">
            <v>#N/A</v>
          </cell>
          <cell r="AC944" t="e">
            <v>#N/A</v>
          </cell>
          <cell r="AD944">
            <v>0</v>
          </cell>
          <cell r="AE944" t="e">
            <v>#N/A</v>
          </cell>
          <cell r="AF944" t="e">
            <v>#N/A</v>
          </cell>
          <cell r="AG944" t="e">
            <v>#N/A</v>
          </cell>
          <cell r="AH944">
            <v>0</v>
          </cell>
          <cell r="AI944" t="e">
            <v>#N/A</v>
          </cell>
          <cell r="AJ944" t="e">
            <v>#N/A</v>
          </cell>
          <cell r="AK944" t="e">
            <v>#N/A</v>
          </cell>
          <cell r="AL944">
            <v>0</v>
          </cell>
          <cell r="AM944" t="e">
            <v>#N/A</v>
          </cell>
          <cell r="AN944" t="e">
            <v>#N/A</v>
          </cell>
          <cell r="AO944" t="e">
            <v>#N/A</v>
          </cell>
          <cell r="AP944">
            <v>0</v>
          </cell>
          <cell r="AQ944" t="e">
            <v>#N/A</v>
          </cell>
          <cell r="AR944" t="e">
            <v>#N/A</v>
          </cell>
          <cell r="AS944" t="e">
            <v>#N/A</v>
          </cell>
          <cell r="AT944">
            <v>0</v>
          </cell>
          <cell r="AU944" t="e">
            <v>#N/A</v>
          </cell>
          <cell r="AV944" t="e">
            <v>#N/A</v>
          </cell>
          <cell r="AW944" t="e">
            <v>#N/A</v>
          </cell>
          <cell r="AX944">
            <v>0</v>
          </cell>
          <cell r="AY944" t="e">
            <v>#N/A</v>
          </cell>
          <cell r="AZ944" t="e">
            <v>#N/A</v>
          </cell>
          <cell r="BA944" t="e">
            <v>#N/A</v>
          </cell>
          <cell r="BB944">
            <v>0</v>
          </cell>
          <cell r="BC944" t="e">
            <v>#N/A</v>
          </cell>
          <cell r="BD944" t="e">
            <v>#N/A</v>
          </cell>
        </row>
        <row r="945">
          <cell r="A945" t="str">
            <v>SM4A09176</v>
          </cell>
          <cell r="B945" t="str">
            <v>J1531004</v>
          </cell>
          <cell r="C945" t="str">
            <v>AMP</v>
          </cell>
          <cell r="D945" t="str">
            <v>AIRBUS DEFENCE &amp; SPACE</v>
          </cell>
          <cell r="E945">
            <v>0</v>
          </cell>
          <cell r="F945" t="str">
            <v>69151-1</v>
          </cell>
          <cell r="G945" t="str">
            <v>408-1559</v>
          </cell>
          <cell r="H945" t="str">
            <v>V</v>
          </cell>
          <cell r="I945">
            <v>8779</v>
          </cell>
          <cell r="J945" t="str">
            <v>G767</v>
          </cell>
          <cell r="K945">
            <v>0.109</v>
          </cell>
          <cell r="L945">
            <v>0.115</v>
          </cell>
          <cell r="M945">
            <v>8790</v>
          </cell>
          <cell r="N945" t="str">
            <v>G218</v>
          </cell>
          <cell r="O945">
            <v>0.03</v>
          </cell>
          <cell r="P945">
            <v>3.5000000000000003E-2</v>
          </cell>
          <cell r="Q945">
            <v>8786</v>
          </cell>
          <cell r="R945" t="str">
            <v>G224</v>
          </cell>
          <cell r="S945">
            <v>4.4999999999999998E-2</v>
          </cell>
          <cell r="T945">
            <v>0.05</v>
          </cell>
          <cell r="U945" t="e">
            <v>#N/A</v>
          </cell>
          <cell r="V945">
            <v>0</v>
          </cell>
          <cell r="W945" t="e">
            <v>#N/A</v>
          </cell>
          <cell r="X945" t="e">
            <v>#N/A</v>
          </cell>
          <cell r="Y945" t="e">
            <v>#N/A</v>
          </cell>
          <cell r="Z945">
            <v>0</v>
          </cell>
          <cell r="AA945" t="e">
            <v>#N/A</v>
          </cell>
          <cell r="AB945" t="e">
            <v>#N/A</v>
          </cell>
          <cell r="AC945" t="e">
            <v>#N/A</v>
          </cell>
          <cell r="AD945">
            <v>0</v>
          </cell>
          <cell r="AE945" t="e">
            <v>#N/A</v>
          </cell>
          <cell r="AF945" t="e">
            <v>#N/A</v>
          </cell>
          <cell r="AG945" t="e">
            <v>#N/A</v>
          </cell>
          <cell r="AH945">
            <v>0</v>
          </cell>
          <cell r="AI945" t="e">
            <v>#N/A</v>
          </cell>
          <cell r="AJ945" t="e">
            <v>#N/A</v>
          </cell>
          <cell r="AK945" t="e">
            <v>#N/A</v>
          </cell>
          <cell r="AL945">
            <v>0</v>
          </cell>
          <cell r="AM945" t="e">
            <v>#N/A</v>
          </cell>
          <cell r="AN945" t="e">
            <v>#N/A</v>
          </cell>
          <cell r="AO945" t="e">
            <v>#N/A</v>
          </cell>
          <cell r="AP945">
            <v>0</v>
          </cell>
          <cell r="AQ945" t="e">
            <v>#N/A</v>
          </cell>
          <cell r="AR945" t="e">
            <v>#N/A</v>
          </cell>
          <cell r="AS945" t="e">
            <v>#N/A</v>
          </cell>
          <cell r="AT945">
            <v>0</v>
          </cell>
          <cell r="AU945" t="e">
            <v>#N/A</v>
          </cell>
          <cell r="AV945" t="e">
            <v>#N/A</v>
          </cell>
          <cell r="AW945" t="e">
            <v>#N/A</v>
          </cell>
          <cell r="AX945">
            <v>0</v>
          </cell>
          <cell r="AY945" t="e">
            <v>#N/A</v>
          </cell>
          <cell r="AZ945" t="e">
            <v>#N/A</v>
          </cell>
          <cell r="BA945" t="e">
            <v>#N/A</v>
          </cell>
          <cell r="BB945">
            <v>0</v>
          </cell>
          <cell r="BC945" t="e">
            <v>#N/A</v>
          </cell>
          <cell r="BD945" t="e">
            <v>#N/A</v>
          </cell>
        </row>
        <row r="946">
          <cell r="A946" t="str">
            <v>ELAD-T0255</v>
          </cell>
          <cell r="B946" t="str">
            <v>NO CONSTA</v>
          </cell>
          <cell r="C946" t="str">
            <v>DMC</v>
          </cell>
          <cell r="D946" t="str">
            <v>ELIMCO AEROSPACE S.L.U</v>
          </cell>
          <cell r="E946">
            <v>12782</v>
          </cell>
          <cell r="F946" t="str">
            <v>M22520/1-01 (AF8)</v>
          </cell>
          <cell r="G946" t="str">
            <v>AF8-DS</v>
          </cell>
          <cell r="H946" t="str">
            <v>B</v>
          </cell>
          <cell r="I946">
            <v>8777</v>
          </cell>
          <cell r="J946" t="str">
            <v>G220</v>
          </cell>
          <cell r="K946">
            <v>2.8000000000000001E-2</v>
          </cell>
          <cell r="L946">
            <v>3.3000000000000002E-2</v>
          </cell>
          <cell r="M946">
            <v>8780</v>
          </cell>
          <cell r="N946" t="str">
            <v>G221</v>
          </cell>
          <cell r="O946">
            <v>3.2000000000000001E-2</v>
          </cell>
          <cell r="P946">
            <v>3.6999999999999998E-2</v>
          </cell>
          <cell r="Q946">
            <v>8788</v>
          </cell>
          <cell r="R946" t="str">
            <v>G222</v>
          </cell>
          <cell r="S946">
            <v>3.5999999999999997E-2</v>
          </cell>
          <cell r="T946">
            <v>4.1000000000000002E-2</v>
          </cell>
          <cell r="U946">
            <v>8792</v>
          </cell>
          <cell r="V946" t="str">
            <v>G223</v>
          </cell>
          <cell r="W946">
            <v>3.9E-2</v>
          </cell>
          <cell r="X946">
            <v>4.3999999999999997E-2</v>
          </cell>
          <cell r="Y946">
            <v>8786</v>
          </cell>
          <cell r="Z946" t="str">
            <v>G224</v>
          </cell>
          <cell r="AA946">
            <v>4.4999999999999998E-2</v>
          </cell>
          <cell r="AB946">
            <v>0.05</v>
          </cell>
          <cell r="AC946">
            <v>8784</v>
          </cell>
          <cell r="AD946" t="str">
            <v>G225</v>
          </cell>
          <cell r="AE946">
            <v>5.1999999999999998E-2</v>
          </cell>
          <cell r="AF946">
            <v>5.7000000000000002E-2</v>
          </cell>
          <cell r="AG946">
            <v>8783</v>
          </cell>
          <cell r="AH946" t="str">
            <v>G226</v>
          </cell>
          <cell r="AI946">
            <v>5.8999999999999997E-2</v>
          </cell>
          <cell r="AJ946">
            <v>6.4000000000000001E-2</v>
          </cell>
          <cell r="AK946">
            <v>8776</v>
          </cell>
          <cell r="AL946" t="str">
            <v>G227</v>
          </cell>
          <cell r="AM946">
            <v>6.8000000000000005E-2</v>
          </cell>
          <cell r="AN946">
            <v>7.2999999999999995E-2</v>
          </cell>
          <cell r="AO946" t="e">
            <v>#N/A</v>
          </cell>
          <cell r="AP946">
            <v>0</v>
          </cell>
          <cell r="AQ946" t="e">
            <v>#N/A</v>
          </cell>
          <cell r="AR946" t="e">
            <v>#N/A</v>
          </cell>
          <cell r="AS946" t="e">
            <v>#N/A</v>
          </cell>
          <cell r="AT946">
            <v>0</v>
          </cell>
          <cell r="AU946" t="e">
            <v>#N/A</v>
          </cell>
          <cell r="AV946" t="e">
            <v>#N/A</v>
          </cell>
          <cell r="AW946" t="e">
            <v>#N/A</v>
          </cell>
          <cell r="AX946">
            <v>0</v>
          </cell>
          <cell r="AY946" t="e">
            <v>#N/A</v>
          </cell>
          <cell r="AZ946" t="e">
            <v>#N/A</v>
          </cell>
          <cell r="BA946" t="e">
            <v>#N/A</v>
          </cell>
          <cell r="BB946">
            <v>0</v>
          </cell>
          <cell r="BC946" t="e">
            <v>#N/A</v>
          </cell>
          <cell r="BD946" t="e">
            <v>#N/A</v>
          </cell>
        </row>
        <row r="947">
          <cell r="A947" t="str">
            <v>ELAD-T0345</v>
          </cell>
          <cell r="B947" t="str">
            <v>NO CONSTA</v>
          </cell>
          <cell r="C947" t="str">
            <v>DMC</v>
          </cell>
          <cell r="D947" t="str">
            <v>ELIMCO AEROSPACE S.L.U</v>
          </cell>
          <cell r="E947">
            <v>12781</v>
          </cell>
          <cell r="F947" t="str">
            <v>M22520/1-01 (AF8)</v>
          </cell>
          <cell r="G947" t="str">
            <v>AF8-DS</v>
          </cell>
          <cell r="H947" t="str">
            <v>B</v>
          </cell>
          <cell r="I947">
            <v>8777</v>
          </cell>
          <cell r="J947" t="str">
            <v>G220</v>
          </cell>
          <cell r="K947">
            <v>2.8000000000000001E-2</v>
          </cell>
          <cell r="L947">
            <v>3.3000000000000002E-2</v>
          </cell>
          <cell r="M947">
            <v>8780</v>
          </cell>
          <cell r="N947" t="str">
            <v>G221</v>
          </cell>
          <cell r="O947">
            <v>3.2000000000000001E-2</v>
          </cell>
          <cell r="P947">
            <v>3.6999999999999998E-2</v>
          </cell>
          <cell r="Q947">
            <v>8788</v>
          </cell>
          <cell r="R947" t="str">
            <v>G222</v>
          </cell>
          <cell r="S947">
            <v>3.5999999999999997E-2</v>
          </cell>
          <cell r="T947">
            <v>4.1000000000000002E-2</v>
          </cell>
          <cell r="U947">
            <v>8792</v>
          </cell>
          <cell r="V947" t="str">
            <v>G223</v>
          </cell>
          <cell r="W947">
            <v>3.9E-2</v>
          </cell>
          <cell r="X947">
            <v>4.3999999999999997E-2</v>
          </cell>
          <cell r="Y947">
            <v>8786</v>
          </cell>
          <cell r="Z947" t="str">
            <v>G224</v>
          </cell>
          <cell r="AA947">
            <v>4.4999999999999998E-2</v>
          </cell>
          <cell r="AB947">
            <v>0.05</v>
          </cell>
          <cell r="AC947">
            <v>8784</v>
          </cell>
          <cell r="AD947" t="str">
            <v>G225</v>
          </cell>
          <cell r="AE947">
            <v>5.1999999999999998E-2</v>
          </cell>
          <cell r="AF947">
            <v>5.7000000000000002E-2</v>
          </cell>
          <cell r="AG947">
            <v>8783</v>
          </cell>
          <cell r="AH947" t="str">
            <v>G226</v>
          </cell>
          <cell r="AI947">
            <v>5.8999999999999997E-2</v>
          </cell>
          <cell r="AJ947">
            <v>6.4000000000000001E-2</v>
          </cell>
          <cell r="AK947">
            <v>8776</v>
          </cell>
          <cell r="AL947" t="str">
            <v>G227</v>
          </cell>
          <cell r="AM947">
            <v>6.8000000000000005E-2</v>
          </cell>
          <cell r="AN947">
            <v>7.2999999999999995E-2</v>
          </cell>
          <cell r="AO947" t="e">
            <v>#N/A</v>
          </cell>
          <cell r="AP947">
            <v>0</v>
          </cell>
          <cell r="AQ947" t="e">
            <v>#N/A</v>
          </cell>
          <cell r="AR947" t="e">
            <v>#N/A</v>
          </cell>
          <cell r="AS947" t="e">
            <v>#N/A</v>
          </cell>
          <cell r="AT947">
            <v>0</v>
          </cell>
          <cell r="AU947" t="e">
            <v>#N/A</v>
          </cell>
          <cell r="AV947" t="e">
            <v>#N/A</v>
          </cell>
          <cell r="AW947" t="e">
            <v>#N/A</v>
          </cell>
          <cell r="AX947">
            <v>0</v>
          </cell>
          <cell r="AY947" t="e">
            <v>#N/A</v>
          </cell>
          <cell r="AZ947" t="e">
            <v>#N/A</v>
          </cell>
          <cell r="BA947" t="e">
            <v>#N/A</v>
          </cell>
          <cell r="BB947">
            <v>0</v>
          </cell>
          <cell r="BC947" t="e">
            <v>#N/A</v>
          </cell>
          <cell r="BD947" t="e">
            <v>#N/A</v>
          </cell>
        </row>
        <row r="948">
          <cell r="A948" t="str">
            <v>SM4A08902</v>
          </cell>
          <cell r="B948" t="str">
            <v>NO CONSTA</v>
          </cell>
          <cell r="C948" t="str">
            <v>AMP</v>
          </cell>
          <cell r="D948" t="str">
            <v>AIRBUS DEFENCE &amp; SPACE</v>
          </cell>
          <cell r="E948">
            <v>0</v>
          </cell>
          <cell r="F948" t="str">
            <v>69152-1</v>
          </cell>
          <cell r="G948" t="str">
            <v>408-1559</v>
          </cell>
          <cell r="H948" t="str">
            <v>V</v>
          </cell>
          <cell r="I948">
            <v>8778</v>
          </cell>
          <cell r="J948" t="str">
            <v>G768</v>
          </cell>
          <cell r="K948">
            <v>0.11899999999999999</v>
          </cell>
          <cell r="L948">
            <v>0.125</v>
          </cell>
          <cell r="M948">
            <v>9532</v>
          </cell>
          <cell r="N948" t="str">
            <v>G950</v>
          </cell>
          <cell r="O948">
            <v>0.04</v>
          </cell>
          <cell r="P948">
            <v>0.06</v>
          </cell>
          <cell r="Q948" t="e">
            <v>#N/A</v>
          </cell>
          <cell r="R948">
            <v>0</v>
          </cell>
          <cell r="S948" t="e">
            <v>#N/A</v>
          </cell>
          <cell r="T948" t="e">
            <v>#N/A</v>
          </cell>
          <cell r="U948" t="e">
            <v>#N/A</v>
          </cell>
          <cell r="V948">
            <v>0</v>
          </cell>
          <cell r="W948" t="e">
            <v>#N/A</v>
          </cell>
          <cell r="X948" t="e">
            <v>#N/A</v>
          </cell>
          <cell r="Y948" t="e">
            <v>#N/A</v>
          </cell>
          <cell r="Z948">
            <v>0</v>
          </cell>
          <cell r="AA948" t="e">
            <v>#N/A</v>
          </cell>
          <cell r="AB948" t="e">
            <v>#N/A</v>
          </cell>
          <cell r="AC948" t="e">
            <v>#N/A</v>
          </cell>
          <cell r="AD948">
            <v>0</v>
          </cell>
          <cell r="AE948" t="e">
            <v>#N/A</v>
          </cell>
          <cell r="AF948" t="e">
            <v>#N/A</v>
          </cell>
          <cell r="AG948" t="e">
            <v>#N/A</v>
          </cell>
          <cell r="AH948">
            <v>0</v>
          </cell>
          <cell r="AI948" t="e">
            <v>#N/A</v>
          </cell>
          <cell r="AJ948" t="e">
            <v>#N/A</v>
          </cell>
          <cell r="AK948" t="e">
            <v>#N/A</v>
          </cell>
          <cell r="AL948">
            <v>0</v>
          </cell>
          <cell r="AM948" t="e">
            <v>#N/A</v>
          </cell>
          <cell r="AN948" t="e">
            <v>#N/A</v>
          </cell>
          <cell r="AO948" t="e">
            <v>#N/A</v>
          </cell>
          <cell r="AP948">
            <v>0</v>
          </cell>
          <cell r="AQ948" t="e">
            <v>#N/A</v>
          </cell>
          <cell r="AR948" t="e">
            <v>#N/A</v>
          </cell>
          <cell r="AS948" t="e">
            <v>#N/A</v>
          </cell>
          <cell r="AT948">
            <v>0</v>
          </cell>
          <cell r="AU948" t="e">
            <v>#N/A</v>
          </cell>
          <cell r="AV948" t="e">
            <v>#N/A</v>
          </cell>
          <cell r="AW948" t="e">
            <v>#N/A</v>
          </cell>
          <cell r="AX948">
            <v>0</v>
          </cell>
          <cell r="AY948" t="e">
            <v>#N/A</v>
          </cell>
          <cell r="AZ948" t="e">
            <v>#N/A</v>
          </cell>
          <cell r="BA948" t="e">
            <v>#N/A</v>
          </cell>
          <cell r="BB948">
            <v>0</v>
          </cell>
          <cell r="BC948" t="e">
            <v>#N/A</v>
          </cell>
          <cell r="BD948" t="e">
            <v>#N/A</v>
          </cell>
        </row>
        <row r="949">
          <cell r="A949" t="str">
            <v>PM4A9356</v>
          </cell>
          <cell r="B949" t="str">
            <v>NO CONSTA</v>
          </cell>
          <cell r="C949" t="str">
            <v>DMC</v>
          </cell>
          <cell r="D949" t="str">
            <v>AIRBUS DEFENCE &amp; SPACE</v>
          </cell>
          <cell r="E949">
            <v>12824</v>
          </cell>
          <cell r="F949" t="str">
            <v>M22520/1-01</v>
          </cell>
          <cell r="G949" t="str">
            <v>AF8-DS</v>
          </cell>
          <cell r="H949" t="str">
            <v>B</v>
          </cell>
          <cell r="I949">
            <v>8777</v>
          </cell>
          <cell r="J949" t="str">
            <v>G220</v>
          </cell>
          <cell r="K949">
            <v>2.8000000000000001E-2</v>
          </cell>
          <cell r="L949">
            <v>3.3000000000000002E-2</v>
          </cell>
          <cell r="M949">
            <v>8780</v>
          </cell>
          <cell r="N949" t="str">
            <v>G221</v>
          </cell>
          <cell r="O949">
            <v>3.2000000000000001E-2</v>
          </cell>
          <cell r="P949">
            <v>3.6999999999999998E-2</v>
          </cell>
          <cell r="Q949">
            <v>8788</v>
          </cell>
          <cell r="R949" t="str">
            <v>G222</v>
          </cell>
          <cell r="S949">
            <v>3.5999999999999997E-2</v>
          </cell>
          <cell r="T949">
            <v>4.1000000000000002E-2</v>
          </cell>
          <cell r="U949">
            <v>8792</v>
          </cell>
          <cell r="V949" t="str">
            <v>G223</v>
          </cell>
          <cell r="W949">
            <v>3.9E-2</v>
          </cell>
          <cell r="X949">
            <v>4.3999999999999997E-2</v>
          </cell>
          <cell r="Y949">
            <v>8786</v>
          </cell>
          <cell r="Z949" t="str">
            <v>G224</v>
          </cell>
          <cell r="AA949">
            <v>4.4999999999999998E-2</v>
          </cell>
          <cell r="AB949">
            <v>0.05</v>
          </cell>
          <cell r="AC949">
            <v>8784</v>
          </cell>
          <cell r="AD949" t="str">
            <v>G225</v>
          </cell>
          <cell r="AE949">
            <v>5.1999999999999998E-2</v>
          </cell>
          <cell r="AF949">
            <v>5.7000000000000002E-2</v>
          </cell>
          <cell r="AG949">
            <v>8783</v>
          </cell>
          <cell r="AH949" t="str">
            <v>G226</v>
          </cell>
          <cell r="AI949">
            <v>5.8999999999999997E-2</v>
          </cell>
          <cell r="AJ949">
            <v>6.4000000000000001E-2</v>
          </cell>
          <cell r="AK949">
            <v>8776</v>
          </cell>
          <cell r="AL949" t="str">
            <v>G227</v>
          </cell>
          <cell r="AM949">
            <v>6.8000000000000005E-2</v>
          </cell>
          <cell r="AN949">
            <v>7.2999999999999995E-2</v>
          </cell>
          <cell r="AO949" t="e">
            <v>#N/A</v>
          </cell>
          <cell r="AP949">
            <v>0</v>
          </cell>
          <cell r="AQ949" t="e">
            <v>#N/A</v>
          </cell>
          <cell r="AR949" t="e">
            <v>#N/A</v>
          </cell>
          <cell r="AS949" t="e">
            <v>#N/A</v>
          </cell>
          <cell r="AT949">
            <v>0</v>
          </cell>
          <cell r="AU949" t="e">
            <v>#N/A</v>
          </cell>
          <cell r="AV949" t="e">
            <v>#N/A</v>
          </cell>
          <cell r="AW949" t="e">
            <v>#N/A</v>
          </cell>
          <cell r="AX949">
            <v>0</v>
          </cell>
          <cell r="AY949" t="e">
            <v>#N/A</v>
          </cell>
          <cell r="AZ949" t="e">
            <v>#N/A</v>
          </cell>
          <cell r="BA949" t="e">
            <v>#N/A</v>
          </cell>
          <cell r="BB949">
            <v>0</v>
          </cell>
          <cell r="BC949" t="e">
            <v>#N/A</v>
          </cell>
          <cell r="BD949" t="e">
            <v>#N/A</v>
          </cell>
        </row>
        <row r="950">
          <cell r="A950" t="str">
            <v>PM4A2535</v>
          </cell>
          <cell r="B950" t="str">
            <v>NO CONSTA</v>
          </cell>
          <cell r="C950" t="str">
            <v>DMC</v>
          </cell>
          <cell r="D950" t="str">
            <v>AIRBUS DEFENCE &amp; SPACE</v>
          </cell>
          <cell r="E950">
            <v>12821</v>
          </cell>
          <cell r="F950" t="str">
            <v>M22520/1-01</v>
          </cell>
          <cell r="G950" t="str">
            <v>AF8-DS</v>
          </cell>
          <cell r="H950" t="str">
            <v>B</v>
          </cell>
          <cell r="I950">
            <v>8777</v>
          </cell>
          <cell r="J950" t="str">
            <v>G220</v>
          </cell>
          <cell r="K950">
            <v>2.8000000000000001E-2</v>
          </cell>
          <cell r="L950">
            <v>3.3000000000000002E-2</v>
          </cell>
          <cell r="M950">
            <v>8780</v>
          </cell>
          <cell r="N950" t="str">
            <v>G221</v>
          </cell>
          <cell r="O950">
            <v>3.2000000000000001E-2</v>
          </cell>
          <cell r="P950">
            <v>3.6999999999999998E-2</v>
          </cell>
          <cell r="Q950">
            <v>8788</v>
          </cell>
          <cell r="R950" t="str">
            <v>G222</v>
          </cell>
          <cell r="S950">
            <v>3.5999999999999997E-2</v>
          </cell>
          <cell r="T950">
            <v>4.1000000000000002E-2</v>
          </cell>
          <cell r="U950">
            <v>8792</v>
          </cell>
          <cell r="V950" t="str">
            <v>G223</v>
          </cell>
          <cell r="W950">
            <v>3.9E-2</v>
          </cell>
          <cell r="X950">
            <v>4.3999999999999997E-2</v>
          </cell>
          <cell r="Y950">
            <v>8786</v>
          </cell>
          <cell r="Z950" t="str">
            <v>G224</v>
          </cell>
          <cell r="AA950">
            <v>4.4999999999999998E-2</v>
          </cell>
          <cell r="AB950">
            <v>0.05</v>
          </cell>
          <cell r="AC950">
            <v>8784</v>
          </cell>
          <cell r="AD950" t="str">
            <v>G225</v>
          </cell>
          <cell r="AE950">
            <v>5.1999999999999998E-2</v>
          </cell>
          <cell r="AF950">
            <v>5.7000000000000002E-2</v>
          </cell>
          <cell r="AG950">
            <v>8783</v>
          </cell>
          <cell r="AH950" t="str">
            <v>G226</v>
          </cell>
          <cell r="AI950">
            <v>5.8999999999999997E-2</v>
          </cell>
          <cell r="AJ950">
            <v>6.4000000000000001E-2</v>
          </cell>
          <cell r="AK950">
            <v>8776</v>
          </cell>
          <cell r="AL950" t="str">
            <v>G227</v>
          </cell>
          <cell r="AM950">
            <v>6.8000000000000005E-2</v>
          </cell>
          <cell r="AN950">
            <v>7.2999999999999995E-2</v>
          </cell>
          <cell r="AO950" t="e">
            <v>#N/A</v>
          </cell>
          <cell r="AP950">
            <v>0</v>
          </cell>
          <cell r="AQ950" t="e">
            <v>#N/A</v>
          </cell>
          <cell r="AR950" t="e">
            <v>#N/A</v>
          </cell>
          <cell r="AS950" t="e">
            <v>#N/A</v>
          </cell>
          <cell r="AT950">
            <v>0</v>
          </cell>
          <cell r="AU950" t="e">
            <v>#N/A</v>
          </cell>
          <cell r="AV950" t="e">
            <v>#N/A</v>
          </cell>
          <cell r="AW950" t="e">
            <v>#N/A</v>
          </cell>
          <cell r="AX950">
            <v>0</v>
          </cell>
          <cell r="AY950" t="e">
            <v>#N/A</v>
          </cell>
          <cell r="AZ950" t="e">
            <v>#N/A</v>
          </cell>
          <cell r="BA950" t="e">
            <v>#N/A</v>
          </cell>
          <cell r="BB950">
            <v>0</v>
          </cell>
          <cell r="BC950" t="e">
            <v>#N/A</v>
          </cell>
          <cell r="BD950" t="e">
            <v>#N/A</v>
          </cell>
        </row>
        <row r="951">
          <cell r="A951" t="str">
            <v>PM4A3548</v>
          </cell>
          <cell r="B951" t="str">
            <v>NO CONSTA</v>
          </cell>
          <cell r="C951" t="str">
            <v>DMC</v>
          </cell>
          <cell r="D951" t="str">
            <v>AIRBUS DEFENCE &amp; SPACE</v>
          </cell>
          <cell r="E951">
            <v>12823</v>
          </cell>
          <cell r="F951" t="str">
            <v>M22520/1-01</v>
          </cell>
          <cell r="G951" t="str">
            <v>AF8-DS</v>
          </cell>
          <cell r="H951" t="str">
            <v>B</v>
          </cell>
          <cell r="I951">
            <v>8777</v>
          </cell>
          <cell r="J951" t="str">
            <v>G220</v>
          </cell>
          <cell r="K951">
            <v>2.8000000000000001E-2</v>
          </cell>
          <cell r="L951">
            <v>3.3000000000000002E-2</v>
          </cell>
          <cell r="M951">
            <v>8780</v>
          </cell>
          <cell r="N951" t="str">
            <v>G221</v>
          </cell>
          <cell r="O951">
            <v>3.2000000000000001E-2</v>
          </cell>
          <cell r="P951">
            <v>3.6999999999999998E-2</v>
          </cell>
          <cell r="Q951">
            <v>8788</v>
          </cell>
          <cell r="R951" t="str">
            <v>G222</v>
          </cell>
          <cell r="S951">
            <v>3.5999999999999997E-2</v>
          </cell>
          <cell r="T951">
            <v>4.1000000000000002E-2</v>
          </cell>
          <cell r="U951">
            <v>8792</v>
          </cell>
          <cell r="V951" t="str">
            <v>G223</v>
          </cell>
          <cell r="W951">
            <v>3.9E-2</v>
          </cell>
          <cell r="X951">
            <v>4.3999999999999997E-2</v>
          </cell>
          <cell r="Y951">
            <v>8786</v>
          </cell>
          <cell r="Z951" t="str">
            <v>G224</v>
          </cell>
          <cell r="AA951">
            <v>4.4999999999999998E-2</v>
          </cell>
          <cell r="AB951">
            <v>0.05</v>
          </cell>
          <cell r="AC951">
            <v>8784</v>
          </cell>
          <cell r="AD951" t="str">
            <v>G225</v>
          </cell>
          <cell r="AE951">
            <v>5.1999999999999998E-2</v>
          </cell>
          <cell r="AF951">
            <v>5.7000000000000002E-2</v>
          </cell>
          <cell r="AG951">
            <v>8783</v>
          </cell>
          <cell r="AH951" t="str">
            <v>G226</v>
          </cell>
          <cell r="AI951">
            <v>5.8999999999999997E-2</v>
          </cell>
          <cell r="AJ951">
            <v>6.4000000000000001E-2</v>
          </cell>
          <cell r="AK951">
            <v>8776</v>
          </cell>
          <cell r="AL951" t="str">
            <v>G227</v>
          </cell>
          <cell r="AM951">
            <v>6.8000000000000005E-2</v>
          </cell>
          <cell r="AN951">
            <v>7.2999999999999995E-2</v>
          </cell>
          <cell r="AO951" t="e">
            <v>#N/A</v>
          </cell>
          <cell r="AP951">
            <v>0</v>
          </cell>
          <cell r="AQ951" t="e">
            <v>#N/A</v>
          </cell>
          <cell r="AR951" t="e">
            <v>#N/A</v>
          </cell>
          <cell r="AS951" t="e">
            <v>#N/A</v>
          </cell>
          <cell r="AT951">
            <v>0</v>
          </cell>
          <cell r="AU951" t="e">
            <v>#N/A</v>
          </cell>
          <cell r="AV951" t="e">
            <v>#N/A</v>
          </cell>
          <cell r="AW951" t="e">
            <v>#N/A</v>
          </cell>
          <cell r="AX951">
            <v>0</v>
          </cell>
          <cell r="AY951" t="e">
            <v>#N/A</v>
          </cell>
          <cell r="AZ951" t="e">
            <v>#N/A</v>
          </cell>
          <cell r="BA951" t="e">
            <v>#N/A</v>
          </cell>
          <cell r="BB951">
            <v>0</v>
          </cell>
          <cell r="BC951" t="e">
            <v>#N/A</v>
          </cell>
          <cell r="BD951" t="e">
            <v>#N/A</v>
          </cell>
        </row>
        <row r="952">
          <cell r="A952" t="str">
            <v>PM4A2984</v>
          </cell>
          <cell r="B952" t="str">
            <v>R0417022</v>
          </cell>
          <cell r="C952" t="str">
            <v>AMP</v>
          </cell>
          <cell r="D952" t="str">
            <v>AIRBUS DEFENCE &amp; SPACE</v>
          </cell>
          <cell r="E952">
            <v>12822</v>
          </cell>
          <cell r="F952" t="str">
            <v>59239-4</v>
          </cell>
          <cell r="G952" t="str">
            <v>408-1261</v>
          </cell>
          <cell r="H952" t="str">
            <v>K</v>
          </cell>
          <cell r="I952">
            <v>8782</v>
          </cell>
          <cell r="J952" t="str">
            <v>G654</v>
          </cell>
          <cell r="K952">
            <v>0.16900000000000001</v>
          </cell>
          <cell r="L952">
            <v>0.17499999999999999</v>
          </cell>
          <cell r="M952">
            <v>9534</v>
          </cell>
          <cell r="N952" t="str">
            <v>G968</v>
          </cell>
          <cell r="O952">
            <v>6.4000000000000001E-2</v>
          </cell>
          <cell r="P952">
            <v>8.4000000000000005E-2</v>
          </cell>
          <cell r="Q952" t="e">
            <v>#N/A</v>
          </cell>
          <cell r="R952">
            <v>0</v>
          </cell>
          <cell r="S952" t="e">
            <v>#N/A</v>
          </cell>
          <cell r="T952" t="e">
            <v>#N/A</v>
          </cell>
          <cell r="U952" t="e">
            <v>#N/A</v>
          </cell>
          <cell r="V952">
            <v>0</v>
          </cell>
          <cell r="W952" t="e">
            <v>#N/A</v>
          </cell>
          <cell r="X952" t="e">
            <v>#N/A</v>
          </cell>
          <cell r="Y952" t="e">
            <v>#N/A</v>
          </cell>
          <cell r="Z952">
            <v>0</v>
          </cell>
          <cell r="AA952" t="e">
            <v>#N/A</v>
          </cell>
          <cell r="AB952" t="e">
            <v>#N/A</v>
          </cell>
          <cell r="AC952" t="e">
            <v>#N/A</v>
          </cell>
          <cell r="AD952">
            <v>0</v>
          </cell>
          <cell r="AE952" t="e">
            <v>#N/A</v>
          </cell>
          <cell r="AF952" t="e">
            <v>#N/A</v>
          </cell>
          <cell r="AG952" t="e">
            <v>#N/A</v>
          </cell>
          <cell r="AH952">
            <v>0</v>
          </cell>
          <cell r="AI952" t="e">
            <v>#N/A</v>
          </cell>
          <cell r="AJ952" t="e">
            <v>#N/A</v>
          </cell>
          <cell r="AK952" t="e">
            <v>#N/A</v>
          </cell>
          <cell r="AL952">
            <v>0</v>
          </cell>
          <cell r="AM952" t="e">
            <v>#N/A</v>
          </cell>
          <cell r="AN952" t="e">
            <v>#N/A</v>
          </cell>
          <cell r="AO952" t="e">
            <v>#N/A</v>
          </cell>
          <cell r="AP952">
            <v>0</v>
          </cell>
          <cell r="AQ952" t="e">
            <v>#N/A</v>
          </cell>
          <cell r="AR952" t="e">
            <v>#N/A</v>
          </cell>
          <cell r="AS952" t="e">
            <v>#N/A</v>
          </cell>
          <cell r="AT952">
            <v>0</v>
          </cell>
          <cell r="AU952" t="e">
            <v>#N/A</v>
          </cell>
          <cell r="AV952" t="e">
            <v>#N/A</v>
          </cell>
          <cell r="AW952" t="e">
            <v>#N/A</v>
          </cell>
          <cell r="AX952">
            <v>0</v>
          </cell>
          <cell r="AY952" t="e">
            <v>#N/A</v>
          </cell>
          <cell r="AZ952" t="e">
            <v>#N/A</v>
          </cell>
          <cell r="BA952" t="e">
            <v>#N/A</v>
          </cell>
          <cell r="BB952">
            <v>0</v>
          </cell>
          <cell r="BC952" t="e">
            <v>#N/A</v>
          </cell>
          <cell r="BD952" t="e">
            <v>#N/A</v>
          </cell>
        </row>
        <row r="953">
          <cell r="A953" t="str">
            <v>SM4A09260</v>
          </cell>
          <cell r="B953" t="str">
            <v>A5030326</v>
          </cell>
          <cell r="C953" t="str">
            <v>RADIALL</v>
          </cell>
          <cell r="D953" t="str">
            <v>AIRBUS DEFENCE &amp; SPACE</v>
          </cell>
          <cell r="E953">
            <v>12908</v>
          </cell>
          <cell r="F953" t="str">
            <v>F 780.057.000</v>
          </cell>
          <cell r="G953" t="str">
            <v>F 780.057.000</v>
          </cell>
          <cell r="H953" t="str">
            <v>Jul 04 2003</v>
          </cell>
          <cell r="I953">
            <v>12903</v>
          </cell>
          <cell r="J953" t="str">
            <v>VARILLA DE COMPROBACIÓN DE 2,49 MM</v>
          </cell>
          <cell r="K953">
            <v>2.4900000000000002</v>
          </cell>
          <cell r="L953" t="str">
            <v>N/A</v>
          </cell>
          <cell r="M953">
            <v>12902</v>
          </cell>
          <cell r="N953" t="str">
            <v>VARILLA DE COMPROBACIÓN DE 2,59 MM</v>
          </cell>
          <cell r="O953" t="str">
            <v>N/A</v>
          </cell>
          <cell r="P953">
            <v>2.59</v>
          </cell>
          <cell r="Q953">
            <v>12904</v>
          </cell>
          <cell r="R953" t="str">
            <v>VARILLA DE COMPROBACIÓN DE 3,35 MM</v>
          </cell>
          <cell r="S953">
            <v>3.35</v>
          </cell>
          <cell r="T953" t="str">
            <v>N/A</v>
          </cell>
          <cell r="U953">
            <v>12901</v>
          </cell>
          <cell r="V953" t="str">
            <v>VARILLA DE COMPROBACIÓN DE 3,45 MM</v>
          </cell>
          <cell r="W953" t="str">
            <v>N/A</v>
          </cell>
          <cell r="X953">
            <v>3.45</v>
          </cell>
          <cell r="Y953" t="e">
            <v>#N/A</v>
          </cell>
          <cell r="Z953">
            <v>0</v>
          </cell>
          <cell r="AA953" t="e">
            <v>#N/A</v>
          </cell>
          <cell r="AB953" t="e">
            <v>#N/A</v>
          </cell>
          <cell r="AC953" t="e">
            <v>#N/A</v>
          </cell>
          <cell r="AD953">
            <v>0</v>
          </cell>
          <cell r="AE953" t="e">
            <v>#N/A</v>
          </cell>
          <cell r="AF953" t="e">
            <v>#N/A</v>
          </cell>
          <cell r="AG953" t="e">
            <v>#N/A</v>
          </cell>
          <cell r="AH953">
            <v>0</v>
          </cell>
          <cell r="AI953" t="e">
            <v>#N/A</v>
          </cell>
          <cell r="AJ953" t="e">
            <v>#N/A</v>
          </cell>
          <cell r="AK953" t="e">
            <v>#N/A</v>
          </cell>
          <cell r="AL953">
            <v>0</v>
          </cell>
          <cell r="AM953" t="e">
            <v>#N/A</v>
          </cell>
          <cell r="AN953" t="e">
            <v>#N/A</v>
          </cell>
          <cell r="AO953" t="e">
            <v>#N/A</v>
          </cell>
          <cell r="AP953">
            <v>0</v>
          </cell>
          <cell r="AQ953" t="e">
            <v>#N/A</v>
          </cell>
          <cell r="AR953" t="e">
            <v>#N/A</v>
          </cell>
          <cell r="AS953" t="e">
            <v>#N/A</v>
          </cell>
          <cell r="AT953">
            <v>0</v>
          </cell>
          <cell r="AU953" t="e">
            <v>#N/A</v>
          </cell>
          <cell r="AV953" t="e">
            <v>#N/A</v>
          </cell>
          <cell r="AW953" t="e">
            <v>#N/A</v>
          </cell>
          <cell r="AX953">
            <v>0</v>
          </cell>
          <cell r="AY953" t="e">
            <v>#N/A</v>
          </cell>
          <cell r="AZ953" t="e">
            <v>#N/A</v>
          </cell>
          <cell r="BA953" t="e">
            <v>#N/A</v>
          </cell>
          <cell r="BB953">
            <v>0</v>
          </cell>
          <cell r="BC953" t="e">
            <v>#N/A</v>
          </cell>
          <cell r="BD953" t="e">
            <v>#N/A</v>
          </cell>
        </row>
        <row r="954">
          <cell r="A954" t="str">
            <v>SM4A09491</v>
          </cell>
          <cell r="B954" t="str">
            <v>R1014328</v>
          </cell>
          <cell r="C954" t="str">
            <v>AMP</v>
          </cell>
          <cell r="D954" t="str">
            <v>AIRBUS DEFENCE &amp; SPACE</v>
          </cell>
          <cell r="E954">
            <v>0</v>
          </cell>
          <cell r="F954" t="str">
            <v>59239-4</v>
          </cell>
          <cell r="G954" t="str">
            <v>408-1261</v>
          </cell>
          <cell r="H954" t="str">
            <v>K</v>
          </cell>
          <cell r="I954">
            <v>8782</v>
          </cell>
          <cell r="J954" t="str">
            <v>G654</v>
          </cell>
          <cell r="K954">
            <v>0.16900000000000001</v>
          </cell>
          <cell r="L954">
            <v>0.17499999999999999</v>
          </cell>
          <cell r="M954">
            <v>9534</v>
          </cell>
          <cell r="N954" t="str">
            <v>G968</v>
          </cell>
          <cell r="O954">
            <v>6.4000000000000001E-2</v>
          </cell>
          <cell r="P954">
            <v>8.4000000000000005E-2</v>
          </cell>
          <cell r="Q954" t="e">
            <v>#N/A</v>
          </cell>
          <cell r="R954">
            <v>0</v>
          </cell>
          <cell r="S954" t="e">
            <v>#N/A</v>
          </cell>
          <cell r="T954" t="e">
            <v>#N/A</v>
          </cell>
          <cell r="U954" t="e">
            <v>#N/A</v>
          </cell>
          <cell r="V954">
            <v>0</v>
          </cell>
          <cell r="W954" t="e">
            <v>#N/A</v>
          </cell>
          <cell r="X954" t="e">
            <v>#N/A</v>
          </cell>
          <cell r="Y954" t="e">
            <v>#N/A</v>
          </cell>
          <cell r="Z954">
            <v>0</v>
          </cell>
          <cell r="AA954" t="e">
            <v>#N/A</v>
          </cell>
          <cell r="AB954" t="e">
            <v>#N/A</v>
          </cell>
          <cell r="AC954" t="e">
            <v>#N/A</v>
          </cell>
          <cell r="AD954">
            <v>0</v>
          </cell>
          <cell r="AE954" t="e">
            <v>#N/A</v>
          </cell>
          <cell r="AF954" t="e">
            <v>#N/A</v>
          </cell>
          <cell r="AG954" t="e">
            <v>#N/A</v>
          </cell>
          <cell r="AH954">
            <v>0</v>
          </cell>
          <cell r="AI954" t="e">
            <v>#N/A</v>
          </cell>
          <cell r="AJ954" t="e">
            <v>#N/A</v>
          </cell>
          <cell r="AK954" t="e">
            <v>#N/A</v>
          </cell>
          <cell r="AL954">
            <v>0</v>
          </cell>
          <cell r="AM954" t="e">
            <v>#N/A</v>
          </cell>
          <cell r="AN954" t="e">
            <v>#N/A</v>
          </cell>
          <cell r="AO954" t="e">
            <v>#N/A</v>
          </cell>
          <cell r="AP954">
            <v>0</v>
          </cell>
          <cell r="AQ954" t="e">
            <v>#N/A</v>
          </cell>
          <cell r="AR954" t="e">
            <v>#N/A</v>
          </cell>
          <cell r="AS954" t="e">
            <v>#N/A</v>
          </cell>
          <cell r="AT954">
            <v>0</v>
          </cell>
          <cell r="AU954" t="e">
            <v>#N/A</v>
          </cell>
          <cell r="AV954" t="e">
            <v>#N/A</v>
          </cell>
          <cell r="AW954" t="e">
            <v>#N/A</v>
          </cell>
          <cell r="AX954">
            <v>0</v>
          </cell>
          <cell r="AY954" t="e">
            <v>#N/A</v>
          </cell>
          <cell r="AZ954" t="e">
            <v>#N/A</v>
          </cell>
          <cell r="BA954" t="e">
            <v>#N/A</v>
          </cell>
          <cell r="BB954">
            <v>0</v>
          </cell>
          <cell r="BC954" t="e">
            <v>#N/A</v>
          </cell>
          <cell r="BD954" t="e">
            <v>#N/A</v>
          </cell>
        </row>
        <row r="955">
          <cell r="A955" t="str">
            <v>ELAD-T0088</v>
          </cell>
          <cell r="B955" t="str">
            <v>NO CONSTA</v>
          </cell>
          <cell r="C955" t="str">
            <v>DMC</v>
          </cell>
          <cell r="D955" t="str">
            <v>ELIMCO AEROSPACE S.L.U</v>
          </cell>
          <cell r="E955">
            <v>0</v>
          </cell>
          <cell r="F955" t="str">
            <v>M22520/2-01</v>
          </cell>
          <cell r="G955" t="str">
            <v>AFM8-DS</v>
          </cell>
          <cell r="H955" t="str">
            <v>C</v>
          </cell>
          <cell r="I955">
            <v>8789</v>
          </cell>
          <cell r="J955" t="str">
            <v>G213</v>
          </cell>
          <cell r="K955">
            <v>1.2999999999999999E-2</v>
          </cell>
          <cell r="L955">
            <v>1.7999999999999999E-2</v>
          </cell>
          <cell r="M955">
            <v>8791</v>
          </cell>
          <cell r="N955" t="str">
            <v>G214</v>
          </cell>
          <cell r="O955">
            <v>1.6E-2</v>
          </cell>
          <cell r="P955">
            <v>2.1000000000000001E-2</v>
          </cell>
          <cell r="Q955">
            <v>8775</v>
          </cell>
          <cell r="R955" t="str">
            <v>G215</v>
          </cell>
          <cell r="S955">
            <v>1.9E-2</v>
          </cell>
          <cell r="T955">
            <v>2.4E-2</v>
          </cell>
          <cell r="U955">
            <v>8793</v>
          </cell>
          <cell r="V955" t="str">
            <v>G216</v>
          </cell>
          <cell r="W955">
            <v>2.1999999999999999E-2</v>
          </cell>
          <cell r="X955">
            <v>2.7E-2</v>
          </cell>
          <cell r="Y955">
            <v>8785</v>
          </cell>
          <cell r="Z955" t="str">
            <v>G217</v>
          </cell>
          <cell r="AA955">
            <v>2.5999999999999999E-2</v>
          </cell>
          <cell r="AB955">
            <v>3.1E-2</v>
          </cell>
          <cell r="AC955">
            <v>8790</v>
          </cell>
          <cell r="AD955" t="str">
            <v>G218</v>
          </cell>
          <cell r="AE955">
            <v>0.03</v>
          </cell>
          <cell r="AF955">
            <v>3.5000000000000003E-2</v>
          </cell>
          <cell r="AG955">
            <v>8787</v>
          </cell>
          <cell r="AH955" t="str">
            <v>G219</v>
          </cell>
          <cell r="AI955">
            <v>3.4000000000000002E-2</v>
          </cell>
          <cell r="AJ955">
            <v>3.9E-2</v>
          </cell>
          <cell r="AK955">
            <v>8792</v>
          </cell>
          <cell r="AL955" t="str">
            <v>G223</v>
          </cell>
          <cell r="AM955">
            <v>3.9E-2</v>
          </cell>
          <cell r="AN955">
            <v>4.3999999999999997E-2</v>
          </cell>
          <cell r="AO955" t="e">
            <v>#N/A</v>
          </cell>
          <cell r="AP955">
            <v>0</v>
          </cell>
          <cell r="AQ955" t="e">
            <v>#N/A</v>
          </cell>
          <cell r="AR955" t="e">
            <v>#N/A</v>
          </cell>
          <cell r="AS955" t="e">
            <v>#N/A</v>
          </cell>
          <cell r="AT955">
            <v>0</v>
          </cell>
          <cell r="AU955" t="e">
            <v>#N/A</v>
          </cell>
          <cell r="AV955" t="e">
            <v>#N/A</v>
          </cell>
          <cell r="AW955" t="e">
            <v>#N/A</v>
          </cell>
          <cell r="AX955">
            <v>0</v>
          </cell>
          <cell r="AY955" t="e">
            <v>#N/A</v>
          </cell>
          <cell r="AZ955" t="e">
            <v>#N/A</v>
          </cell>
          <cell r="BA955" t="e">
            <v>#N/A</v>
          </cell>
          <cell r="BB955">
            <v>0</v>
          </cell>
          <cell r="BC955" t="e">
            <v>#N/A</v>
          </cell>
          <cell r="BD955" t="e">
            <v>#N/A</v>
          </cell>
        </row>
        <row r="956">
          <cell r="A956" t="str">
            <v>ELAD-T0001</v>
          </cell>
          <cell r="B956" t="str">
            <v>NO CONSTA</v>
          </cell>
          <cell r="C956" t="str">
            <v>DMC</v>
          </cell>
          <cell r="D956" t="str">
            <v>ELIMCO AEROSPACE S.L.U</v>
          </cell>
          <cell r="E956">
            <v>0</v>
          </cell>
          <cell r="F956" t="str">
            <v>M22520/1-01</v>
          </cell>
          <cell r="G956" t="str">
            <v>AF8-DS</v>
          </cell>
          <cell r="H956" t="str">
            <v>B</v>
          </cell>
          <cell r="I956">
            <v>8777</v>
          </cell>
          <cell r="J956" t="str">
            <v>G220</v>
          </cell>
          <cell r="K956">
            <v>2.8000000000000001E-2</v>
          </cell>
          <cell r="L956">
            <v>3.3000000000000002E-2</v>
          </cell>
          <cell r="M956">
            <v>8780</v>
          </cell>
          <cell r="N956" t="str">
            <v>G221</v>
          </cell>
          <cell r="O956">
            <v>3.2000000000000001E-2</v>
          </cell>
          <cell r="P956">
            <v>3.6999999999999998E-2</v>
          </cell>
          <cell r="Q956">
            <v>8788</v>
          </cell>
          <cell r="R956" t="str">
            <v>G222</v>
          </cell>
          <cell r="S956">
            <v>3.5999999999999997E-2</v>
          </cell>
          <cell r="T956">
            <v>4.1000000000000002E-2</v>
          </cell>
          <cell r="U956">
            <v>8792</v>
          </cell>
          <cell r="V956" t="str">
            <v>G223</v>
          </cell>
          <cell r="W956">
            <v>3.9E-2</v>
          </cell>
          <cell r="X956">
            <v>4.3999999999999997E-2</v>
          </cell>
          <cell r="Y956">
            <v>8786</v>
          </cell>
          <cell r="Z956" t="str">
            <v>G224</v>
          </cell>
          <cell r="AA956">
            <v>4.4999999999999998E-2</v>
          </cell>
          <cell r="AB956">
            <v>0.05</v>
          </cell>
          <cell r="AC956">
            <v>8784</v>
          </cell>
          <cell r="AD956" t="str">
            <v>G225</v>
          </cell>
          <cell r="AE956">
            <v>5.1999999999999998E-2</v>
          </cell>
          <cell r="AF956">
            <v>5.7000000000000002E-2</v>
          </cell>
          <cell r="AG956">
            <v>8783</v>
          </cell>
          <cell r="AH956" t="str">
            <v>G226</v>
          </cell>
          <cell r="AI956">
            <v>5.8999999999999997E-2</v>
          </cell>
          <cell r="AJ956">
            <v>6.4000000000000001E-2</v>
          </cell>
          <cell r="AK956">
            <v>8776</v>
          </cell>
          <cell r="AL956" t="str">
            <v>G227</v>
          </cell>
          <cell r="AM956">
            <v>6.8000000000000005E-2</v>
          </cell>
          <cell r="AN956">
            <v>7.2999999999999995E-2</v>
          </cell>
          <cell r="AO956" t="e">
            <v>#N/A</v>
          </cell>
          <cell r="AP956">
            <v>0</v>
          </cell>
          <cell r="AQ956" t="e">
            <v>#N/A</v>
          </cell>
          <cell r="AR956" t="e">
            <v>#N/A</v>
          </cell>
          <cell r="AS956" t="e">
            <v>#N/A</v>
          </cell>
          <cell r="AT956">
            <v>0</v>
          </cell>
          <cell r="AU956" t="e">
            <v>#N/A</v>
          </cell>
          <cell r="AV956" t="e">
            <v>#N/A</v>
          </cell>
          <cell r="AW956" t="e">
            <v>#N/A</v>
          </cell>
          <cell r="AX956">
            <v>0</v>
          </cell>
          <cell r="AY956" t="e">
            <v>#N/A</v>
          </cell>
          <cell r="AZ956" t="e">
            <v>#N/A</v>
          </cell>
          <cell r="BA956" t="e">
            <v>#N/A</v>
          </cell>
          <cell r="BB956">
            <v>0</v>
          </cell>
          <cell r="BC956" t="e">
            <v>#N/A</v>
          </cell>
          <cell r="BD956" t="e">
            <v>#N/A</v>
          </cell>
        </row>
        <row r="957">
          <cell r="A957" t="str">
            <v>PM4A14379</v>
          </cell>
          <cell r="B957" t="str">
            <v>NO CONSTA</v>
          </cell>
          <cell r="C957" t="str">
            <v>DMC</v>
          </cell>
          <cell r="D957" t="str">
            <v>AIRBUS DEFENCE &amp; SPACE</v>
          </cell>
          <cell r="E957">
            <v>0</v>
          </cell>
          <cell r="F957" t="str">
            <v>M22520/1-01</v>
          </cell>
          <cell r="G957" t="str">
            <v>AF8-DS</v>
          </cell>
          <cell r="H957" t="str">
            <v>B</v>
          </cell>
          <cell r="I957">
            <v>8777</v>
          </cell>
          <cell r="J957" t="str">
            <v>G220</v>
          </cell>
          <cell r="K957">
            <v>2.8000000000000001E-2</v>
          </cell>
          <cell r="L957">
            <v>3.3000000000000002E-2</v>
          </cell>
          <cell r="M957">
            <v>8780</v>
          </cell>
          <cell r="N957" t="str">
            <v>G221</v>
          </cell>
          <cell r="O957">
            <v>3.2000000000000001E-2</v>
          </cell>
          <cell r="P957">
            <v>3.6999999999999998E-2</v>
          </cell>
          <cell r="Q957">
            <v>8788</v>
          </cell>
          <cell r="R957" t="str">
            <v>G222</v>
          </cell>
          <cell r="S957">
            <v>3.5999999999999997E-2</v>
          </cell>
          <cell r="T957">
            <v>4.1000000000000002E-2</v>
          </cell>
          <cell r="U957">
            <v>8792</v>
          </cell>
          <cell r="V957" t="str">
            <v>G223</v>
          </cell>
          <cell r="W957">
            <v>3.9E-2</v>
          </cell>
          <cell r="X957">
            <v>4.3999999999999997E-2</v>
          </cell>
          <cell r="Y957">
            <v>8786</v>
          </cell>
          <cell r="Z957" t="str">
            <v>G224</v>
          </cell>
          <cell r="AA957">
            <v>4.4999999999999998E-2</v>
          </cell>
          <cell r="AB957">
            <v>0.05</v>
          </cell>
          <cell r="AC957">
            <v>8784</v>
          </cell>
          <cell r="AD957" t="str">
            <v>G225</v>
          </cell>
          <cell r="AE957">
            <v>5.1999999999999998E-2</v>
          </cell>
          <cell r="AF957">
            <v>5.7000000000000002E-2</v>
          </cell>
          <cell r="AG957">
            <v>8783</v>
          </cell>
          <cell r="AH957" t="str">
            <v>G226</v>
          </cell>
          <cell r="AI957">
            <v>5.8999999999999997E-2</v>
          </cell>
          <cell r="AJ957">
            <v>6.4000000000000001E-2</v>
          </cell>
          <cell r="AK957">
            <v>8776</v>
          </cell>
          <cell r="AL957" t="str">
            <v>G227</v>
          </cell>
          <cell r="AM957">
            <v>6.8000000000000005E-2</v>
          </cell>
          <cell r="AN957">
            <v>7.2999999999999995E-2</v>
          </cell>
          <cell r="AO957" t="e">
            <v>#N/A</v>
          </cell>
          <cell r="AP957">
            <v>0</v>
          </cell>
          <cell r="AQ957" t="e">
            <v>#N/A</v>
          </cell>
          <cell r="AR957" t="e">
            <v>#N/A</v>
          </cell>
          <cell r="AS957" t="e">
            <v>#N/A</v>
          </cell>
          <cell r="AT957">
            <v>0</v>
          </cell>
          <cell r="AU957" t="e">
            <v>#N/A</v>
          </cell>
          <cell r="AV957" t="e">
            <v>#N/A</v>
          </cell>
          <cell r="AW957" t="e">
            <v>#N/A</v>
          </cell>
          <cell r="AX957">
            <v>0</v>
          </cell>
          <cell r="AY957" t="e">
            <v>#N/A</v>
          </cell>
          <cell r="AZ957" t="e">
            <v>#N/A</v>
          </cell>
          <cell r="BA957" t="e">
            <v>#N/A</v>
          </cell>
          <cell r="BB957">
            <v>0</v>
          </cell>
          <cell r="BC957" t="e">
            <v>#N/A</v>
          </cell>
          <cell r="BD957" t="e">
            <v>#N/A</v>
          </cell>
        </row>
        <row r="958">
          <cell r="A958" t="str">
            <v>PM4A14381</v>
          </cell>
          <cell r="B958" t="str">
            <v>NO CONSTA</v>
          </cell>
          <cell r="C958" t="str">
            <v>DMC</v>
          </cell>
          <cell r="D958" t="str">
            <v>AIRBUS DEFENCE &amp; SPACE</v>
          </cell>
          <cell r="E958">
            <v>0</v>
          </cell>
          <cell r="F958" t="str">
            <v>M22520/2-01</v>
          </cell>
          <cell r="G958" t="str">
            <v>AFM8-DS</v>
          </cell>
          <cell r="H958" t="str">
            <v>C</v>
          </cell>
          <cell r="I958">
            <v>8789</v>
          </cell>
          <cell r="J958" t="str">
            <v>G213</v>
          </cell>
          <cell r="K958">
            <v>1.2999999999999999E-2</v>
          </cell>
          <cell r="L958">
            <v>1.7999999999999999E-2</v>
          </cell>
          <cell r="M958">
            <v>8791</v>
          </cell>
          <cell r="N958" t="str">
            <v>G214</v>
          </cell>
          <cell r="O958">
            <v>1.6E-2</v>
          </cell>
          <cell r="P958">
            <v>2.1000000000000001E-2</v>
          </cell>
          <cell r="Q958">
            <v>8775</v>
          </cell>
          <cell r="R958" t="str">
            <v>G215</v>
          </cell>
          <cell r="S958">
            <v>1.9E-2</v>
          </cell>
          <cell r="T958">
            <v>2.4E-2</v>
          </cell>
          <cell r="U958">
            <v>8793</v>
          </cell>
          <cell r="V958" t="str">
            <v>G216</v>
          </cell>
          <cell r="W958">
            <v>2.1999999999999999E-2</v>
          </cell>
          <cell r="X958">
            <v>2.7E-2</v>
          </cell>
          <cell r="Y958">
            <v>8785</v>
          </cell>
          <cell r="Z958" t="str">
            <v>G217</v>
          </cell>
          <cell r="AA958">
            <v>2.5999999999999999E-2</v>
          </cell>
          <cell r="AB958">
            <v>3.1E-2</v>
          </cell>
          <cell r="AC958">
            <v>8790</v>
          </cell>
          <cell r="AD958" t="str">
            <v>G218</v>
          </cell>
          <cell r="AE958">
            <v>0.03</v>
          </cell>
          <cell r="AF958">
            <v>3.5000000000000003E-2</v>
          </cell>
          <cell r="AG958">
            <v>8787</v>
          </cell>
          <cell r="AH958" t="str">
            <v>G219</v>
          </cell>
          <cell r="AI958">
            <v>3.4000000000000002E-2</v>
          </cell>
          <cell r="AJ958">
            <v>3.9E-2</v>
          </cell>
          <cell r="AK958">
            <v>8792</v>
          </cell>
          <cell r="AL958" t="str">
            <v>G223</v>
          </cell>
          <cell r="AM958">
            <v>3.9E-2</v>
          </cell>
          <cell r="AN958">
            <v>4.3999999999999997E-2</v>
          </cell>
          <cell r="AO958" t="e">
            <v>#N/A</v>
          </cell>
          <cell r="AP958">
            <v>0</v>
          </cell>
          <cell r="AQ958" t="e">
            <v>#N/A</v>
          </cell>
          <cell r="AR958" t="e">
            <v>#N/A</v>
          </cell>
          <cell r="AS958" t="e">
            <v>#N/A</v>
          </cell>
          <cell r="AT958">
            <v>0</v>
          </cell>
          <cell r="AU958" t="e">
            <v>#N/A</v>
          </cell>
          <cell r="AV958" t="e">
            <v>#N/A</v>
          </cell>
          <cell r="AW958" t="e">
            <v>#N/A</v>
          </cell>
          <cell r="AX958">
            <v>0</v>
          </cell>
          <cell r="AY958" t="e">
            <v>#N/A</v>
          </cell>
          <cell r="AZ958" t="e">
            <v>#N/A</v>
          </cell>
          <cell r="BA958" t="e">
            <v>#N/A</v>
          </cell>
          <cell r="BB958">
            <v>0</v>
          </cell>
          <cell r="BC958" t="e">
            <v>#N/A</v>
          </cell>
          <cell r="BD958" t="e">
            <v>#N/A</v>
          </cell>
        </row>
        <row r="959">
          <cell r="A959" t="str">
            <v>PM4A8979</v>
          </cell>
          <cell r="B959" t="str">
            <v>NO CONSTA</v>
          </cell>
          <cell r="C959" t="str">
            <v>DMC</v>
          </cell>
          <cell r="D959" t="str">
            <v>AIRBUS DEFENCE &amp; SPACE</v>
          </cell>
          <cell r="E959">
            <v>0</v>
          </cell>
          <cell r="F959" t="str">
            <v>M22520/2-01</v>
          </cell>
          <cell r="G959" t="str">
            <v>AFM8-DS</v>
          </cell>
          <cell r="H959" t="str">
            <v>C</v>
          </cell>
          <cell r="I959">
            <v>8789</v>
          </cell>
          <cell r="J959" t="str">
            <v>G213</v>
          </cell>
          <cell r="K959">
            <v>1.2999999999999999E-2</v>
          </cell>
          <cell r="L959">
            <v>1.7999999999999999E-2</v>
          </cell>
          <cell r="M959">
            <v>8791</v>
          </cell>
          <cell r="N959" t="str">
            <v>G214</v>
          </cell>
          <cell r="O959">
            <v>1.6E-2</v>
          </cell>
          <cell r="P959">
            <v>2.1000000000000001E-2</v>
          </cell>
          <cell r="Q959">
            <v>8775</v>
          </cell>
          <cell r="R959" t="str">
            <v>G215</v>
          </cell>
          <cell r="S959">
            <v>1.9E-2</v>
          </cell>
          <cell r="T959">
            <v>2.4E-2</v>
          </cell>
          <cell r="U959">
            <v>8793</v>
          </cell>
          <cell r="V959" t="str">
            <v>G216</v>
          </cell>
          <cell r="W959">
            <v>2.1999999999999999E-2</v>
          </cell>
          <cell r="X959">
            <v>2.7E-2</v>
          </cell>
          <cell r="Y959">
            <v>8785</v>
          </cell>
          <cell r="Z959" t="str">
            <v>G217</v>
          </cell>
          <cell r="AA959">
            <v>2.5999999999999999E-2</v>
          </cell>
          <cell r="AB959">
            <v>3.1E-2</v>
          </cell>
          <cell r="AC959">
            <v>8790</v>
          </cell>
          <cell r="AD959" t="str">
            <v>G218</v>
          </cell>
          <cell r="AE959">
            <v>0.03</v>
          </cell>
          <cell r="AF959">
            <v>3.5000000000000003E-2</v>
          </cell>
          <cell r="AG959">
            <v>8787</v>
          </cell>
          <cell r="AH959" t="str">
            <v>G219</v>
          </cell>
          <cell r="AI959">
            <v>3.4000000000000002E-2</v>
          </cell>
          <cell r="AJ959">
            <v>3.9E-2</v>
          </cell>
          <cell r="AK959">
            <v>8792</v>
          </cell>
          <cell r="AL959" t="str">
            <v>G223</v>
          </cell>
          <cell r="AM959">
            <v>3.9E-2</v>
          </cell>
          <cell r="AN959">
            <v>4.3999999999999997E-2</v>
          </cell>
          <cell r="AO959" t="e">
            <v>#N/A</v>
          </cell>
          <cell r="AP959">
            <v>0</v>
          </cell>
          <cell r="AQ959" t="e">
            <v>#N/A</v>
          </cell>
          <cell r="AR959" t="e">
            <v>#N/A</v>
          </cell>
          <cell r="AS959" t="e">
            <v>#N/A</v>
          </cell>
          <cell r="AT959">
            <v>0</v>
          </cell>
          <cell r="AU959" t="e">
            <v>#N/A</v>
          </cell>
          <cell r="AV959" t="e">
            <v>#N/A</v>
          </cell>
          <cell r="AW959" t="e">
            <v>#N/A</v>
          </cell>
          <cell r="AX959">
            <v>0</v>
          </cell>
          <cell r="AY959" t="e">
            <v>#N/A</v>
          </cell>
          <cell r="AZ959" t="e">
            <v>#N/A</v>
          </cell>
          <cell r="BA959" t="e">
            <v>#N/A</v>
          </cell>
          <cell r="BB959">
            <v>0</v>
          </cell>
          <cell r="BC959" t="e">
            <v>#N/A</v>
          </cell>
          <cell r="BD959" t="e">
            <v>#N/A</v>
          </cell>
        </row>
        <row r="960">
          <cell r="A960" t="str">
            <v>PM4A13491</v>
          </cell>
          <cell r="B960" t="str">
            <v>NO CONSTA</v>
          </cell>
          <cell r="C960" t="str">
            <v>DMC</v>
          </cell>
          <cell r="D960" t="str">
            <v>AIRBUS DEFENCE &amp; SPACE</v>
          </cell>
          <cell r="E960">
            <v>0</v>
          </cell>
          <cell r="F960" t="str">
            <v>M22520/37-01</v>
          </cell>
          <cell r="G960" t="str">
            <v>GMT232-DS</v>
          </cell>
          <cell r="H960" t="str">
            <v>F</v>
          </cell>
          <cell r="I960">
            <v>8781</v>
          </cell>
          <cell r="J960" t="str">
            <v>G411-1</v>
          </cell>
          <cell r="K960">
            <v>2.5000000000000001E-2</v>
          </cell>
          <cell r="L960">
            <v>3.5000000000000003E-2</v>
          </cell>
          <cell r="M960">
            <v>8781</v>
          </cell>
          <cell r="N960" t="str">
            <v>G411-2</v>
          </cell>
          <cell r="O960">
            <v>4.2000000000000003E-2</v>
          </cell>
          <cell r="P960">
            <v>5.1999999999999998E-2</v>
          </cell>
          <cell r="Q960">
            <v>8781</v>
          </cell>
          <cell r="R960" t="str">
            <v>G411-3</v>
          </cell>
          <cell r="S960">
            <v>6.2E-2</v>
          </cell>
          <cell r="T960">
            <v>7.1999999999999995E-2</v>
          </cell>
          <cell r="U960" t="e">
            <v>#N/A</v>
          </cell>
          <cell r="V960">
            <v>0</v>
          </cell>
          <cell r="W960" t="e">
            <v>#N/A</v>
          </cell>
          <cell r="X960" t="e">
            <v>#N/A</v>
          </cell>
          <cell r="Y960" t="e">
            <v>#N/A</v>
          </cell>
          <cell r="Z960">
            <v>0</v>
          </cell>
          <cell r="AA960" t="e">
            <v>#N/A</v>
          </cell>
          <cell r="AB960" t="e">
            <v>#N/A</v>
          </cell>
          <cell r="AC960" t="e">
            <v>#N/A</v>
          </cell>
          <cell r="AD960">
            <v>0</v>
          </cell>
          <cell r="AE960" t="e">
            <v>#N/A</v>
          </cell>
          <cell r="AF960" t="e">
            <v>#N/A</v>
          </cell>
          <cell r="AG960" t="e">
            <v>#N/A</v>
          </cell>
          <cell r="AH960">
            <v>0</v>
          </cell>
          <cell r="AI960" t="e">
            <v>#N/A</v>
          </cell>
          <cell r="AJ960" t="e">
            <v>#N/A</v>
          </cell>
          <cell r="AK960" t="e">
            <v>#N/A</v>
          </cell>
          <cell r="AL960">
            <v>0</v>
          </cell>
          <cell r="AM960" t="e">
            <v>#N/A</v>
          </cell>
          <cell r="AN960" t="e">
            <v>#N/A</v>
          </cell>
          <cell r="AO960" t="e">
            <v>#N/A</v>
          </cell>
          <cell r="AP960">
            <v>0</v>
          </cell>
          <cell r="AQ960" t="e">
            <v>#N/A</v>
          </cell>
          <cell r="AR960" t="e">
            <v>#N/A</v>
          </cell>
          <cell r="AS960" t="e">
            <v>#N/A</v>
          </cell>
          <cell r="AT960">
            <v>0</v>
          </cell>
          <cell r="AU960" t="e">
            <v>#N/A</v>
          </cell>
          <cell r="AV960" t="e">
            <v>#N/A</v>
          </cell>
          <cell r="AW960" t="e">
            <v>#N/A</v>
          </cell>
          <cell r="AX960">
            <v>0</v>
          </cell>
          <cell r="AY960" t="e">
            <v>#N/A</v>
          </cell>
          <cell r="AZ960" t="e">
            <v>#N/A</v>
          </cell>
          <cell r="BA960" t="e">
            <v>#N/A</v>
          </cell>
          <cell r="BB960">
            <v>0</v>
          </cell>
          <cell r="BC960" t="e">
            <v>#N/A</v>
          </cell>
          <cell r="BD960" t="e">
            <v>#N/A</v>
          </cell>
        </row>
        <row r="961">
          <cell r="A961" t="str">
            <v>PM4A13465</v>
          </cell>
          <cell r="B961" t="str">
            <v>R1237009</v>
          </cell>
          <cell r="C961" t="str">
            <v>AMP</v>
          </cell>
          <cell r="D961" t="str">
            <v>AIRBUS DEFENCE &amp; SPACE</v>
          </cell>
          <cell r="E961">
            <v>0</v>
          </cell>
          <cell r="F961" t="str">
            <v>59239-4</v>
          </cell>
          <cell r="G961" t="str">
            <v>408-1261</v>
          </cell>
          <cell r="H961" t="str">
            <v>K</v>
          </cell>
          <cell r="I961">
            <v>8782</v>
          </cell>
          <cell r="J961" t="str">
            <v>G654</v>
          </cell>
          <cell r="K961">
            <v>0.16900000000000001</v>
          </cell>
          <cell r="L961">
            <v>0.17499999999999999</v>
          </cell>
          <cell r="M961">
            <v>9534</v>
          </cell>
          <cell r="N961" t="str">
            <v>G968</v>
          </cell>
          <cell r="O961">
            <v>6.4000000000000001E-2</v>
          </cell>
          <cell r="P961">
            <v>8.4000000000000005E-2</v>
          </cell>
          <cell r="Q961" t="e">
            <v>#N/A</v>
          </cell>
          <cell r="R961">
            <v>0</v>
          </cell>
          <cell r="S961" t="e">
            <v>#N/A</v>
          </cell>
          <cell r="T961" t="e">
            <v>#N/A</v>
          </cell>
          <cell r="U961" t="e">
            <v>#N/A</v>
          </cell>
          <cell r="V961">
            <v>0</v>
          </cell>
          <cell r="W961" t="e">
            <v>#N/A</v>
          </cell>
          <cell r="X961" t="e">
            <v>#N/A</v>
          </cell>
          <cell r="Y961" t="e">
            <v>#N/A</v>
          </cell>
          <cell r="Z961">
            <v>0</v>
          </cell>
          <cell r="AA961" t="e">
            <v>#N/A</v>
          </cell>
          <cell r="AB961" t="e">
            <v>#N/A</v>
          </cell>
          <cell r="AC961" t="e">
            <v>#N/A</v>
          </cell>
          <cell r="AD961">
            <v>0</v>
          </cell>
          <cell r="AE961" t="e">
            <v>#N/A</v>
          </cell>
          <cell r="AF961" t="e">
            <v>#N/A</v>
          </cell>
          <cell r="AG961" t="e">
            <v>#N/A</v>
          </cell>
          <cell r="AH961">
            <v>0</v>
          </cell>
          <cell r="AI961" t="e">
            <v>#N/A</v>
          </cell>
          <cell r="AJ961" t="e">
            <v>#N/A</v>
          </cell>
          <cell r="AK961" t="e">
            <v>#N/A</v>
          </cell>
          <cell r="AL961">
            <v>0</v>
          </cell>
          <cell r="AM961" t="e">
            <v>#N/A</v>
          </cell>
          <cell r="AN961" t="e">
            <v>#N/A</v>
          </cell>
          <cell r="AO961" t="e">
            <v>#N/A</v>
          </cell>
          <cell r="AP961">
            <v>0</v>
          </cell>
          <cell r="AQ961" t="e">
            <v>#N/A</v>
          </cell>
          <cell r="AR961" t="e">
            <v>#N/A</v>
          </cell>
          <cell r="AS961" t="e">
            <v>#N/A</v>
          </cell>
          <cell r="AT961">
            <v>0</v>
          </cell>
          <cell r="AU961" t="e">
            <v>#N/A</v>
          </cell>
          <cell r="AV961" t="e">
            <v>#N/A</v>
          </cell>
          <cell r="AW961" t="e">
            <v>#N/A</v>
          </cell>
          <cell r="AX961">
            <v>0</v>
          </cell>
          <cell r="AY961" t="e">
            <v>#N/A</v>
          </cell>
          <cell r="AZ961" t="e">
            <v>#N/A</v>
          </cell>
          <cell r="BA961" t="e">
            <v>#N/A</v>
          </cell>
          <cell r="BB961">
            <v>0</v>
          </cell>
          <cell r="BC961" t="e">
            <v>#N/A</v>
          </cell>
          <cell r="BD961" t="e">
            <v>#N/A</v>
          </cell>
        </row>
        <row r="962">
          <cell r="A962" t="str">
            <v>PM4A4714</v>
          </cell>
          <cell r="B962" t="str">
            <v>R0722046</v>
          </cell>
          <cell r="C962" t="str">
            <v>AMP</v>
          </cell>
          <cell r="D962" t="str">
            <v>AIRBUS DEFENCE &amp; SPACE</v>
          </cell>
          <cell r="E962">
            <v>0</v>
          </cell>
          <cell r="F962" t="str">
            <v>59239-4</v>
          </cell>
          <cell r="G962" t="str">
            <v>408-1261</v>
          </cell>
          <cell r="H962" t="str">
            <v>K</v>
          </cell>
          <cell r="I962">
            <v>8782</v>
          </cell>
          <cell r="J962" t="str">
            <v>G654</v>
          </cell>
          <cell r="K962">
            <v>0.16900000000000001</v>
          </cell>
          <cell r="L962">
            <v>0.17499999999999999</v>
          </cell>
          <cell r="M962">
            <v>9534</v>
          </cell>
          <cell r="N962" t="str">
            <v>G968</v>
          </cell>
          <cell r="O962">
            <v>6.4000000000000001E-2</v>
          </cell>
          <cell r="P962">
            <v>8.4000000000000005E-2</v>
          </cell>
          <cell r="Q962" t="e">
            <v>#N/A</v>
          </cell>
          <cell r="R962">
            <v>0</v>
          </cell>
          <cell r="S962" t="e">
            <v>#N/A</v>
          </cell>
          <cell r="T962" t="e">
            <v>#N/A</v>
          </cell>
          <cell r="U962" t="e">
            <v>#N/A</v>
          </cell>
          <cell r="V962">
            <v>0</v>
          </cell>
          <cell r="W962" t="e">
            <v>#N/A</v>
          </cell>
          <cell r="X962" t="e">
            <v>#N/A</v>
          </cell>
          <cell r="Y962" t="e">
            <v>#N/A</v>
          </cell>
          <cell r="Z962">
            <v>0</v>
          </cell>
          <cell r="AA962" t="e">
            <v>#N/A</v>
          </cell>
          <cell r="AB962" t="e">
            <v>#N/A</v>
          </cell>
          <cell r="AC962" t="e">
            <v>#N/A</v>
          </cell>
          <cell r="AD962">
            <v>0</v>
          </cell>
          <cell r="AE962" t="e">
            <v>#N/A</v>
          </cell>
          <cell r="AF962" t="e">
            <v>#N/A</v>
          </cell>
          <cell r="AG962" t="e">
            <v>#N/A</v>
          </cell>
          <cell r="AH962">
            <v>0</v>
          </cell>
          <cell r="AI962" t="e">
            <v>#N/A</v>
          </cell>
          <cell r="AJ962" t="e">
            <v>#N/A</v>
          </cell>
          <cell r="AK962" t="e">
            <v>#N/A</v>
          </cell>
          <cell r="AL962">
            <v>0</v>
          </cell>
          <cell r="AM962" t="e">
            <v>#N/A</v>
          </cell>
          <cell r="AN962" t="e">
            <v>#N/A</v>
          </cell>
          <cell r="AO962" t="e">
            <v>#N/A</v>
          </cell>
          <cell r="AP962">
            <v>0</v>
          </cell>
          <cell r="AQ962" t="e">
            <v>#N/A</v>
          </cell>
          <cell r="AR962" t="e">
            <v>#N/A</v>
          </cell>
          <cell r="AS962" t="e">
            <v>#N/A</v>
          </cell>
          <cell r="AT962">
            <v>0</v>
          </cell>
          <cell r="AU962" t="e">
            <v>#N/A</v>
          </cell>
          <cell r="AV962" t="e">
            <v>#N/A</v>
          </cell>
          <cell r="AW962" t="e">
            <v>#N/A</v>
          </cell>
          <cell r="AX962">
            <v>0</v>
          </cell>
          <cell r="AY962" t="e">
            <v>#N/A</v>
          </cell>
          <cell r="AZ962" t="e">
            <v>#N/A</v>
          </cell>
          <cell r="BA962" t="e">
            <v>#N/A</v>
          </cell>
          <cell r="BB962">
            <v>0</v>
          </cell>
          <cell r="BC962" t="e">
            <v>#N/A</v>
          </cell>
          <cell r="BD962" t="e">
            <v>#N/A</v>
          </cell>
        </row>
        <row r="963">
          <cell r="A963" t="str">
            <v>PM4A3630</v>
          </cell>
          <cell r="B963" t="str">
            <v>S0612025</v>
          </cell>
          <cell r="C963" t="str">
            <v>AMP</v>
          </cell>
          <cell r="D963" t="str">
            <v>AIRBUS DEFENCE &amp; SPACE</v>
          </cell>
          <cell r="E963">
            <v>0</v>
          </cell>
          <cell r="F963">
            <v>47387</v>
          </cell>
          <cell r="G963" t="str">
            <v>408-1559</v>
          </cell>
          <cell r="H963" t="str">
            <v>V</v>
          </cell>
          <cell r="I963">
            <v>8778</v>
          </cell>
          <cell r="J963" t="str">
            <v>G768</v>
          </cell>
          <cell r="K963">
            <v>0.11899999999999999</v>
          </cell>
          <cell r="L963">
            <v>0.125</v>
          </cell>
          <cell r="M963">
            <v>9532</v>
          </cell>
          <cell r="N963" t="str">
            <v>G950</v>
          </cell>
          <cell r="O963">
            <v>0.04</v>
          </cell>
          <cell r="P963">
            <v>0.06</v>
          </cell>
          <cell r="Q963" t="e">
            <v>#N/A</v>
          </cell>
          <cell r="R963">
            <v>0</v>
          </cell>
          <cell r="S963" t="e">
            <v>#N/A</v>
          </cell>
          <cell r="T963" t="e">
            <v>#N/A</v>
          </cell>
          <cell r="U963" t="e">
            <v>#N/A</v>
          </cell>
          <cell r="V963">
            <v>0</v>
          </cell>
          <cell r="W963" t="e">
            <v>#N/A</v>
          </cell>
          <cell r="X963" t="e">
            <v>#N/A</v>
          </cell>
          <cell r="Y963" t="e">
            <v>#N/A</v>
          </cell>
          <cell r="Z963">
            <v>0</v>
          </cell>
          <cell r="AA963" t="e">
            <v>#N/A</v>
          </cell>
          <cell r="AB963" t="e">
            <v>#N/A</v>
          </cell>
          <cell r="AC963" t="e">
            <v>#N/A</v>
          </cell>
          <cell r="AD963">
            <v>0</v>
          </cell>
          <cell r="AE963" t="e">
            <v>#N/A</v>
          </cell>
          <cell r="AF963" t="e">
            <v>#N/A</v>
          </cell>
          <cell r="AG963" t="e">
            <v>#N/A</v>
          </cell>
          <cell r="AH963">
            <v>0</v>
          </cell>
          <cell r="AI963" t="e">
            <v>#N/A</v>
          </cell>
          <cell r="AJ963" t="e">
            <v>#N/A</v>
          </cell>
          <cell r="AK963" t="e">
            <v>#N/A</v>
          </cell>
          <cell r="AL963">
            <v>0</v>
          </cell>
          <cell r="AM963" t="e">
            <v>#N/A</v>
          </cell>
          <cell r="AN963" t="e">
            <v>#N/A</v>
          </cell>
          <cell r="AO963" t="e">
            <v>#N/A</v>
          </cell>
          <cell r="AP963">
            <v>0</v>
          </cell>
          <cell r="AQ963" t="e">
            <v>#N/A</v>
          </cell>
          <cell r="AR963" t="e">
            <v>#N/A</v>
          </cell>
          <cell r="AS963" t="e">
            <v>#N/A</v>
          </cell>
          <cell r="AT963">
            <v>0</v>
          </cell>
          <cell r="AU963" t="e">
            <v>#N/A</v>
          </cell>
          <cell r="AV963" t="e">
            <v>#N/A</v>
          </cell>
          <cell r="AW963" t="e">
            <v>#N/A</v>
          </cell>
          <cell r="AX963">
            <v>0</v>
          </cell>
          <cell r="AY963" t="e">
            <v>#N/A</v>
          </cell>
          <cell r="AZ963" t="e">
            <v>#N/A</v>
          </cell>
          <cell r="BA963" t="e">
            <v>#N/A</v>
          </cell>
          <cell r="BB963">
            <v>0</v>
          </cell>
          <cell r="BC963" t="e">
            <v>#N/A</v>
          </cell>
          <cell r="BD963" t="e">
            <v>#N/A</v>
          </cell>
        </row>
        <row r="964">
          <cell r="A964" t="str">
            <v>PM4A09913</v>
          </cell>
          <cell r="B964" t="str">
            <v>S1141077</v>
          </cell>
          <cell r="C964" t="str">
            <v>AMP</v>
          </cell>
          <cell r="D964" t="str">
            <v>AIRBUS DEFENCE &amp; SPACE</v>
          </cell>
          <cell r="E964">
            <v>0</v>
          </cell>
          <cell r="F964">
            <v>47387</v>
          </cell>
          <cell r="G964" t="str">
            <v>408-1559</v>
          </cell>
          <cell r="H964" t="str">
            <v>V</v>
          </cell>
          <cell r="I964">
            <v>8778</v>
          </cell>
          <cell r="J964" t="str">
            <v>G768</v>
          </cell>
          <cell r="K964">
            <v>0.11899999999999999</v>
          </cell>
          <cell r="L964">
            <v>0.125</v>
          </cell>
          <cell r="M964">
            <v>9532</v>
          </cell>
          <cell r="N964" t="str">
            <v>G950</v>
          </cell>
          <cell r="O964">
            <v>0.04</v>
          </cell>
          <cell r="P964">
            <v>0.06</v>
          </cell>
          <cell r="Q964" t="e">
            <v>#N/A</v>
          </cell>
          <cell r="R964">
            <v>0</v>
          </cell>
          <cell r="S964" t="e">
            <v>#N/A</v>
          </cell>
          <cell r="T964" t="e">
            <v>#N/A</v>
          </cell>
          <cell r="U964" t="e">
            <v>#N/A</v>
          </cell>
          <cell r="V964">
            <v>0</v>
          </cell>
          <cell r="W964" t="e">
            <v>#N/A</v>
          </cell>
          <cell r="X964" t="e">
            <v>#N/A</v>
          </cell>
          <cell r="Y964" t="e">
            <v>#N/A</v>
          </cell>
          <cell r="Z964">
            <v>0</v>
          </cell>
          <cell r="AA964" t="e">
            <v>#N/A</v>
          </cell>
          <cell r="AB964" t="e">
            <v>#N/A</v>
          </cell>
          <cell r="AC964" t="e">
            <v>#N/A</v>
          </cell>
          <cell r="AD964">
            <v>0</v>
          </cell>
          <cell r="AE964" t="e">
            <v>#N/A</v>
          </cell>
          <cell r="AF964" t="e">
            <v>#N/A</v>
          </cell>
          <cell r="AG964" t="e">
            <v>#N/A</v>
          </cell>
          <cell r="AH964">
            <v>0</v>
          </cell>
          <cell r="AI964" t="e">
            <v>#N/A</v>
          </cell>
          <cell r="AJ964" t="e">
            <v>#N/A</v>
          </cell>
          <cell r="AK964" t="e">
            <v>#N/A</v>
          </cell>
          <cell r="AL964">
            <v>0</v>
          </cell>
          <cell r="AM964" t="e">
            <v>#N/A</v>
          </cell>
          <cell r="AN964" t="e">
            <v>#N/A</v>
          </cell>
          <cell r="AO964" t="e">
            <v>#N/A</v>
          </cell>
          <cell r="AP964">
            <v>0</v>
          </cell>
          <cell r="AQ964" t="e">
            <v>#N/A</v>
          </cell>
          <cell r="AR964" t="e">
            <v>#N/A</v>
          </cell>
          <cell r="AS964" t="e">
            <v>#N/A</v>
          </cell>
          <cell r="AT964">
            <v>0</v>
          </cell>
          <cell r="AU964" t="e">
            <v>#N/A</v>
          </cell>
          <cell r="AV964" t="e">
            <v>#N/A</v>
          </cell>
          <cell r="AW964" t="e">
            <v>#N/A</v>
          </cell>
          <cell r="AX964">
            <v>0</v>
          </cell>
          <cell r="AY964" t="e">
            <v>#N/A</v>
          </cell>
          <cell r="AZ964" t="e">
            <v>#N/A</v>
          </cell>
          <cell r="BA964" t="e">
            <v>#N/A</v>
          </cell>
          <cell r="BB964">
            <v>0</v>
          </cell>
          <cell r="BC964" t="e">
            <v>#N/A</v>
          </cell>
          <cell r="BD964" t="e">
            <v>#N/A</v>
          </cell>
        </row>
        <row r="965">
          <cell r="A965" t="str">
            <v>PM4A9219</v>
          </cell>
          <cell r="B965" t="str">
            <v>R1040080</v>
          </cell>
          <cell r="C965" t="str">
            <v>AMP</v>
          </cell>
          <cell r="D965" t="str">
            <v>AIRBUS DEFENCE &amp; SPACE</v>
          </cell>
          <cell r="E965">
            <v>0</v>
          </cell>
          <cell r="F965" t="str">
            <v>59239-4</v>
          </cell>
          <cell r="G965" t="str">
            <v>408-1261</v>
          </cell>
          <cell r="H965" t="str">
            <v>K</v>
          </cell>
          <cell r="I965">
            <v>8782</v>
          </cell>
          <cell r="J965" t="str">
            <v>G654</v>
          </cell>
          <cell r="K965">
            <v>0.16900000000000001</v>
          </cell>
          <cell r="L965">
            <v>0.17499999999999999</v>
          </cell>
          <cell r="M965">
            <v>9534</v>
          </cell>
          <cell r="N965" t="str">
            <v>G968</v>
          </cell>
          <cell r="O965">
            <v>6.4000000000000001E-2</v>
          </cell>
          <cell r="P965">
            <v>8.4000000000000005E-2</v>
          </cell>
          <cell r="Q965" t="e">
            <v>#N/A</v>
          </cell>
          <cell r="R965">
            <v>0</v>
          </cell>
          <cell r="S965" t="e">
            <v>#N/A</v>
          </cell>
          <cell r="T965" t="e">
            <v>#N/A</v>
          </cell>
          <cell r="U965" t="e">
            <v>#N/A</v>
          </cell>
          <cell r="V965">
            <v>0</v>
          </cell>
          <cell r="W965" t="e">
            <v>#N/A</v>
          </cell>
          <cell r="X965" t="e">
            <v>#N/A</v>
          </cell>
          <cell r="Y965" t="e">
            <v>#N/A</v>
          </cell>
          <cell r="Z965">
            <v>0</v>
          </cell>
          <cell r="AA965" t="e">
            <v>#N/A</v>
          </cell>
          <cell r="AB965" t="e">
            <v>#N/A</v>
          </cell>
          <cell r="AC965" t="e">
            <v>#N/A</v>
          </cell>
          <cell r="AD965">
            <v>0</v>
          </cell>
          <cell r="AE965" t="e">
            <v>#N/A</v>
          </cell>
          <cell r="AF965" t="e">
            <v>#N/A</v>
          </cell>
          <cell r="AG965" t="e">
            <v>#N/A</v>
          </cell>
          <cell r="AH965">
            <v>0</v>
          </cell>
          <cell r="AI965" t="e">
            <v>#N/A</v>
          </cell>
          <cell r="AJ965" t="e">
            <v>#N/A</v>
          </cell>
          <cell r="AK965" t="e">
            <v>#N/A</v>
          </cell>
          <cell r="AL965">
            <v>0</v>
          </cell>
          <cell r="AM965" t="e">
            <v>#N/A</v>
          </cell>
          <cell r="AN965" t="e">
            <v>#N/A</v>
          </cell>
          <cell r="AO965" t="e">
            <v>#N/A</v>
          </cell>
          <cell r="AP965">
            <v>0</v>
          </cell>
          <cell r="AQ965" t="e">
            <v>#N/A</v>
          </cell>
          <cell r="AR965" t="e">
            <v>#N/A</v>
          </cell>
          <cell r="AS965" t="e">
            <v>#N/A</v>
          </cell>
          <cell r="AT965">
            <v>0</v>
          </cell>
          <cell r="AU965" t="e">
            <v>#N/A</v>
          </cell>
          <cell r="AV965" t="e">
            <v>#N/A</v>
          </cell>
          <cell r="AW965" t="e">
            <v>#N/A</v>
          </cell>
          <cell r="AX965">
            <v>0</v>
          </cell>
          <cell r="AY965" t="e">
            <v>#N/A</v>
          </cell>
          <cell r="AZ965" t="e">
            <v>#N/A</v>
          </cell>
          <cell r="BA965" t="e">
            <v>#N/A</v>
          </cell>
          <cell r="BB965">
            <v>0</v>
          </cell>
          <cell r="BC965" t="e">
            <v>#N/A</v>
          </cell>
          <cell r="BD965" t="e">
            <v>#N/A</v>
          </cell>
        </row>
        <row r="966">
          <cell r="A966" t="str">
            <v>PM4A2625</v>
          </cell>
          <cell r="B966" t="str">
            <v>S0239022</v>
          </cell>
          <cell r="C966" t="str">
            <v>AMP</v>
          </cell>
          <cell r="D966" t="str">
            <v>AIRBUS DEFENCE &amp; SPACE</v>
          </cell>
          <cell r="E966">
            <v>0</v>
          </cell>
          <cell r="F966">
            <v>47387</v>
          </cell>
          <cell r="G966" t="str">
            <v>408-1559</v>
          </cell>
          <cell r="H966" t="str">
            <v>V</v>
          </cell>
          <cell r="I966">
            <v>8778</v>
          </cell>
          <cell r="J966" t="str">
            <v>G768</v>
          </cell>
          <cell r="K966">
            <v>0.11899999999999999</v>
          </cell>
          <cell r="L966">
            <v>0.125</v>
          </cell>
          <cell r="M966">
            <v>9532</v>
          </cell>
          <cell r="N966" t="str">
            <v>G950</v>
          </cell>
          <cell r="O966">
            <v>0.04</v>
          </cell>
          <cell r="P966">
            <v>0.06</v>
          </cell>
          <cell r="Q966" t="e">
            <v>#N/A</v>
          </cell>
          <cell r="R966">
            <v>0</v>
          </cell>
          <cell r="S966" t="e">
            <v>#N/A</v>
          </cell>
          <cell r="T966" t="e">
            <v>#N/A</v>
          </cell>
          <cell r="U966" t="e">
            <v>#N/A</v>
          </cell>
          <cell r="V966">
            <v>0</v>
          </cell>
          <cell r="W966" t="e">
            <v>#N/A</v>
          </cell>
          <cell r="X966" t="e">
            <v>#N/A</v>
          </cell>
          <cell r="Y966" t="e">
            <v>#N/A</v>
          </cell>
          <cell r="Z966">
            <v>0</v>
          </cell>
          <cell r="AA966" t="e">
            <v>#N/A</v>
          </cell>
          <cell r="AB966" t="e">
            <v>#N/A</v>
          </cell>
          <cell r="AC966" t="e">
            <v>#N/A</v>
          </cell>
          <cell r="AD966">
            <v>0</v>
          </cell>
          <cell r="AE966" t="e">
            <v>#N/A</v>
          </cell>
          <cell r="AF966" t="e">
            <v>#N/A</v>
          </cell>
          <cell r="AG966" t="e">
            <v>#N/A</v>
          </cell>
          <cell r="AH966">
            <v>0</v>
          </cell>
          <cell r="AI966" t="e">
            <v>#N/A</v>
          </cell>
          <cell r="AJ966" t="e">
            <v>#N/A</v>
          </cell>
          <cell r="AK966" t="e">
            <v>#N/A</v>
          </cell>
          <cell r="AL966">
            <v>0</v>
          </cell>
          <cell r="AM966" t="e">
            <v>#N/A</v>
          </cell>
          <cell r="AN966" t="e">
            <v>#N/A</v>
          </cell>
          <cell r="AO966" t="e">
            <v>#N/A</v>
          </cell>
          <cell r="AP966">
            <v>0</v>
          </cell>
          <cell r="AQ966" t="e">
            <v>#N/A</v>
          </cell>
          <cell r="AR966" t="e">
            <v>#N/A</v>
          </cell>
          <cell r="AS966" t="e">
            <v>#N/A</v>
          </cell>
          <cell r="AT966">
            <v>0</v>
          </cell>
          <cell r="AU966" t="e">
            <v>#N/A</v>
          </cell>
          <cell r="AV966" t="e">
            <v>#N/A</v>
          </cell>
          <cell r="AW966" t="e">
            <v>#N/A</v>
          </cell>
          <cell r="AX966">
            <v>0</v>
          </cell>
          <cell r="AY966" t="e">
            <v>#N/A</v>
          </cell>
          <cell r="AZ966" t="e">
            <v>#N/A</v>
          </cell>
          <cell r="BA966" t="e">
            <v>#N/A</v>
          </cell>
          <cell r="BB966">
            <v>0</v>
          </cell>
          <cell r="BC966" t="e">
            <v>#N/A</v>
          </cell>
          <cell r="BD966" t="e">
            <v>#N/A</v>
          </cell>
        </row>
        <row r="967">
          <cell r="A967" t="str">
            <v>SM4A09321</v>
          </cell>
          <cell r="B967" t="str">
            <v>A5030335</v>
          </cell>
          <cell r="C967" t="str">
            <v>RADIALL</v>
          </cell>
          <cell r="D967" t="str">
            <v>AIRBUS DEFENCE &amp; SPACE</v>
          </cell>
          <cell r="E967">
            <v>0</v>
          </cell>
          <cell r="F967" t="str">
            <v>F 780.057.000</v>
          </cell>
          <cell r="G967" t="str">
            <v>F 780.057.000</v>
          </cell>
          <cell r="H967" t="str">
            <v>Jul 04 2003</v>
          </cell>
          <cell r="I967">
            <v>12903</v>
          </cell>
          <cell r="J967" t="str">
            <v>VARILLA DE COMPROBACIÓN DE 2,49 MM</v>
          </cell>
          <cell r="K967">
            <v>2.4900000000000002</v>
          </cell>
          <cell r="L967" t="str">
            <v>N/A</v>
          </cell>
          <cell r="M967">
            <v>12902</v>
          </cell>
          <cell r="N967" t="str">
            <v>VARILLA DE COMPROBACIÓN DE 2,59 MM</v>
          </cell>
          <cell r="O967" t="str">
            <v>N/A</v>
          </cell>
          <cell r="P967">
            <v>2.59</v>
          </cell>
          <cell r="Q967">
            <v>12904</v>
          </cell>
          <cell r="R967" t="str">
            <v>VARILLA DE COMPROBACIÓN DE 3,35 MM</v>
          </cell>
          <cell r="S967">
            <v>3.35</v>
          </cell>
          <cell r="T967" t="str">
            <v>N/A</v>
          </cell>
          <cell r="U967">
            <v>12901</v>
          </cell>
          <cell r="V967" t="str">
            <v>VARILLA DE COMPROBACIÓN DE 3,45 MM</v>
          </cell>
          <cell r="W967" t="str">
            <v>N/A</v>
          </cell>
          <cell r="X967">
            <v>3.45</v>
          </cell>
          <cell r="Y967" t="e">
            <v>#N/A</v>
          </cell>
          <cell r="Z967">
            <v>0</v>
          </cell>
          <cell r="AA967" t="e">
            <v>#N/A</v>
          </cell>
          <cell r="AB967" t="e">
            <v>#N/A</v>
          </cell>
          <cell r="AC967" t="e">
            <v>#N/A</v>
          </cell>
          <cell r="AD967">
            <v>0</v>
          </cell>
          <cell r="AE967" t="e">
            <v>#N/A</v>
          </cell>
          <cell r="AF967" t="e">
            <v>#N/A</v>
          </cell>
          <cell r="AG967" t="e">
            <v>#N/A</v>
          </cell>
          <cell r="AH967">
            <v>0</v>
          </cell>
          <cell r="AI967" t="e">
            <v>#N/A</v>
          </cell>
          <cell r="AJ967" t="e">
            <v>#N/A</v>
          </cell>
          <cell r="AK967" t="e">
            <v>#N/A</v>
          </cell>
          <cell r="AL967">
            <v>0</v>
          </cell>
          <cell r="AM967" t="e">
            <v>#N/A</v>
          </cell>
          <cell r="AN967" t="e">
            <v>#N/A</v>
          </cell>
          <cell r="AO967" t="e">
            <v>#N/A</v>
          </cell>
          <cell r="AP967">
            <v>0</v>
          </cell>
          <cell r="AQ967" t="e">
            <v>#N/A</v>
          </cell>
          <cell r="AR967" t="e">
            <v>#N/A</v>
          </cell>
          <cell r="AS967" t="e">
            <v>#N/A</v>
          </cell>
          <cell r="AT967">
            <v>0</v>
          </cell>
          <cell r="AU967" t="e">
            <v>#N/A</v>
          </cell>
          <cell r="AV967" t="e">
            <v>#N/A</v>
          </cell>
          <cell r="AW967" t="e">
            <v>#N/A</v>
          </cell>
          <cell r="AX967">
            <v>0</v>
          </cell>
          <cell r="AY967" t="e">
            <v>#N/A</v>
          </cell>
          <cell r="AZ967" t="e">
            <v>#N/A</v>
          </cell>
          <cell r="BA967" t="e">
            <v>#N/A</v>
          </cell>
          <cell r="BB967">
            <v>0</v>
          </cell>
          <cell r="BC967" t="e">
            <v>#N/A</v>
          </cell>
          <cell r="BD967" t="e">
            <v>#N/A</v>
          </cell>
        </row>
        <row r="968">
          <cell r="A968" t="str">
            <v>ELAD-T0003</v>
          </cell>
          <cell r="B968" t="str">
            <v>NO CONSTA</v>
          </cell>
          <cell r="C968" t="str">
            <v>DMC</v>
          </cell>
          <cell r="D968" t="str">
            <v>ELIMCO AEROSPACE S.L.U</v>
          </cell>
          <cell r="E968">
            <v>0</v>
          </cell>
          <cell r="F968" t="str">
            <v>M22520/1-01</v>
          </cell>
          <cell r="G968" t="str">
            <v>AF8-DS</v>
          </cell>
          <cell r="H968" t="str">
            <v>B</v>
          </cell>
          <cell r="I968">
            <v>8777</v>
          </cell>
          <cell r="J968" t="str">
            <v>G220</v>
          </cell>
          <cell r="K968">
            <v>2.8000000000000001E-2</v>
          </cell>
          <cell r="L968">
            <v>3.3000000000000002E-2</v>
          </cell>
          <cell r="M968">
            <v>8780</v>
          </cell>
          <cell r="N968" t="str">
            <v>G221</v>
          </cell>
          <cell r="O968">
            <v>3.2000000000000001E-2</v>
          </cell>
          <cell r="P968">
            <v>3.6999999999999998E-2</v>
          </cell>
          <cell r="Q968">
            <v>8788</v>
          </cell>
          <cell r="R968" t="str">
            <v>G222</v>
          </cell>
          <cell r="S968">
            <v>3.5999999999999997E-2</v>
          </cell>
          <cell r="T968">
            <v>4.1000000000000002E-2</v>
          </cell>
          <cell r="U968">
            <v>8792</v>
          </cell>
          <cell r="V968" t="str">
            <v>G223</v>
          </cell>
          <cell r="W968">
            <v>3.9E-2</v>
          </cell>
          <cell r="X968">
            <v>4.3999999999999997E-2</v>
          </cell>
          <cell r="Y968">
            <v>8786</v>
          </cell>
          <cell r="Z968" t="str">
            <v>G224</v>
          </cell>
          <cell r="AA968">
            <v>4.4999999999999998E-2</v>
          </cell>
          <cell r="AB968">
            <v>0.05</v>
          </cell>
          <cell r="AC968">
            <v>8784</v>
          </cell>
          <cell r="AD968" t="str">
            <v>G225</v>
          </cell>
          <cell r="AE968">
            <v>5.1999999999999998E-2</v>
          </cell>
          <cell r="AF968">
            <v>5.7000000000000002E-2</v>
          </cell>
          <cell r="AG968">
            <v>8783</v>
          </cell>
          <cell r="AH968" t="str">
            <v>G226</v>
          </cell>
          <cell r="AI968">
            <v>5.8999999999999997E-2</v>
          </cell>
          <cell r="AJ968">
            <v>6.4000000000000001E-2</v>
          </cell>
          <cell r="AK968">
            <v>8776</v>
          </cell>
          <cell r="AL968" t="str">
            <v>G227</v>
          </cell>
          <cell r="AM968">
            <v>6.8000000000000005E-2</v>
          </cell>
          <cell r="AN968">
            <v>7.2999999999999995E-2</v>
          </cell>
          <cell r="AO968" t="e">
            <v>#N/A</v>
          </cell>
          <cell r="AP968">
            <v>0</v>
          </cell>
          <cell r="AQ968" t="e">
            <v>#N/A</v>
          </cell>
          <cell r="AR968" t="e">
            <v>#N/A</v>
          </cell>
          <cell r="AS968" t="e">
            <v>#N/A</v>
          </cell>
          <cell r="AT968">
            <v>0</v>
          </cell>
          <cell r="AU968" t="e">
            <v>#N/A</v>
          </cell>
          <cell r="AV968" t="e">
            <v>#N/A</v>
          </cell>
          <cell r="AW968" t="e">
            <v>#N/A</v>
          </cell>
          <cell r="AX968">
            <v>0</v>
          </cell>
          <cell r="AY968" t="e">
            <v>#N/A</v>
          </cell>
          <cell r="AZ968" t="e">
            <v>#N/A</v>
          </cell>
          <cell r="BA968" t="e">
            <v>#N/A</v>
          </cell>
          <cell r="BB968">
            <v>0</v>
          </cell>
          <cell r="BC968" t="e">
            <v>#N/A</v>
          </cell>
          <cell r="BD968" t="e">
            <v>#N/A</v>
          </cell>
        </row>
        <row r="969">
          <cell r="A969" t="str">
            <v>ELAD-T0109</v>
          </cell>
          <cell r="B969" t="str">
            <v>NO CONSTA</v>
          </cell>
          <cell r="C969" t="str">
            <v>DMC</v>
          </cell>
          <cell r="D969" t="str">
            <v>ELIMCO AEROSPACE S.L.U</v>
          </cell>
          <cell r="E969">
            <v>0</v>
          </cell>
          <cell r="F969" t="str">
            <v>M22520/1-01</v>
          </cell>
          <cell r="G969" t="str">
            <v>AF8-DS</v>
          </cell>
          <cell r="H969" t="str">
            <v>B</v>
          </cell>
          <cell r="I969">
            <v>8777</v>
          </cell>
          <cell r="J969" t="str">
            <v>G220</v>
          </cell>
          <cell r="K969">
            <v>2.8000000000000001E-2</v>
          </cell>
          <cell r="L969">
            <v>3.3000000000000002E-2</v>
          </cell>
          <cell r="M969">
            <v>8780</v>
          </cell>
          <cell r="N969" t="str">
            <v>G221</v>
          </cell>
          <cell r="O969">
            <v>3.2000000000000001E-2</v>
          </cell>
          <cell r="P969">
            <v>3.6999999999999998E-2</v>
          </cell>
          <cell r="Q969">
            <v>8788</v>
          </cell>
          <cell r="R969" t="str">
            <v>G222</v>
          </cell>
          <cell r="S969">
            <v>3.5999999999999997E-2</v>
          </cell>
          <cell r="T969">
            <v>4.1000000000000002E-2</v>
          </cell>
          <cell r="U969">
            <v>8792</v>
          </cell>
          <cell r="V969" t="str">
            <v>G223</v>
          </cell>
          <cell r="W969">
            <v>3.9E-2</v>
          </cell>
          <cell r="X969">
            <v>4.3999999999999997E-2</v>
          </cell>
          <cell r="Y969">
            <v>8786</v>
          </cell>
          <cell r="Z969" t="str">
            <v>G224</v>
          </cell>
          <cell r="AA969">
            <v>4.4999999999999998E-2</v>
          </cell>
          <cell r="AB969">
            <v>0.05</v>
          </cell>
          <cell r="AC969">
            <v>8784</v>
          </cell>
          <cell r="AD969" t="str">
            <v>G225</v>
          </cell>
          <cell r="AE969">
            <v>5.1999999999999998E-2</v>
          </cell>
          <cell r="AF969">
            <v>5.7000000000000002E-2</v>
          </cell>
          <cell r="AG969">
            <v>8783</v>
          </cell>
          <cell r="AH969" t="str">
            <v>G226</v>
          </cell>
          <cell r="AI969">
            <v>5.8999999999999997E-2</v>
          </cell>
          <cell r="AJ969">
            <v>6.4000000000000001E-2</v>
          </cell>
          <cell r="AK969">
            <v>8776</v>
          </cell>
          <cell r="AL969" t="str">
            <v>G227</v>
          </cell>
          <cell r="AM969">
            <v>6.8000000000000005E-2</v>
          </cell>
          <cell r="AN969">
            <v>7.2999999999999995E-2</v>
          </cell>
          <cell r="AO969" t="e">
            <v>#N/A</v>
          </cell>
          <cell r="AP969">
            <v>0</v>
          </cell>
          <cell r="AQ969" t="e">
            <v>#N/A</v>
          </cell>
          <cell r="AR969" t="e">
            <v>#N/A</v>
          </cell>
          <cell r="AS969" t="e">
            <v>#N/A</v>
          </cell>
          <cell r="AT969">
            <v>0</v>
          </cell>
          <cell r="AU969" t="e">
            <v>#N/A</v>
          </cell>
          <cell r="AV969" t="e">
            <v>#N/A</v>
          </cell>
          <cell r="AW969" t="e">
            <v>#N/A</v>
          </cell>
          <cell r="AX969">
            <v>0</v>
          </cell>
          <cell r="AY969" t="e">
            <v>#N/A</v>
          </cell>
          <cell r="AZ969" t="e">
            <v>#N/A</v>
          </cell>
          <cell r="BA969" t="e">
            <v>#N/A</v>
          </cell>
          <cell r="BB969">
            <v>0</v>
          </cell>
          <cell r="BC969" t="e">
            <v>#N/A</v>
          </cell>
          <cell r="BD969" t="e">
            <v>#N/A</v>
          </cell>
        </row>
        <row r="970">
          <cell r="A970" t="str">
            <v>ELAD-T0349</v>
          </cell>
          <cell r="B970" t="str">
            <v>NO CONSTA</v>
          </cell>
          <cell r="C970" t="str">
            <v>DMC</v>
          </cell>
          <cell r="D970" t="str">
            <v>ELIMCO AEROSPACE S.L.U</v>
          </cell>
          <cell r="E970">
            <v>0</v>
          </cell>
          <cell r="F970" t="str">
            <v>M22520/2-01</v>
          </cell>
          <cell r="G970" t="str">
            <v>AFM8-DS</v>
          </cell>
          <cell r="H970" t="str">
            <v>C</v>
          </cell>
          <cell r="I970">
            <v>8789</v>
          </cell>
          <cell r="J970" t="str">
            <v>G213</v>
          </cell>
          <cell r="K970">
            <v>1.2999999999999999E-2</v>
          </cell>
          <cell r="L970">
            <v>1.7999999999999999E-2</v>
          </cell>
          <cell r="M970">
            <v>8791</v>
          </cell>
          <cell r="N970" t="str">
            <v>G214</v>
          </cell>
          <cell r="O970">
            <v>1.6E-2</v>
          </cell>
          <cell r="P970">
            <v>2.1000000000000001E-2</v>
          </cell>
          <cell r="Q970">
            <v>8775</v>
          </cell>
          <cell r="R970" t="str">
            <v>G215</v>
          </cell>
          <cell r="S970">
            <v>1.9E-2</v>
          </cell>
          <cell r="T970">
            <v>2.4E-2</v>
          </cell>
          <cell r="U970">
            <v>8793</v>
          </cell>
          <cell r="V970" t="str">
            <v>G216</v>
          </cell>
          <cell r="W970">
            <v>2.1999999999999999E-2</v>
          </cell>
          <cell r="X970">
            <v>2.7E-2</v>
          </cell>
          <cell r="Y970">
            <v>8785</v>
          </cell>
          <cell r="Z970" t="str">
            <v>G217</v>
          </cell>
          <cell r="AA970">
            <v>2.5999999999999999E-2</v>
          </cell>
          <cell r="AB970">
            <v>3.1E-2</v>
          </cell>
          <cell r="AC970">
            <v>8790</v>
          </cell>
          <cell r="AD970" t="str">
            <v>G218</v>
          </cell>
          <cell r="AE970">
            <v>0.03</v>
          </cell>
          <cell r="AF970">
            <v>3.5000000000000003E-2</v>
          </cell>
          <cell r="AG970">
            <v>8787</v>
          </cell>
          <cell r="AH970" t="str">
            <v>G219</v>
          </cell>
          <cell r="AI970">
            <v>3.4000000000000002E-2</v>
          </cell>
          <cell r="AJ970">
            <v>3.9E-2</v>
          </cell>
          <cell r="AK970">
            <v>8792</v>
          </cell>
          <cell r="AL970" t="str">
            <v>G223</v>
          </cell>
          <cell r="AM970">
            <v>3.9E-2</v>
          </cell>
          <cell r="AN970">
            <v>4.3999999999999997E-2</v>
          </cell>
          <cell r="AO970" t="e">
            <v>#N/A</v>
          </cell>
          <cell r="AP970">
            <v>0</v>
          </cell>
          <cell r="AQ970" t="e">
            <v>#N/A</v>
          </cell>
          <cell r="AR970" t="e">
            <v>#N/A</v>
          </cell>
          <cell r="AS970" t="e">
            <v>#N/A</v>
          </cell>
          <cell r="AT970">
            <v>0</v>
          </cell>
          <cell r="AU970" t="e">
            <v>#N/A</v>
          </cell>
          <cell r="AV970" t="e">
            <v>#N/A</v>
          </cell>
          <cell r="AW970" t="e">
            <v>#N/A</v>
          </cell>
          <cell r="AX970">
            <v>0</v>
          </cell>
          <cell r="AY970" t="e">
            <v>#N/A</v>
          </cell>
          <cell r="AZ970" t="e">
            <v>#N/A</v>
          </cell>
          <cell r="BA970" t="e">
            <v>#N/A</v>
          </cell>
          <cell r="BB970">
            <v>0</v>
          </cell>
          <cell r="BC970" t="e">
            <v>#N/A</v>
          </cell>
          <cell r="BD970" t="e">
            <v>#N/A</v>
          </cell>
        </row>
        <row r="971">
          <cell r="A971" t="str">
            <v>ELAD-T0068</v>
          </cell>
          <cell r="B971" t="str">
            <v>NO CONSTA</v>
          </cell>
          <cell r="C971" t="str">
            <v>DMC</v>
          </cell>
          <cell r="D971" t="str">
            <v>ELIMCO AEROSPACE S.L.U</v>
          </cell>
          <cell r="E971">
            <v>0</v>
          </cell>
          <cell r="F971" t="str">
            <v>M22520/1-01</v>
          </cell>
          <cell r="G971" t="str">
            <v>AF8-DS</v>
          </cell>
          <cell r="H971" t="str">
            <v>B</v>
          </cell>
          <cell r="I971">
            <v>8777</v>
          </cell>
          <cell r="J971" t="str">
            <v>G220</v>
          </cell>
          <cell r="K971">
            <v>2.8000000000000001E-2</v>
          </cell>
          <cell r="L971">
            <v>3.3000000000000002E-2</v>
          </cell>
          <cell r="M971">
            <v>8780</v>
          </cell>
          <cell r="N971" t="str">
            <v>G221</v>
          </cell>
          <cell r="O971">
            <v>3.2000000000000001E-2</v>
          </cell>
          <cell r="P971">
            <v>3.6999999999999998E-2</v>
          </cell>
          <cell r="Q971">
            <v>8788</v>
          </cell>
          <cell r="R971" t="str">
            <v>G222</v>
          </cell>
          <cell r="S971">
            <v>3.5999999999999997E-2</v>
          </cell>
          <cell r="T971">
            <v>4.1000000000000002E-2</v>
          </cell>
          <cell r="U971">
            <v>8792</v>
          </cell>
          <cell r="V971" t="str">
            <v>G223</v>
          </cell>
          <cell r="W971">
            <v>3.9E-2</v>
          </cell>
          <cell r="X971">
            <v>4.3999999999999997E-2</v>
          </cell>
          <cell r="Y971">
            <v>8786</v>
          </cell>
          <cell r="Z971" t="str">
            <v>G224</v>
          </cell>
          <cell r="AA971">
            <v>4.4999999999999998E-2</v>
          </cell>
          <cell r="AB971">
            <v>0.05</v>
          </cell>
          <cell r="AC971">
            <v>8784</v>
          </cell>
          <cell r="AD971" t="str">
            <v>G225</v>
          </cell>
          <cell r="AE971">
            <v>5.1999999999999998E-2</v>
          </cell>
          <cell r="AF971">
            <v>5.7000000000000002E-2</v>
          </cell>
          <cell r="AG971">
            <v>8783</v>
          </cell>
          <cell r="AH971" t="str">
            <v>G226</v>
          </cell>
          <cell r="AI971">
            <v>5.8999999999999997E-2</v>
          </cell>
          <cell r="AJ971">
            <v>6.4000000000000001E-2</v>
          </cell>
          <cell r="AK971">
            <v>8776</v>
          </cell>
          <cell r="AL971" t="str">
            <v>G227</v>
          </cell>
          <cell r="AM971">
            <v>6.8000000000000005E-2</v>
          </cell>
          <cell r="AN971">
            <v>7.2999999999999995E-2</v>
          </cell>
          <cell r="AO971" t="e">
            <v>#N/A</v>
          </cell>
          <cell r="AP971">
            <v>0</v>
          </cell>
          <cell r="AQ971" t="e">
            <v>#N/A</v>
          </cell>
          <cell r="AR971" t="e">
            <v>#N/A</v>
          </cell>
          <cell r="AS971" t="e">
            <v>#N/A</v>
          </cell>
          <cell r="AT971">
            <v>0</v>
          </cell>
          <cell r="AU971" t="e">
            <v>#N/A</v>
          </cell>
          <cell r="AV971" t="e">
            <v>#N/A</v>
          </cell>
          <cell r="AW971" t="e">
            <v>#N/A</v>
          </cell>
          <cell r="AX971">
            <v>0</v>
          </cell>
          <cell r="AY971" t="e">
            <v>#N/A</v>
          </cell>
          <cell r="AZ971" t="e">
            <v>#N/A</v>
          </cell>
          <cell r="BA971" t="e">
            <v>#N/A</v>
          </cell>
          <cell r="BB971">
            <v>0</v>
          </cell>
          <cell r="BC971" t="e">
            <v>#N/A</v>
          </cell>
          <cell r="BD971" t="e">
            <v>#N/A</v>
          </cell>
        </row>
        <row r="972">
          <cell r="A972" t="str">
            <v>ELAD-T0127</v>
          </cell>
          <cell r="B972" t="str">
            <v>NO CONSTA</v>
          </cell>
          <cell r="C972" t="str">
            <v>DMC</v>
          </cell>
          <cell r="D972" t="str">
            <v>ELIMCO AEROSPACE S.L.U</v>
          </cell>
          <cell r="E972">
            <v>0</v>
          </cell>
          <cell r="F972" t="str">
            <v>M22520/1-01</v>
          </cell>
          <cell r="G972" t="str">
            <v>AF8-DS</v>
          </cell>
          <cell r="H972" t="str">
            <v>B</v>
          </cell>
          <cell r="I972">
            <v>8777</v>
          </cell>
          <cell r="J972" t="str">
            <v>G220</v>
          </cell>
          <cell r="K972">
            <v>2.8000000000000001E-2</v>
          </cell>
          <cell r="L972">
            <v>3.3000000000000002E-2</v>
          </cell>
          <cell r="M972">
            <v>8780</v>
          </cell>
          <cell r="N972" t="str">
            <v>G221</v>
          </cell>
          <cell r="O972">
            <v>3.2000000000000001E-2</v>
          </cell>
          <cell r="P972">
            <v>3.6999999999999998E-2</v>
          </cell>
          <cell r="Q972">
            <v>8788</v>
          </cell>
          <cell r="R972" t="str">
            <v>G222</v>
          </cell>
          <cell r="S972">
            <v>3.5999999999999997E-2</v>
          </cell>
          <cell r="T972">
            <v>4.1000000000000002E-2</v>
          </cell>
          <cell r="U972">
            <v>8792</v>
          </cell>
          <cell r="V972" t="str">
            <v>G223</v>
          </cell>
          <cell r="W972">
            <v>3.9E-2</v>
          </cell>
          <cell r="X972">
            <v>4.3999999999999997E-2</v>
          </cell>
          <cell r="Y972">
            <v>8786</v>
          </cell>
          <cell r="Z972" t="str">
            <v>G224</v>
          </cell>
          <cell r="AA972">
            <v>4.4999999999999998E-2</v>
          </cell>
          <cell r="AB972">
            <v>0.05</v>
          </cell>
          <cell r="AC972">
            <v>8784</v>
          </cell>
          <cell r="AD972" t="str">
            <v>G225</v>
          </cell>
          <cell r="AE972">
            <v>5.1999999999999998E-2</v>
          </cell>
          <cell r="AF972">
            <v>5.7000000000000002E-2</v>
          </cell>
          <cell r="AG972">
            <v>8783</v>
          </cell>
          <cell r="AH972" t="str">
            <v>G226</v>
          </cell>
          <cell r="AI972">
            <v>5.8999999999999997E-2</v>
          </cell>
          <cell r="AJ972">
            <v>6.4000000000000001E-2</v>
          </cell>
          <cell r="AK972">
            <v>8776</v>
          </cell>
          <cell r="AL972" t="str">
            <v>G227</v>
          </cell>
          <cell r="AM972">
            <v>6.8000000000000005E-2</v>
          </cell>
          <cell r="AN972">
            <v>7.2999999999999995E-2</v>
          </cell>
          <cell r="AO972" t="e">
            <v>#N/A</v>
          </cell>
          <cell r="AP972">
            <v>0</v>
          </cell>
          <cell r="AQ972" t="e">
            <v>#N/A</v>
          </cell>
          <cell r="AR972" t="e">
            <v>#N/A</v>
          </cell>
          <cell r="AS972" t="e">
            <v>#N/A</v>
          </cell>
          <cell r="AT972">
            <v>0</v>
          </cell>
          <cell r="AU972" t="e">
            <v>#N/A</v>
          </cell>
          <cell r="AV972" t="e">
            <v>#N/A</v>
          </cell>
          <cell r="AW972" t="e">
            <v>#N/A</v>
          </cell>
          <cell r="AX972">
            <v>0</v>
          </cell>
          <cell r="AY972" t="e">
            <v>#N/A</v>
          </cell>
          <cell r="AZ972" t="e">
            <v>#N/A</v>
          </cell>
          <cell r="BA972" t="e">
            <v>#N/A</v>
          </cell>
          <cell r="BB972">
            <v>0</v>
          </cell>
          <cell r="BC972" t="e">
            <v>#N/A</v>
          </cell>
          <cell r="BD972" t="e">
            <v>#N/A</v>
          </cell>
        </row>
        <row r="973">
          <cell r="A973" t="str">
            <v>ELAD-T21</v>
          </cell>
          <cell r="B973" t="str">
            <v>NO CONSTA</v>
          </cell>
          <cell r="C973" t="str">
            <v>DMC</v>
          </cell>
          <cell r="D973" t="str">
            <v>ELIMCO AEROSPACE S.L.U</v>
          </cell>
          <cell r="E973">
            <v>0</v>
          </cell>
          <cell r="F973" t="str">
            <v>M22520/1-01</v>
          </cell>
          <cell r="G973" t="str">
            <v>AF8-DS</v>
          </cell>
          <cell r="H973" t="str">
            <v>B</v>
          </cell>
          <cell r="I973">
            <v>8777</v>
          </cell>
          <cell r="J973" t="str">
            <v>G220</v>
          </cell>
          <cell r="K973">
            <v>2.8000000000000001E-2</v>
          </cell>
          <cell r="L973">
            <v>3.3000000000000002E-2</v>
          </cell>
          <cell r="M973">
            <v>8780</v>
          </cell>
          <cell r="N973" t="str">
            <v>G221</v>
          </cell>
          <cell r="O973">
            <v>3.2000000000000001E-2</v>
          </cell>
          <cell r="P973">
            <v>3.6999999999999998E-2</v>
          </cell>
          <cell r="Q973">
            <v>8788</v>
          </cell>
          <cell r="R973" t="str">
            <v>G222</v>
          </cell>
          <cell r="S973">
            <v>3.5999999999999997E-2</v>
          </cell>
          <cell r="T973">
            <v>4.1000000000000002E-2</v>
          </cell>
          <cell r="U973">
            <v>8792</v>
          </cell>
          <cell r="V973" t="str">
            <v>G223</v>
          </cell>
          <cell r="W973">
            <v>3.9E-2</v>
          </cell>
          <cell r="X973">
            <v>4.3999999999999997E-2</v>
          </cell>
          <cell r="Y973">
            <v>8786</v>
          </cell>
          <cell r="Z973" t="str">
            <v>G224</v>
          </cell>
          <cell r="AA973">
            <v>4.4999999999999998E-2</v>
          </cell>
          <cell r="AB973">
            <v>0.05</v>
          </cell>
          <cell r="AC973">
            <v>8784</v>
          </cell>
          <cell r="AD973" t="str">
            <v>G225</v>
          </cell>
          <cell r="AE973">
            <v>5.1999999999999998E-2</v>
          </cell>
          <cell r="AF973">
            <v>5.7000000000000002E-2</v>
          </cell>
          <cell r="AG973">
            <v>8783</v>
          </cell>
          <cell r="AH973" t="str">
            <v>G226</v>
          </cell>
          <cell r="AI973">
            <v>5.8999999999999997E-2</v>
          </cell>
          <cell r="AJ973">
            <v>6.4000000000000001E-2</v>
          </cell>
          <cell r="AK973">
            <v>8776</v>
          </cell>
          <cell r="AL973" t="str">
            <v>G227</v>
          </cell>
          <cell r="AM973">
            <v>6.8000000000000005E-2</v>
          </cell>
          <cell r="AN973">
            <v>7.2999999999999995E-2</v>
          </cell>
          <cell r="AO973" t="e">
            <v>#N/A</v>
          </cell>
          <cell r="AP973">
            <v>0</v>
          </cell>
          <cell r="AQ973" t="e">
            <v>#N/A</v>
          </cell>
          <cell r="AR973" t="e">
            <v>#N/A</v>
          </cell>
          <cell r="AS973" t="e">
            <v>#N/A</v>
          </cell>
          <cell r="AT973">
            <v>0</v>
          </cell>
          <cell r="AU973" t="e">
            <v>#N/A</v>
          </cell>
          <cell r="AV973" t="e">
            <v>#N/A</v>
          </cell>
          <cell r="AW973" t="e">
            <v>#N/A</v>
          </cell>
          <cell r="AX973">
            <v>0</v>
          </cell>
          <cell r="AY973" t="e">
            <v>#N/A</v>
          </cell>
          <cell r="AZ973" t="e">
            <v>#N/A</v>
          </cell>
          <cell r="BA973" t="e">
            <v>#N/A</v>
          </cell>
          <cell r="BB973">
            <v>0</v>
          </cell>
          <cell r="BC973" t="e">
            <v>#N/A</v>
          </cell>
          <cell r="BD973" t="e">
            <v>#N/A</v>
          </cell>
        </row>
        <row r="974">
          <cell r="A974" t="str">
            <v>ELAD-T20</v>
          </cell>
          <cell r="B974" t="str">
            <v>NO CONSTA</v>
          </cell>
          <cell r="C974" t="str">
            <v>DMC</v>
          </cell>
          <cell r="D974" t="str">
            <v>ELIMCO AEROSPACE S.L.U</v>
          </cell>
          <cell r="E974">
            <v>0</v>
          </cell>
          <cell r="F974" t="str">
            <v>M22520/1-01</v>
          </cell>
          <cell r="G974" t="str">
            <v>AF8-DS</v>
          </cell>
          <cell r="H974" t="str">
            <v>B</v>
          </cell>
          <cell r="I974">
            <v>8777</v>
          </cell>
          <cell r="J974" t="str">
            <v>G220</v>
          </cell>
          <cell r="K974">
            <v>2.8000000000000001E-2</v>
          </cell>
          <cell r="L974">
            <v>3.3000000000000002E-2</v>
          </cell>
          <cell r="M974">
            <v>8780</v>
          </cell>
          <cell r="N974" t="str">
            <v>G221</v>
          </cell>
          <cell r="O974">
            <v>3.2000000000000001E-2</v>
          </cell>
          <cell r="P974">
            <v>3.6999999999999998E-2</v>
          </cell>
          <cell r="Q974">
            <v>8788</v>
          </cell>
          <cell r="R974" t="str">
            <v>G222</v>
          </cell>
          <cell r="S974">
            <v>3.5999999999999997E-2</v>
          </cell>
          <cell r="T974">
            <v>4.1000000000000002E-2</v>
          </cell>
          <cell r="U974">
            <v>8792</v>
          </cell>
          <cell r="V974" t="str">
            <v>G223</v>
          </cell>
          <cell r="W974">
            <v>3.9E-2</v>
          </cell>
          <cell r="X974">
            <v>4.3999999999999997E-2</v>
          </cell>
          <cell r="Y974">
            <v>8786</v>
          </cell>
          <cell r="Z974" t="str">
            <v>G224</v>
          </cell>
          <cell r="AA974">
            <v>4.4999999999999998E-2</v>
          </cell>
          <cell r="AB974">
            <v>0.05</v>
          </cell>
          <cell r="AC974">
            <v>8784</v>
          </cell>
          <cell r="AD974" t="str">
            <v>G225</v>
          </cell>
          <cell r="AE974">
            <v>5.1999999999999998E-2</v>
          </cell>
          <cell r="AF974">
            <v>5.7000000000000002E-2</v>
          </cell>
          <cell r="AG974">
            <v>8783</v>
          </cell>
          <cell r="AH974" t="str">
            <v>G226</v>
          </cell>
          <cell r="AI974">
            <v>5.8999999999999997E-2</v>
          </cell>
          <cell r="AJ974">
            <v>6.4000000000000001E-2</v>
          </cell>
          <cell r="AK974">
            <v>8776</v>
          </cell>
          <cell r="AL974" t="str">
            <v>G227</v>
          </cell>
          <cell r="AM974">
            <v>6.8000000000000005E-2</v>
          </cell>
          <cell r="AN974">
            <v>7.2999999999999995E-2</v>
          </cell>
          <cell r="AO974" t="e">
            <v>#N/A</v>
          </cell>
          <cell r="AP974">
            <v>0</v>
          </cell>
          <cell r="AQ974" t="e">
            <v>#N/A</v>
          </cell>
          <cell r="AR974" t="e">
            <v>#N/A</v>
          </cell>
          <cell r="AS974" t="e">
            <v>#N/A</v>
          </cell>
          <cell r="AT974">
            <v>0</v>
          </cell>
          <cell r="AU974" t="e">
            <v>#N/A</v>
          </cell>
          <cell r="AV974" t="e">
            <v>#N/A</v>
          </cell>
          <cell r="AW974" t="e">
            <v>#N/A</v>
          </cell>
          <cell r="AX974">
            <v>0</v>
          </cell>
          <cell r="AY974" t="e">
            <v>#N/A</v>
          </cell>
          <cell r="AZ974" t="e">
            <v>#N/A</v>
          </cell>
          <cell r="BA974" t="e">
            <v>#N/A</v>
          </cell>
          <cell r="BB974">
            <v>0</v>
          </cell>
          <cell r="BC974" t="e">
            <v>#N/A</v>
          </cell>
          <cell r="BD974" t="e">
            <v>#N/A</v>
          </cell>
        </row>
        <row r="975">
          <cell r="A975" t="str">
            <v>ELAD-T0465</v>
          </cell>
          <cell r="B975" t="str">
            <v>NO CONSTA</v>
          </cell>
          <cell r="C975" t="str">
            <v>DMC</v>
          </cell>
          <cell r="D975" t="str">
            <v>ELIMCO AEROSPACE S.L.U</v>
          </cell>
          <cell r="E975">
            <v>0</v>
          </cell>
          <cell r="F975" t="str">
            <v>M22520/2-01</v>
          </cell>
          <cell r="G975" t="str">
            <v>AFM8-DS</v>
          </cell>
          <cell r="H975" t="str">
            <v>C</v>
          </cell>
          <cell r="I975">
            <v>8789</v>
          </cell>
          <cell r="J975" t="str">
            <v>G213</v>
          </cell>
          <cell r="K975">
            <v>1.2999999999999999E-2</v>
          </cell>
          <cell r="L975">
            <v>1.7999999999999999E-2</v>
          </cell>
          <cell r="M975">
            <v>8791</v>
          </cell>
          <cell r="N975" t="str">
            <v>G214</v>
          </cell>
          <cell r="O975">
            <v>1.6E-2</v>
          </cell>
          <cell r="P975">
            <v>2.1000000000000001E-2</v>
          </cell>
          <cell r="Q975">
            <v>8775</v>
          </cell>
          <cell r="R975" t="str">
            <v>G215</v>
          </cell>
          <cell r="S975">
            <v>1.9E-2</v>
          </cell>
          <cell r="T975">
            <v>2.4E-2</v>
          </cell>
          <cell r="U975">
            <v>8793</v>
          </cell>
          <cell r="V975" t="str">
            <v>G216</v>
          </cell>
          <cell r="W975">
            <v>2.1999999999999999E-2</v>
          </cell>
          <cell r="X975">
            <v>2.7E-2</v>
          </cell>
          <cell r="Y975">
            <v>8785</v>
          </cell>
          <cell r="Z975" t="str">
            <v>G217</v>
          </cell>
          <cell r="AA975">
            <v>2.5999999999999999E-2</v>
          </cell>
          <cell r="AB975">
            <v>3.1E-2</v>
          </cell>
          <cell r="AC975">
            <v>8790</v>
          </cell>
          <cell r="AD975" t="str">
            <v>G218</v>
          </cell>
          <cell r="AE975">
            <v>0.03</v>
          </cell>
          <cell r="AF975">
            <v>3.5000000000000003E-2</v>
          </cell>
          <cell r="AG975">
            <v>8787</v>
          </cell>
          <cell r="AH975" t="str">
            <v>G219</v>
          </cell>
          <cell r="AI975">
            <v>3.4000000000000002E-2</v>
          </cell>
          <cell r="AJ975">
            <v>3.9E-2</v>
          </cell>
          <cell r="AK975">
            <v>8792</v>
          </cell>
          <cell r="AL975" t="str">
            <v>G223</v>
          </cell>
          <cell r="AM975">
            <v>3.9E-2</v>
          </cell>
          <cell r="AN975">
            <v>4.3999999999999997E-2</v>
          </cell>
          <cell r="AO975" t="e">
            <v>#N/A</v>
          </cell>
          <cell r="AP975">
            <v>0</v>
          </cell>
          <cell r="AQ975" t="e">
            <v>#N/A</v>
          </cell>
          <cell r="AR975" t="e">
            <v>#N/A</v>
          </cell>
          <cell r="AS975" t="e">
            <v>#N/A</v>
          </cell>
          <cell r="AT975">
            <v>0</v>
          </cell>
          <cell r="AU975" t="e">
            <v>#N/A</v>
          </cell>
          <cell r="AV975" t="e">
            <v>#N/A</v>
          </cell>
          <cell r="AW975" t="e">
            <v>#N/A</v>
          </cell>
          <cell r="AX975">
            <v>0</v>
          </cell>
          <cell r="AY975" t="e">
            <v>#N/A</v>
          </cell>
          <cell r="AZ975" t="e">
            <v>#N/A</v>
          </cell>
          <cell r="BA975" t="e">
            <v>#N/A</v>
          </cell>
          <cell r="BB975">
            <v>0</v>
          </cell>
          <cell r="BC975" t="e">
            <v>#N/A</v>
          </cell>
          <cell r="BD975" t="e">
            <v>#N/A</v>
          </cell>
        </row>
        <row r="976">
          <cell r="A976" t="str">
            <v>ELAD-T0292</v>
          </cell>
          <cell r="B976" t="str">
            <v>NO CONSTA</v>
          </cell>
          <cell r="C976" t="str">
            <v>DMC</v>
          </cell>
          <cell r="D976" t="str">
            <v>ELIMCO AEROSPACE S.L.U</v>
          </cell>
          <cell r="E976">
            <v>0</v>
          </cell>
          <cell r="F976" t="str">
            <v>M22520/2-01</v>
          </cell>
          <cell r="G976" t="str">
            <v>AFM8-DS</v>
          </cell>
          <cell r="H976" t="str">
            <v>C</v>
          </cell>
          <cell r="I976">
            <v>8789</v>
          </cell>
          <cell r="J976" t="str">
            <v>G213</v>
          </cell>
          <cell r="K976">
            <v>1.2999999999999999E-2</v>
          </cell>
          <cell r="L976">
            <v>1.7999999999999999E-2</v>
          </cell>
          <cell r="M976">
            <v>8791</v>
          </cell>
          <cell r="N976" t="str">
            <v>G214</v>
          </cell>
          <cell r="O976">
            <v>1.6E-2</v>
          </cell>
          <cell r="P976">
            <v>2.1000000000000001E-2</v>
          </cell>
          <cell r="Q976">
            <v>8775</v>
          </cell>
          <cell r="R976" t="str">
            <v>G215</v>
          </cell>
          <cell r="S976">
            <v>1.9E-2</v>
          </cell>
          <cell r="T976">
            <v>2.4E-2</v>
          </cell>
          <cell r="U976">
            <v>8793</v>
          </cell>
          <cell r="V976" t="str">
            <v>G216</v>
          </cell>
          <cell r="W976">
            <v>2.1999999999999999E-2</v>
          </cell>
          <cell r="X976">
            <v>2.7E-2</v>
          </cell>
          <cell r="Y976">
            <v>8785</v>
          </cell>
          <cell r="Z976" t="str">
            <v>G217</v>
          </cell>
          <cell r="AA976">
            <v>2.5999999999999999E-2</v>
          </cell>
          <cell r="AB976">
            <v>3.1E-2</v>
          </cell>
          <cell r="AC976">
            <v>8790</v>
          </cell>
          <cell r="AD976" t="str">
            <v>G218</v>
          </cell>
          <cell r="AE976">
            <v>0.03</v>
          </cell>
          <cell r="AF976">
            <v>3.5000000000000003E-2</v>
          </cell>
          <cell r="AG976">
            <v>8787</v>
          </cell>
          <cell r="AH976" t="str">
            <v>G219</v>
          </cell>
          <cell r="AI976">
            <v>3.4000000000000002E-2</v>
          </cell>
          <cell r="AJ976">
            <v>3.9E-2</v>
          </cell>
          <cell r="AK976">
            <v>8792</v>
          </cell>
          <cell r="AL976" t="str">
            <v>G223</v>
          </cell>
          <cell r="AM976">
            <v>3.9E-2</v>
          </cell>
          <cell r="AN976">
            <v>4.3999999999999997E-2</v>
          </cell>
          <cell r="AO976" t="e">
            <v>#N/A</v>
          </cell>
          <cell r="AP976">
            <v>0</v>
          </cell>
          <cell r="AQ976" t="e">
            <v>#N/A</v>
          </cell>
          <cell r="AR976" t="e">
            <v>#N/A</v>
          </cell>
          <cell r="AS976" t="e">
            <v>#N/A</v>
          </cell>
          <cell r="AT976">
            <v>0</v>
          </cell>
          <cell r="AU976" t="e">
            <v>#N/A</v>
          </cell>
          <cell r="AV976" t="e">
            <v>#N/A</v>
          </cell>
          <cell r="AW976" t="e">
            <v>#N/A</v>
          </cell>
          <cell r="AX976">
            <v>0</v>
          </cell>
          <cell r="AY976" t="e">
            <v>#N/A</v>
          </cell>
          <cell r="AZ976" t="e">
            <v>#N/A</v>
          </cell>
          <cell r="BA976" t="e">
            <v>#N/A</v>
          </cell>
          <cell r="BB976">
            <v>0</v>
          </cell>
          <cell r="BC976" t="e">
            <v>#N/A</v>
          </cell>
          <cell r="BD976" t="e">
            <v>#N/A</v>
          </cell>
        </row>
        <row r="977">
          <cell r="A977" t="str">
            <v>PM4A15786</v>
          </cell>
          <cell r="B977" t="str">
            <v>U1123215</v>
          </cell>
          <cell r="C977" t="str">
            <v>AMP</v>
          </cell>
          <cell r="D977" t="str">
            <v>AIRBUS DEFENCE &amp; SPACE</v>
          </cell>
          <cell r="E977">
            <v>0</v>
          </cell>
          <cell r="F977" t="str">
            <v>59239-4</v>
          </cell>
          <cell r="G977" t="str">
            <v>408-1261</v>
          </cell>
          <cell r="H977" t="str">
            <v>K</v>
          </cell>
          <cell r="I977">
            <v>8782</v>
          </cell>
          <cell r="J977" t="str">
            <v>G654</v>
          </cell>
          <cell r="K977">
            <v>0.16900000000000001</v>
          </cell>
          <cell r="L977">
            <v>0.17499999999999999</v>
          </cell>
          <cell r="M977">
            <v>9534</v>
          </cell>
          <cell r="N977" t="str">
            <v>G968</v>
          </cell>
          <cell r="O977">
            <v>6.4000000000000001E-2</v>
          </cell>
          <cell r="P977">
            <v>8.4000000000000005E-2</v>
          </cell>
          <cell r="Q977" t="e">
            <v>#N/A</v>
          </cell>
          <cell r="R977">
            <v>0</v>
          </cell>
          <cell r="S977" t="e">
            <v>#N/A</v>
          </cell>
          <cell r="T977" t="e">
            <v>#N/A</v>
          </cell>
          <cell r="U977" t="e">
            <v>#N/A</v>
          </cell>
          <cell r="V977">
            <v>0</v>
          </cell>
          <cell r="W977" t="e">
            <v>#N/A</v>
          </cell>
          <cell r="X977" t="e">
            <v>#N/A</v>
          </cell>
          <cell r="Y977" t="e">
            <v>#N/A</v>
          </cell>
          <cell r="Z977">
            <v>0</v>
          </cell>
          <cell r="AA977" t="e">
            <v>#N/A</v>
          </cell>
          <cell r="AB977" t="e">
            <v>#N/A</v>
          </cell>
          <cell r="AC977" t="e">
            <v>#N/A</v>
          </cell>
          <cell r="AD977">
            <v>0</v>
          </cell>
          <cell r="AE977" t="e">
            <v>#N/A</v>
          </cell>
          <cell r="AF977" t="e">
            <v>#N/A</v>
          </cell>
          <cell r="AG977" t="e">
            <v>#N/A</v>
          </cell>
          <cell r="AH977">
            <v>0</v>
          </cell>
          <cell r="AI977" t="e">
            <v>#N/A</v>
          </cell>
          <cell r="AJ977" t="e">
            <v>#N/A</v>
          </cell>
          <cell r="AK977" t="e">
            <v>#N/A</v>
          </cell>
          <cell r="AL977">
            <v>0</v>
          </cell>
          <cell r="AM977" t="e">
            <v>#N/A</v>
          </cell>
          <cell r="AN977" t="e">
            <v>#N/A</v>
          </cell>
          <cell r="AO977" t="e">
            <v>#N/A</v>
          </cell>
          <cell r="AP977">
            <v>0</v>
          </cell>
          <cell r="AQ977" t="e">
            <v>#N/A</v>
          </cell>
          <cell r="AR977" t="e">
            <v>#N/A</v>
          </cell>
          <cell r="AS977" t="e">
            <v>#N/A</v>
          </cell>
          <cell r="AT977">
            <v>0</v>
          </cell>
          <cell r="AU977" t="e">
            <v>#N/A</v>
          </cell>
          <cell r="AV977" t="e">
            <v>#N/A</v>
          </cell>
          <cell r="AW977" t="e">
            <v>#N/A</v>
          </cell>
          <cell r="AX977">
            <v>0</v>
          </cell>
          <cell r="AY977" t="e">
            <v>#N/A</v>
          </cell>
          <cell r="AZ977" t="e">
            <v>#N/A</v>
          </cell>
          <cell r="BA977" t="e">
            <v>#N/A</v>
          </cell>
          <cell r="BB977">
            <v>0</v>
          </cell>
          <cell r="BC977" t="e">
            <v>#N/A</v>
          </cell>
          <cell r="BD977" t="e">
            <v>#N/A</v>
          </cell>
        </row>
        <row r="978">
          <cell r="A978" t="str">
            <v>PM4A15785</v>
          </cell>
          <cell r="B978" t="str">
            <v>U1111622</v>
          </cell>
          <cell r="C978" t="str">
            <v>AMP</v>
          </cell>
          <cell r="D978" t="str">
            <v>AIRBUS DEFENCE &amp; SPACE</v>
          </cell>
          <cell r="E978">
            <v>0</v>
          </cell>
          <cell r="F978" t="str">
            <v>59239-4</v>
          </cell>
          <cell r="G978" t="str">
            <v>408-1261</v>
          </cell>
          <cell r="H978" t="str">
            <v>K</v>
          </cell>
          <cell r="I978">
            <v>8782</v>
          </cell>
          <cell r="J978" t="str">
            <v>G654</v>
          </cell>
          <cell r="K978">
            <v>0.16900000000000001</v>
          </cell>
          <cell r="L978">
            <v>0.17499999999999999</v>
          </cell>
          <cell r="M978">
            <v>9534</v>
          </cell>
          <cell r="N978" t="str">
            <v>G968</v>
          </cell>
          <cell r="O978">
            <v>6.4000000000000001E-2</v>
          </cell>
          <cell r="P978">
            <v>8.4000000000000005E-2</v>
          </cell>
          <cell r="Q978" t="e">
            <v>#N/A</v>
          </cell>
          <cell r="R978">
            <v>0</v>
          </cell>
          <cell r="S978" t="e">
            <v>#N/A</v>
          </cell>
          <cell r="T978" t="e">
            <v>#N/A</v>
          </cell>
          <cell r="U978" t="e">
            <v>#N/A</v>
          </cell>
          <cell r="V978">
            <v>0</v>
          </cell>
          <cell r="W978" t="e">
            <v>#N/A</v>
          </cell>
          <cell r="X978" t="e">
            <v>#N/A</v>
          </cell>
          <cell r="Y978" t="e">
            <v>#N/A</v>
          </cell>
          <cell r="Z978">
            <v>0</v>
          </cell>
          <cell r="AA978" t="e">
            <v>#N/A</v>
          </cell>
          <cell r="AB978" t="e">
            <v>#N/A</v>
          </cell>
          <cell r="AC978" t="e">
            <v>#N/A</v>
          </cell>
          <cell r="AD978">
            <v>0</v>
          </cell>
          <cell r="AE978" t="e">
            <v>#N/A</v>
          </cell>
          <cell r="AF978" t="e">
            <v>#N/A</v>
          </cell>
          <cell r="AG978" t="e">
            <v>#N/A</v>
          </cell>
          <cell r="AH978">
            <v>0</v>
          </cell>
          <cell r="AI978" t="e">
            <v>#N/A</v>
          </cell>
          <cell r="AJ978" t="e">
            <v>#N/A</v>
          </cell>
          <cell r="AK978" t="e">
            <v>#N/A</v>
          </cell>
          <cell r="AL978">
            <v>0</v>
          </cell>
          <cell r="AM978" t="e">
            <v>#N/A</v>
          </cell>
          <cell r="AN978" t="e">
            <v>#N/A</v>
          </cell>
          <cell r="AO978" t="e">
            <v>#N/A</v>
          </cell>
          <cell r="AP978">
            <v>0</v>
          </cell>
          <cell r="AQ978" t="e">
            <v>#N/A</v>
          </cell>
          <cell r="AR978" t="e">
            <v>#N/A</v>
          </cell>
          <cell r="AS978" t="e">
            <v>#N/A</v>
          </cell>
          <cell r="AT978">
            <v>0</v>
          </cell>
          <cell r="AU978" t="e">
            <v>#N/A</v>
          </cell>
          <cell r="AV978" t="e">
            <v>#N/A</v>
          </cell>
          <cell r="AW978" t="e">
            <v>#N/A</v>
          </cell>
          <cell r="AX978">
            <v>0</v>
          </cell>
          <cell r="AY978" t="e">
            <v>#N/A</v>
          </cell>
          <cell r="AZ978" t="e">
            <v>#N/A</v>
          </cell>
          <cell r="BA978" t="e">
            <v>#N/A</v>
          </cell>
          <cell r="BB978">
            <v>0</v>
          </cell>
          <cell r="BC978" t="e">
            <v>#N/A</v>
          </cell>
          <cell r="BD978" t="e">
            <v>#N/A</v>
          </cell>
        </row>
        <row r="979">
          <cell r="A979" t="str">
            <v>GM4A3932</v>
          </cell>
          <cell r="B979" t="str">
            <v xml:space="preserve">NO CONSTA </v>
          </cell>
          <cell r="C979" t="str">
            <v>DMC</v>
          </cell>
          <cell r="D979" t="str">
            <v>AIRBUS DEFENCE &amp; SPACE</v>
          </cell>
          <cell r="E979">
            <v>0</v>
          </cell>
          <cell r="F979" t="str">
            <v>M22520/2-01</v>
          </cell>
          <cell r="G979" t="str">
            <v>AFM8-DS</v>
          </cell>
          <cell r="H979" t="str">
            <v>C</v>
          </cell>
          <cell r="I979">
            <v>8789</v>
          </cell>
          <cell r="J979" t="str">
            <v>G213</v>
          </cell>
          <cell r="K979">
            <v>1.2999999999999999E-2</v>
          </cell>
          <cell r="L979">
            <v>1.7999999999999999E-2</v>
          </cell>
          <cell r="M979">
            <v>8791</v>
          </cell>
          <cell r="N979" t="str">
            <v>G214</v>
          </cell>
          <cell r="O979">
            <v>1.6E-2</v>
          </cell>
          <cell r="P979">
            <v>2.1000000000000001E-2</v>
          </cell>
          <cell r="Q979">
            <v>8775</v>
          </cell>
          <cell r="R979" t="str">
            <v>G215</v>
          </cell>
          <cell r="S979">
            <v>1.9E-2</v>
          </cell>
          <cell r="T979">
            <v>2.4E-2</v>
          </cell>
          <cell r="U979">
            <v>8793</v>
          </cell>
          <cell r="V979" t="str">
            <v>G216</v>
          </cell>
          <cell r="W979">
            <v>2.1999999999999999E-2</v>
          </cell>
          <cell r="X979">
            <v>2.7E-2</v>
          </cell>
          <cell r="Y979">
            <v>8785</v>
          </cell>
          <cell r="Z979" t="str">
            <v>G217</v>
          </cell>
          <cell r="AA979">
            <v>2.5999999999999999E-2</v>
          </cell>
          <cell r="AB979">
            <v>3.1E-2</v>
          </cell>
          <cell r="AC979">
            <v>8790</v>
          </cell>
          <cell r="AD979" t="str">
            <v>G218</v>
          </cell>
          <cell r="AE979">
            <v>0.03</v>
          </cell>
          <cell r="AF979">
            <v>3.5000000000000003E-2</v>
          </cell>
          <cell r="AG979">
            <v>8787</v>
          </cell>
          <cell r="AH979" t="str">
            <v>G219</v>
          </cell>
          <cell r="AI979">
            <v>3.4000000000000002E-2</v>
          </cell>
          <cell r="AJ979">
            <v>3.9E-2</v>
          </cell>
          <cell r="AK979">
            <v>8792</v>
          </cell>
          <cell r="AL979" t="str">
            <v>G223</v>
          </cell>
          <cell r="AM979">
            <v>3.9E-2</v>
          </cell>
          <cell r="AN979">
            <v>4.3999999999999997E-2</v>
          </cell>
          <cell r="AO979" t="e">
            <v>#N/A</v>
          </cell>
          <cell r="AP979">
            <v>0</v>
          </cell>
          <cell r="AQ979" t="e">
            <v>#N/A</v>
          </cell>
          <cell r="AR979" t="e">
            <v>#N/A</v>
          </cell>
          <cell r="AS979" t="e">
            <v>#N/A</v>
          </cell>
          <cell r="AT979">
            <v>0</v>
          </cell>
          <cell r="AU979" t="e">
            <v>#N/A</v>
          </cell>
          <cell r="AV979" t="e">
            <v>#N/A</v>
          </cell>
          <cell r="AW979" t="e">
            <v>#N/A</v>
          </cell>
          <cell r="AX979">
            <v>0</v>
          </cell>
          <cell r="AY979" t="e">
            <v>#N/A</v>
          </cell>
          <cell r="AZ979" t="e">
            <v>#N/A</v>
          </cell>
          <cell r="BA979" t="e">
            <v>#N/A</v>
          </cell>
          <cell r="BB979">
            <v>0</v>
          </cell>
          <cell r="BC979" t="e">
            <v>#N/A</v>
          </cell>
          <cell r="BD979" t="e">
            <v>#N/A</v>
          </cell>
        </row>
        <row r="980">
          <cell r="A980" t="str">
            <v>GM4A4329</v>
          </cell>
          <cell r="B980" t="str">
            <v>NO CONSTA</v>
          </cell>
          <cell r="C980" t="str">
            <v>DMC</v>
          </cell>
          <cell r="D980" t="str">
            <v>AIRBUS DEFENCE &amp; SPACE</v>
          </cell>
          <cell r="E980">
            <v>0</v>
          </cell>
          <cell r="F980" t="str">
            <v>M22520/2-01</v>
          </cell>
          <cell r="G980" t="str">
            <v>AFM8-DS</v>
          </cell>
          <cell r="H980" t="str">
            <v>C</v>
          </cell>
          <cell r="I980">
            <v>8789</v>
          </cell>
          <cell r="J980" t="str">
            <v>G213</v>
          </cell>
          <cell r="K980">
            <v>1.2999999999999999E-2</v>
          </cell>
          <cell r="L980">
            <v>1.7999999999999999E-2</v>
          </cell>
          <cell r="M980">
            <v>8791</v>
          </cell>
          <cell r="N980" t="str">
            <v>G214</v>
          </cell>
          <cell r="O980">
            <v>1.6E-2</v>
          </cell>
          <cell r="P980">
            <v>2.1000000000000001E-2</v>
          </cell>
          <cell r="Q980">
            <v>8775</v>
          </cell>
          <cell r="R980" t="str">
            <v>G215</v>
          </cell>
          <cell r="S980">
            <v>1.9E-2</v>
          </cell>
          <cell r="T980">
            <v>2.4E-2</v>
          </cell>
          <cell r="U980">
            <v>8793</v>
          </cell>
          <cell r="V980" t="str">
            <v>G216</v>
          </cell>
          <cell r="W980">
            <v>2.1999999999999999E-2</v>
          </cell>
          <cell r="X980">
            <v>2.7E-2</v>
          </cell>
          <cell r="Y980">
            <v>8785</v>
          </cell>
          <cell r="Z980" t="str">
            <v>G217</v>
          </cell>
          <cell r="AA980">
            <v>2.5999999999999999E-2</v>
          </cell>
          <cell r="AB980">
            <v>3.1E-2</v>
          </cell>
          <cell r="AC980">
            <v>8790</v>
          </cell>
          <cell r="AD980" t="str">
            <v>G218</v>
          </cell>
          <cell r="AE980">
            <v>0.03</v>
          </cell>
          <cell r="AF980">
            <v>3.5000000000000003E-2</v>
          </cell>
          <cell r="AG980">
            <v>8787</v>
          </cell>
          <cell r="AH980" t="str">
            <v>G219</v>
          </cell>
          <cell r="AI980">
            <v>3.4000000000000002E-2</v>
          </cell>
          <cell r="AJ980">
            <v>3.9E-2</v>
          </cell>
          <cell r="AK980">
            <v>8792</v>
          </cell>
          <cell r="AL980" t="str">
            <v>G223</v>
          </cell>
          <cell r="AM980">
            <v>3.9E-2</v>
          </cell>
          <cell r="AN980">
            <v>4.3999999999999997E-2</v>
          </cell>
          <cell r="AO980" t="e">
            <v>#N/A</v>
          </cell>
          <cell r="AP980">
            <v>0</v>
          </cell>
          <cell r="AQ980" t="e">
            <v>#N/A</v>
          </cell>
          <cell r="AR980" t="e">
            <v>#N/A</v>
          </cell>
          <cell r="AS980" t="e">
            <v>#N/A</v>
          </cell>
          <cell r="AT980">
            <v>0</v>
          </cell>
          <cell r="AU980" t="e">
            <v>#N/A</v>
          </cell>
          <cell r="AV980" t="e">
            <v>#N/A</v>
          </cell>
          <cell r="AW980" t="e">
            <v>#N/A</v>
          </cell>
          <cell r="AX980">
            <v>0</v>
          </cell>
          <cell r="AY980" t="e">
            <v>#N/A</v>
          </cell>
          <cell r="AZ980" t="e">
            <v>#N/A</v>
          </cell>
          <cell r="BA980" t="e">
            <v>#N/A</v>
          </cell>
          <cell r="BB980">
            <v>0</v>
          </cell>
          <cell r="BC980" t="e">
            <v>#N/A</v>
          </cell>
          <cell r="BD980" t="e">
            <v>#N/A</v>
          </cell>
        </row>
        <row r="981">
          <cell r="A981" t="str">
            <v>GM4A4229</v>
          </cell>
          <cell r="B981" t="str">
            <v>NO CONSTA</v>
          </cell>
          <cell r="C981" t="str">
            <v>DMC</v>
          </cell>
          <cell r="D981" t="str">
            <v>AIRBUS DEFENCE &amp; SPACE</v>
          </cell>
          <cell r="E981">
            <v>0</v>
          </cell>
          <cell r="F981" t="str">
            <v>M22520/1-01</v>
          </cell>
          <cell r="G981" t="str">
            <v>AF8-DS</v>
          </cell>
          <cell r="H981" t="str">
            <v>B</v>
          </cell>
          <cell r="I981">
            <v>8777</v>
          </cell>
          <cell r="J981" t="str">
            <v>G220</v>
          </cell>
          <cell r="K981">
            <v>2.8000000000000001E-2</v>
          </cell>
          <cell r="L981">
            <v>3.3000000000000002E-2</v>
          </cell>
          <cell r="M981">
            <v>8780</v>
          </cell>
          <cell r="N981" t="str">
            <v>G221</v>
          </cell>
          <cell r="O981">
            <v>3.2000000000000001E-2</v>
          </cell>
          <cell r="P981">
            <v>3.6999999999999998E-2</v>
          </cell>
          <cell r="Q981">
            <v>8788</v>
          </cell>
          <cell r="R981" t="str">
            <v>G222</v>
          </cell>
          <cell r="S981">
            <v>3.5999999999999997E-2</v>
          </cell>
          <cell r="T981">
            <v>4.1000000000000002E-2</v>
          </cell>
          <cell r="U981">
            <v>8792</v>
          </cell>
          <cell r="V981" t="str">
            <v>G223</v>
          </cell>
          <cell r="W981">
            <v>3.9E-2</v>
          </cell>
          <cell r="X981">
            <v>4.3999999999999997E-2</v>
          </cell>
          <cell r="Y981">
            <v>8786</v>
          </cell>
          <cell r="Z981" t="str">
            <v>G224</v>
          </cell>
          <cell r="AA981">
            <v>4.4999999999999998E-2</v>
          </cell>
          <cell r="AB981">
            <v>0.05</v>
          </cell>
          <cell r="AC981">
            <v>8784</v>
          </cell>
          <cell r="AD981" t="str">
            <v>G225</v>
          </cell>
          <cell r="AE981">
            <v>5.1999999999999998E-2</v>
          </cell>
          <cell r="AF981">
            <v>5.7000000000000002E-2</v>
          </cell>
          <cell r="AG981">
            <v>8783</v>
          </cell>
          <cell r="AH981" t="str">
            <v>G226</v>
          </cell>
          <cell r="AI981">
            <v>5.8999999999999997E-2</v>
          </cell>
          <cell r="AJ981">
            <v>6.4000000000000001E-2</v>
          </cell>
          <cell r="AK981">
            <v>8776</v>
          </cell>
          <cell r="AL981" t="str">
            <v>G227</v>
          </cell>
          <cell r="AM981">
            <v>6.8000000000000005E-2</v>
          </cell>
          <cell r="AN981">
            <v>7.2999999999999995E-2</v>
          </cell>
          <cell r="AO981" t="e">
            <v>#N/A</v>
          </cell>
          <cell r="AP981">
            <v>0</v>
          </cell>
          <cell r="AQ981" t="e">
            <v>#N/A</v>
          </cell>
          <cell r="AR981" t="e">
            <v>#N/A</v>
          </cell>
          <cell r="AS981" t="e">
            <v>#N/A</v>
          </cell>
          <cell r="AT981">
            <v>0</v>
          </cell>
          <cell r="AU981" t="e">
            <v>#N/A</v>
          </cell>
          <cell r="AV981" t="e">
            <v>#N/A</v>
          </cell>
          <cell r="AW981" t="e">
            <v>#N/A</v>
          </cell>
          <cell r="AX981">
            <v>0</v>
          </cell>
          <cell r="AY981" t="e">
            <v>#N/A</v>
          </cell>
          <cell r="AZ981" t="e">
            <v>#N/A</v>
          </cell>
          <cell r="BA981" t="e">
            <v>#N/A</v>
          </cell>
          <cell r="BB981">
            <v>0</v>
          </cell>
          <cell r="BC981" t="e">
            <v>#N/A</v>
          </cell>
          <cell r="BD981" t="e">
            <v>#N/A</v>
          </cell>
        </row>
        <row r="982">
          <cell r="A982" t="str">
            <v>PM4A8274</v>
          </cell>
          <cell r="B982" t="str">
            <v>R0949005</v>
          </cell>
          <cell r="C982" t="str">
            <v>AMP</v>
          </cell>
          <cell r="D982" t="str">
            <v>AIRBUS DEFENCE &amp; SPACE</v>
          </cell>
          <cell r="E982">
            <v>0</v>
          </cell>
          <cell r="F982" t="str">
            <v>59239-4</v>
          </cell>
          <cell r="G982" t="str">
            <v>408-1261</v>
          </cell>
          <cell r="H982" t="str">
            <v>K</v>
          </cell>
          <cell r="I982">
            <v>8782</v>
          </cell>
          <cell r="J982" t="str">
            <v>G654</v>
          </cell>
          <cell r="K982">
            <v>0.16900000000000001</v>
          </cell>
          <cell r="L982">
            <v>0.17499999999999999</v>
          </cell>
          <cell r="M982">
            <v>9534</v>
          </cell>
          <cell r="N982" t="str">
            <v>G968</v>
          </cell>
          <cell r="O982">
            <v>6.4000000000000001E-2</v>
          </cell>
          <cell r="P982">
            <v>8.4000000000000005E-2</v>
          </cell>
          <cell r="Q982" t="e">
            <v>#N/A</v>
          </cell>
          <cell r="R982">
            <v>0</v>
          </cell>
          <cell r="S982" t="e">
            <v>#N/A</v>
          </cell>
          <cell r="T982" t="e">
            <v>#N/A</v>
          </cell>
          <cell r="U982" t="e">
            <v>#N/A</v>
          </cell>
          <cell r="V982">
            <v>0</v>
          </cell>
          <cell r="W982" t="e">
            <v>#N/A</v>
          </cell>
          <cell r="X982" t="e">
            <v>#N/A</v>
          </cell>
          <cell r="Y982" t="e">
            <v>#N/A</v>
          </cell>
          <cell r="Z982">
            <v>0</v>
          </cell>
          <cell r="AA982" t="e">
            <v>#N/A</v>
          </cell>
          <cell r="AB982" t="e">
            <v>#N/A</v>
          </cell>
          <cell r="AC982" t="e">
            <v>#N/A</v>
          </cell>
          <cell r="AD982">
            <v>0</v>
          </cell>
          <cell r="AE982" t="e">
            <v>#N/A</v>
          </cell>
          <cell r="AF982" t="e">
            <v>#N/A</v>
          </cell>
          <cell r="AG982" t="e">
            <v>#N/A</v>
          </cell>
          <cell r="AH982">
            <v>0</v>
          </cell>
          <cell r="AI982" t="e">
            <v>#N/A</v>
          </cell>
          <cell r="AJ982" t="e">
            <v>#N/A</v>
          </cell>
          <cell r="AK982" t="e">
            <v>#N/A</v>
          </cell>
          <cell r="AL982">
            <v>0</v>
          </cell>
          <cell r="AM982" t="e">
            <v>#N/A</v>
          </cell>
          <cell r="AN982" t="e">
            <v>#N/A</v>
          </cell>
          <cell r="AO982" t="e">
            <v>#N/A</v>
          </cell>
          <cell r="AP982">
            <v>0</v>
          </cell>
          <cell r="AQ982" t="e">
            <v>#N/A</v>
          </cell>
          <cell r="AR982" t="e">
            <v>#N/A</v>
          </cell>
          <cell r="AS982" t="e">
            <v>#N/A</v>
          </cell>
          <cell r="AT982">
            <v>0</v>
          </cell>
          <cell r="AU982" t="e">
            <v>#N/A</v>
          </cell>
          <cell r="AV982" t="e">
            <v>#N/A</v>
          </cell>
          <cell r="AW982" t="e">
            <v>#N/A</v>
          </cell>
          <cell r="AX982">
            <v>0</v>
          </cell>
          <cell r="AY982" t="e">
            <v>#N/A</v>
          </cell>
          <cell r="AZ982" t="e">
            <v>#N/A</v>
          </cell>
          <cell r="BA982" t="e">
            <v>#N/A</v>
          </cell>
          <cell r="BB982">
            <v>0</v>
          </cell>
          <cell r="BC982" t="e">
            <v>#N/A</v>
          </cell>
          <cell r="BD982" t="e">
            <v>#N/A</v>
          </cell>
        </row>
        <row r="983">
          <cell r="A983" t="str">
            <v>PM4A15847</v>
          </cell>
          <cell r="B983" t="str">
            <v>T1110218</v>
          </cell>
          <cell r="C983" t="str">
            <v>AMP</v>
          </cell>
          <cell r="D983" t="str">
            <v>AIRBUS DEFENCE &amp; SPACE</v>
          </cell>
          <cell r="E983">
            <v>0</v>
          </cell>
          <cell r="F983">
            <v>47387</v>
          </cell>
          <cell r="G983" t="str">
            <v>408-1559</v>
          </cell>
          <cell r="H983" t="str">
            <v>V</v>
          </cell>
          <cell r="I983">
            <v>8778</v>
          </cell>
          <cell r="J983" t="str">
            <v>G768</v>
          </cell>
          <cell r="K983">
            <v>0.11899999999999999</v>
          </cell>
          <cell r="L983">
            <v>0.125</v>
          </cell>
          <cell r="M983">
            <v>9532</v>
          </cell>
          <cell r="N983" t="str">
            <v>G950</v>
          </cell>
          <cell r="O983">
            <v>0.04</v>
          </cell>
          <cell r="P983">
            <v>0.06</v>
          </cell>
          <cell r="Q983" t="e">
            <v>#N/A</v>
          </cell>
          <cell r="R983">
            <v>0</v>
          </cell>
          <cell r="S983" t="e">
            <v>#N/A</v>
          </cell>
          <cell r="T983" t="e">
            <v>#N/A</v>
          </cell>
          <cell r="U983" t="e">
            <v>#N/A</v>
          </cell>
          <cell r="V983">
            <v>0</v>
          </cell>
          <cell r="W983" t="e">
            <v>#N/A</v>
          </cell>
          <cell r="X983" t="e">
            <v>#N/A</v>
          </cell>
          <cell r="Y983" t="e">
            <v>#N/A</v>
          </cell>
          <cell r="Z983">
            <v>0</v>
          </cell>
          <cell r="AA983" t="e">
            <v>#N/A</v>
          </cell>
          <cell r="AB983" t="e">
            <v>#N/A</v>
          </cell>
          <cell r="AC983" t="e">
            <v>#N/A</v>
          </cell>
          <cell r="AD983">
            <v>0</v>
          </cell>
          <cell r="AE983" t="e">
            <v>#N/A</v>
          </cell>
          <cell r="AF983" t="e">
            <v>#N/A</v>
          </cell>
          <cell r="AG983" t="e">
            <v>#N/A</v>
          </cell>
          <cell r="AH983">
            <v>0</v>
          </cell>
          <cell r="AI983" t="e">
            <v>#N/A</v>
          </cell>
          <cell r="AJ983" t="e">
            <v>#N/A</v>
          </cell>
          <cell r="AK983" t="e">
            <v>#N/A</v>
          </cell>
          <cell r="AL983">
            <v>0</v>
          </cell>
          <cell r="AM983" t="e">
            <v>#N/A</v>
          </cell>
          <cell r="AN983" t="e">
            <v>#N/A</v>
          </cell>
          <cell r="AO983" t="e">
            <v>#N/A</v>
          </cell>
          <cell r="AP983">
            <v>0</v>
          </cell>
          <cell r="AQ983" t="e">
            <v>#N/A</v>
          </cell>
          <cell r="AR983" t="e">
            <v>#N/A</v>
          </cell>
          <cell r="AS983" t="e">
            <v>#N/A</v>
          </cell>
          <cell r="AT983">
            <v>0</v>
          </cell>
          <cell r="AU983" t="e">
            <v>#N/A</v>
          </cell>
          <cell r="AV983" t="e">
            <v>#N/A</v>
          </cell>
          <cell r="AW983" t="e">
            <v>#N/A</v>
          </cell>
          <cell r="AX983">
            <v>0</v>
          </cell>
          <cell r="AY983" t="e">
            <v>#N/A</v>
          </cell>
          <cell r="AZ983" t="e">
            <v>#N/A</v>
          </cell>
          <cell r="BA983" t="e">
            <v>#N/A</v>
          </cell>
          <cell r="BB983">
            <v>0</v>
          </cell>
          <cell r="BC983" t="e">
            <v>#N/A</v>
          </cell>
          <cell r="BD983" t="e">
            <v>#N/A</v>
          </cell>
        </row>
        <row r="984">
          <cell r="A984" t="str">
            <v>PM4A15848</v>
          </cell>
          <cell r="B984" t="str">
            <v>Z1103641</v>
          </cell>
          <cell r="C984" t="str">
            <v>AMP</v>
          </cell>
          <cell r="D984" t="str">
            <v>AIRBUS DEFENCE &amp; SPACE</v>
          </cell>
          <cell r="E984">
            <v>0</v>
          </cell>
          <cell r="F984">
            <v>47386</v>
          </cell>
          <cell r="G984" t="str">
            <v>408-1559</v>
          </cell>
          <cell r="H984" t="str">
            <v>V</v>
          </cell>
          <cell r="I984">
            <v>8779</v>
          </cell>
          <cell r="J984" t="str">
            <v>G767</v>
          </cell>
          <cell r="K984">
            <v>0.109</v>
          </cell>
          <cell r="L984">
            <v>0.115</v>
          </cell>
          <cell r="M984">
            <v>8790</v>
          </cell>
          <cell r="N984" t="str">
            <v>G218</v>
          </cell>
          <cell r="O984">
            <v>0.03</v>
          </cell>
          <cell r="P984">
            <v>3.5000000000000003E-2</v>
          </cell>
          <cell r="Q984">
            <v>8786</v>
          </cell>
          <cell r="R984" t="str">
            <v>G224</v>
          </cell>
          <cell r="S984">
            <v>4.4999999999999998E-2</v>
          </cell>
          <cell r="T984">
            <v>0.05</v>
          </cell>
          <cell r="U984" t="e">
            <v>#N/A</v>
          </cell>
          <cell r="V984">
            <v>0</v>
          </cell>
          <cell r="W984" t="e">
            <v>#N/A</v>
          </cell>
          <cell r="X984" t="e">
            <v>#N/A</v>
          </cell>
          <cell r="Y984" t="e">
            <v>#N/A</v>
          </cell>
          <cell r="Z984">
            <v>0</v>
          </cell>
          <cell r="AA984" t="e">
            <v>#N/A</v>
          </cell>
          <cell r="AB984" t="e">
            <v>#N/A</v>
          </cell>
          <cell r="AC984" t="e">
            <v>#N/A</v>
          </cell>
          <cell r="AD984">
            <v>0</v>
          </cell>
          <cell r="AE984" t="e">
            <v>#N/A</v>
          </cell>
          <cell r="AF984" t="e">
            <v>#N/A</v>
          </cell>
          <cell r="AG984" t="e">
            <v>#N/A</v>
          </cell>
          <cell r="AH984">
            <v>0</v>
          </cell>
          <cell r="AI984" t="e">
            <v>#N/A</v>
          </cell>
          <cell r="AJ984" t="e">
            <v>#N/A</v>
          </cell>
          <cell r="AK984" t="e">
            <v>#N/A</v>
          </cell>
          <cell r="AL984">
            <v>0</v>
          </cell>
          <cell r="AM984" t="e">
            <v>#N/A</v>
          </cell>
          <cell r="AN984" t="e">
            <v>#N/A</v>
          </cell>
          <cell r="AO984" t="e">
            <v>#N/A</v>
          </cell>
          <cell r="AP984">
            <v>0</v>
          </cell>
          <cell r="AQ984" t="e">
            <v>#N/A</v>
          </cell>
          <cell r="AR984" t="e">
            <v>#N/A</v>
          </cell>
          <cell r="AS984" t="e">
            <v>#N/A</v>
          </cell>
          <cell r="AT984">
            <v>0</v>
          </cell>
          <cell r="AU984" t="e">
            <v>#N/A</v>
          </cell>
          <cell r="AV984" t="e">
            <v>#N/A</v>
          </cell>
          <cell r="AW984" t="e">
            <v>#N/A</v>
          </cell>
          <cell r="AX984">
            <v>0</v>
          </cell>
          <cell r="AY984" t="e">
            <v>#N/A</v>
          </cell>
          <cell r="AZ984" t="e">
            <v>#N/A</v>
          </cell>
          <cell r="BA984" t="e">
            <v>#N/A</v>
          </cell>
          <cell r="BB984">
            <v>0</v>
          </cell>
          <cell r="BC984" t="e">
            <v>#N/A</v>
          </cell>
          <cell r="BD984" t="e">
            <v>#N/A</v>
          </cell>
        </row>
        <row r="985">
          <cell r="A985" t="str">
            <v>PE6A15858</v>
          </cell>
          <cell r="B985" t="str">
            <v>00828</v>
          </cell>
          <cell r="C985" t="str">
            <v>RENNSTEIG</v>
          </cell>
          <cell r="D985" t="str">
            <v>AIRBUS DEFENCE &amp; SPACE</v>
          </cell>
          <cell r="E985">
            <v>13648</v>
          </cell>
          <cell r="F985" t="str">
            <v>8500 000</v>
          </cell>
          <cell r="G985" t="str">
            <v>8500 05xx 6</v>
          </cell>
          <cell r="H985">
            <v>42633</v>
          </cell>
          <cell r="I985" t="str">
            <v>PD1A15379</v>
          </cell>
          <cell r="J985" t="str">
            <v>AWG 22/24-E</v>
          </cell>
          <cell r="K985">
            <v>0.5</v>
          </cell>
          <cell r="L985">
            <v>0.6</v>
          </cell>
          <cell r="M985" t="str">
            <v>PD1A15378</v>
          </cell>
          <cell r="N985" t="str">
            <v>AWG 22/24-S</v>
          </cell>
          <cell r="O985">
            <v>1</v>
          </cell>
          <cell r="P985">
            <v>1.1000000000000001</v>
          </cell>
          <cell r="Q985" t="e">
            <v>#N/A</v>
          </cell>
          <cell r="R985">
            <v>0</v>
          </cell>
          <cell r="S985" t="e">
            <v>#N/A</v>
          </cell>
          <cell r="T985" t="e">
            <v>#N/A</v>
          </cell>
          <cell r="U985" t="e">
            <v>#N/A</v>
          </cell>
          <cell r="V985">
            <v>0</v>
          </cell>
          <cell r="W985" t="e">
            <v>#N/A</v>
          </cell>
          <cell r="X985" t="e">
            <v>#N/A</v>
          </cell>
          <cell r="Y985" t="e">
            <v>#N/A</v>
          </cell>
          <cell r="Z985">
            <v>0</v>
          </cell>
          <cell r="AA985" t="e">
            <v>#N/A</v>
          </cell>
          <cell r="AB985" t="e">
            <v>#N/A</v>
          </cell>
          <cell r="AC985" t="e">
            <v>#N/A</v>
          </cell>
          <cell r="AD985">
            <v>0</v>
          </cell>
          <cell r="AE985" t="e">
            <v>#N/A</v>
          </cell>
          <cell r="AF985" t="e">
            <v>#N/A</v>
          </cell>
          <cell r="AG985" t="e">
            <v>#N/A</v>
          </cell>
          <cell r="AH985">
            <v>0</v>
          </cell>
          <cell r="AI985" t="e">
            <v>#N/A</v>
          </cell>
          <cell r="AJ985" t="e">
            <v>#N/A</v>
          </cell>
          <cell r="AK985" t="e">
            <v>#N/A</v>
          </cell>
          <cell r="AL985">
            <v>0</v>
          </cell>
          <cell r="AM985" t="e">
            <v>#N/A</v>
          </cell>
          <cell r="AN985" t="e">
            <v>#N/A</v>
          </cell>
          <cell r="AO985" t="e">
            <v>#N/A</v>
          </cell>
          <cell r="AP985">
            <v>0</v>
          </cell>
          <cell r="AQ985" t="e">
            <v>#N/A</v>
          </cell>
          <cell r="AR985" t="e">
            <v>#N/A</v>
          </cell>
          <cell r="AS985" t="e">
            <v>#N/A</v>
          </cell>
          <cell r="AT985">
            <v>0</v>
          </cell>
          <cell r="AU985" t="e">
            <v>#N/A</v>
          </cell>
          <cell r="AV985" t="e">
            <v>#N/A</v>
          </cell>
          <cell r="AW985" t="e">
            <v>#N/A</v>
          </cell>
          <cell r="AX985">
            <v>0</v>
          </cell>
          <cell r="AY985" t="e">
            <v>#N/A</v>
          </cell>
          <cell r="AZ985" t="e">
            <v>#N/A</v>
          </cell>
          <cell r="BA985" t="e">
            <v>#N/A</v>
          </cell>
          <cell r="BB985">
            <v>0</v>
          </cell>
          <cell r="BC985" t="e">
            <v>#N/A</v>
          </cell>
          <cell r="BD985" t="e">
            <v>#N/A</v>
          </cell>
        </row>
        <row r="986">
          <cell r="A986" t="str">
            <v>PE6A15857</v>
          </cell>
          <cell r="B986" t="str">
            <v>00943</v>
          </cell>
          <cell r="C986" t="str">
            <v>RENNSTEIG</v>
          </cell>
          <cell r="D986" t="str">
            <v>AIRBUS DEFENCE &amp; SPACE</v>
          </cell>
          <cell r="E986">
            <v>13647</v>
          </cell>
          <cell r="F986" t="str">
            <v>8510 000</v>
          </cell>
          <cell r="G986" t="str">
            <v>8510 05xx 6</v>
          </cell>
          <cell r="H986">
            <v>42634</v>
          </cell>
          <cell r="I986" t="str">
            <v>PD1A15370</v>
          </cell>
          <cell r="J986" t="str">
            <v>AWG 18-E</v>
          </cell>
          <cell r="K986">
            <v>0.7</v>
          </cell>
          <cell r="L986">
            <v>0.8</v>
          </cell>
          <cell r="M986" t="str">
            <v>PD1A15371</v>
          </cell>
          <cell r="N986" t="str">
            <v>AWG 18-S</v>
          </cell>
          <cell r="O986">
            <v>1.55</v>
          </cell>
          <cell r="P986">
            <v>1.65</v>
          </cell>
          <cell r="Q986" t="str">
            <v>PD1A15369</v>
          </cell>
          <cell r="R986" t="str">
            <v>AWG 20-E</v>
          </cell>
          <cell r="S986">
            <v>0.6</v>
          </cell>
          <cell r="T986">
            <v>0.7</v>
          </cell>
          <cell r="U986" t="str">
            <v>PD1A15368</v>
          </cell>
          <cell r="V986" t="str">
            <v>AWG 20-S</v>
          </cell>
          <cell r="W986">
            <v>1.3</v>
          </cell>
          <cell r="X986">
            <v>1.4</v>
          </cell>
          <cell r="Y986" t="e">
            <v>#N/A</v>
          </cell>
          <cell r="Z986">
            <v>0</v>
          </cell>
          <cell r="AA986" t="e">
            <v>#N/A</v>
          </cell>
          <cell r="AB986" t="e">
            <v>#N/A</v>
          </cell>
          <cell r="AC986" t="e">
            <v>#N/A</v>
          </cell>
          <cell r="AD986">
            <v>0</v>
          </cell>
          <cell r="AE986" t="e">
            <v>#N/A</v>
          </cell>
          <cell r="AF986" t="e">
            <v>#N/A</v>
          </cell>
          <cell r="AG986" t="e">
            <v>#N/A</v>
          </cell>
          <cell r="AH986">
            <v>0</v>
          </cell>
          <cell r="AI986" t="e">
            <v>#N/A</v>
          </cell>
          <cell r="AJ986" t="e">
            <v>#N/A</v>
          </cell>
          <cell r="AK986" t="e">
            <v>#N/A</v>
          </cell>
          <cell r="AL986">
            <v>0</v>
          </cell>
          <cell r="AM986" t="e">
            <v>#N/A</v>
          </cell>
          <cell r="AN986" t="e">
            <v>#N/A</v>
          </cell>
          <cell r="AO986" t="e">
            <v>#N/A</v>
          </cell>
          <cell r="AP986">
            <v>0</v>
          </cell>
          <cell r="AQ986" t="e">
            <v>#N/A</v>
          </cell>
          <cell r="AR986" t="e">
            <v>#N/A</v>
          </cell>
          <cell r="AS986" t="e">
            <v>#N/A</v>
          </cell>
          <cell r="AT986">
            <v>0</v>
          </cell>
          <cell r="AU986" t="e">
            <v>#N/A</v>
          </cell>
          <cell r="AV986" t="e">
            <v>#N/A</v>
          </cell>
          <cell r="AW986" t="e">
            <v>#N/A</v>
          </cell>
          <cell r="AX986">
            <v>0</v>
          </cell>
          <cell r="AY986" t="e">
            <v>#N/A</v>
          </cell>
          <cell r="AZ986" t="e">
            <v>#N/A</v>
          </cell>
          <cell r="BA986" t="e">
            <v>#N/A</v>
          </cell>
          <cell r="BB986">
            <v>0</v>
          </cell>
          <cell r="BC986" t="e">
            <v>#N/A</v>
          </cell>
          <cell r="BD986" t="e">
            <v>#N/A</v>
          </cell>
        </row>
        <row r="987">
          <cell r="A987" t="str">
            <v>PE6A15856</v>
          </cell>
          <cell r="B987" t="str">
            <v>00862</v>
          </cell>
          <cell r="C987" t="str">
            <v>RENNSTEIG</v>
          </cell>
          <cell r="D987" t="str">
            <v>AIRBUS DEFENCE &amp; SPACE</v>
          </cell>
          <cell r="E987">
            <v>13646</v>
          </cell>
          <cell r="F987" t="str">
            <v>8520 000</v>
          </cell>
          <cell r="G987" t="str">
            <v>8520 05xx 6</v>
          </cell>
          <cell r="H987">
            <v>42634</v>
          </cell>
          <cell r="I987" t="str">
            <v>PD1A15375</v>
          </cell>
          <cell r="J987" t="str">
            <v>AWG 14-E</v>
          </cell>
          <cell r="K987">
            <v>1.1000000000000001</v>
          </cell>
          <cell r="L987">
            <v>1.2</v>
          </cell>
          <cell r="M987" t="str">
            <v>PD1A15374</v>
          </cell>
          <cell r="N987" t="str">
            <v>AWG 14-S</v>
          </cell>
          <cell r="O987">
            <v>2.15</v>
          </cell>
          <cell r="P987">
            <v>2.2000000000000002</v>
          </cell>
          <cell r="Q987" t="str">
            <v>PD1A15372</v>
          </cell>
          <cell r="R987" t="str">
            <v>AWG 16-E</v>
          </cell>
          <cell r="S987">
            <v>0.95</v>
          </cell>
          <cell r="T987">
            <v>1.05</v>
          </cell>
          <cell r="U987" t="str">
            <v>PD1A15373</v>
          </cell>
          <cell r="V987" t="str">
            <v>AWG 16-S</v>
          </cell>
          <cell r="W987">
            <v>1.85</v>
          </cell>
          <cell r="X987">
            <v>1.95</v>
          </cell>
          <cell r="Y987" t="e">
            <v>#N/A</v>
          </cell>
          <cell r="Z987">
            <v>0</v>
          </cell>
          <cell r="AA987" t="e">
            <v>#N/A</v>
          </cell>
          <cell r="AB987" t="e">
            <v>#N/A</v>
          </cell>
          <cell r="AC987" t="e">
            <v>#N/A</v>
          </cell>
          <cell r="AD987">
            <v>0</v>
          </cell>
          <cell r="AE987" t="e">
            <v>#N/A</v>
          </cell>
          <cell r="AF987" t="e">
            <v>#N/A</v>
          </cell>
          <cell r="AG987" t="e">
            <v>#N/A</v>
          </cell>
          <cell r="AH987">
            <v>0</v>
          </cell>
          <cell r="AI987" t="e">
            <v>#N/A</v>
          </cell>
          <cell r="AJ987" t="e">
            <v>#N/A</v>
          </cell>
          <cell r="AK987" t="e">
            <v>#N/A</v>
          </cell>
          <cell r="AL987">
            <v>0</v>
          </cell>
          <cell r="AM987" t="e">
            <v>#N/A</v>
          </cell>
          <cell r="AN987" t="e">
            <v>#N/A</v>
          </cell>
          <cell r="AO987" t="e">
            <v>#N/A</v>
          </cell>
          <cell r="AP987">
            <v>0</v>
          </cell>
          <cell r="AQ987" t="e">
            <v>#N/A</v>
          </cell>
          <cell r="AR987" t="e">
            <v>#N/A</v>
          </cell>
          <cell r="AS987" t="e">
            <v>#N/A</v>
          </cell>
          <cell r="AT987">
            <v>0</v>
          </cell>
          <cell r="AU987" t="e">
            <v>#N/A</v>
          </cell>
          <cell r="AV987" t="e">
            <v>#N/A</v>
          </cell>
          <cell r="AW987" t="e">
            <v>#N/A</v>
          </cell>
          <cell r="AX987">
            <v>0</v>
          </cell>
          <cell r="AY987" t="e">
            <v>#N/A</v>
          </cell>
          <cell r="AZ987" t="e">
            <v>#N/A</v>
          </cell>
          <cell r="BA987" t="e">
            <v>#N/A</v>
          </cell>
          <cell r="BB987">
            <v>0</v>
          </cell>
          <cell r="BC987" t="e">
            <v>#N/A</v>
          </cell>
          <cell r="BD987" t="e">
            <v>#N/A</v>
          </cell>
        </row>
        <row r="988">
          <cell r="A988" t="str">
            <v>SM4A09261</v>
          </cell>
          <cell r="B988" t="str">
            <v>A5030324</v>
          </cell>
          <cell r="C988" t="str">
            <v>RADIALL</v>
          </cell>
          <cell r="D988" t="str">
            <v>AIRBUS DEFENCE &amp; SPACE</v>
          </cell>
          <cell r="E988">
            <v>0</v>
          </cell>
          <cell r="F988" t="str">
            <v>F 780.057.000</v>
          </cell>
          <cell r="G988" t="str">
            <v>F 780.057.000</v>
          </cell>
          <cell r="H988" t="str">
            <v>Jul 04 2003</v>
          </cell>
          <cell r="I988">
            <v>12903</v>
          </cell>
          <cell r="J988" t="str">
            <v>VARILLA DE COMPROBACIÓN DE 2,49 MM</v>
          </cell>
          <cell r="K988">
            <v>2.4900000000000002</v>
          </cell>
          <cell r="L988" t="str">
            <v>N/A</v>
          </cell>
          <cell r="M988">
            <v>12902</v>
          </cell>
          <cell r="N988" t="str">
            <v>VARILLA DE COMPROBACIÓN DE 2,59 MM</v>
          </cell>
          <cell r="O988" t="str">
            <v>N/A</v>
          </cell>
          <cell r="P988">
            <v>2.59</v>
          </cell>
          <cell r="Q988">
            <v>12904</v>
          </cell>
          <cell r="R988" t="str">
            <v>VARILLA DE COMPROBACIÓN DE 3,35 MM</v>
          </cell>
          <cell r="S988">
            <v>3.35</v>
          </cell>
          <cell r="T988" t="str">
            <v>N/A</v>
          </cell>
          <cell r="U988">
            <v>12901</v>
          </cell>
          <cell r="V988" t="str">
            <v>VARILLA DE COMPROBACIÓN DE 3,45 MM</v>
          </cell>
          <cell r="W988" t="str">
            <v>N/A</v>
          </cell>
          <cell r="X988">
            <v>3.45</v>
          </cell>
          <cell r="Y988" t="e">
            <v>#N/A</v>
          </cell>
          <cell r="Z988">
            <v>0</v>
          </cell>
          <cell r="AA988" t="e">
            <v>#N/A</v>
          </cell>
          <cell r="AB988" t="e">
            <v>#N/A</v>
          </cell>
          <cell r="AC988" t="e">
            <v>#N/A</v>
          </cell>
          <cell r="AD988">
            <v>0</v>
          </cell>
          <cell r="AE988" t="e">
            <v>#N/A</v>
          </cell>
          <cell r="AF988" t="e">
            <v>#N/A</v>
          </cell>
          <cell r="AG988" t="e">
            <v>#N/A</v>
          </cell>
          <cell r="AH988">
            <v>0</v>
          </cell>
          <cell r="AI988" t="e">
            <v>#N/A</v>
          </cell>
          <cell r="AJ988" t="e">
            <v>#N/A</v>
          </cell>
          <cell r="AK988" t="e">
            <v>#N/A</v>
          </cell>
          <cell r="AL988">
            <v>0</v>
          </cell>
          <cell r="AM988" t="e">
            <v>#N/A</v>
          </cell>
          <cell r="AN988" t="e">
            <v>#N/A</v>
          </cell>
          <cell r="AO988" t="e">
            <v>#N/A</v>
          </cell>
          <cell r="AP988">
            <v>0</v>
          </cell>
          <cell r="AQ988" t="e">
            <v>#N/A</v>
          </cell>
          <cell r="AR988" t="e">
            <v>#N/A</v>
          </cell>
          <cell r="AS988" t="e">
            <v>#N/A</v>
          </cell>
          <cell r="AT988">
            <v>0</v>
          </cell>
          <cell r="AU988" t="e">
            <v>#N/A</v>
          </cell>
          <cell r="AV988" t="e">
            <v>#N/A</v>
          </cell>
          <cell r="AW988" t="e">
            <v>#N/A</v>
          </cell>
          <cell r="AX988">
            <v>0</v>
          </cell>
          <cell r="AY988" t="e">
            <v>#N/A</v>
          </cell>
          <cell r="AZ988" t="e">
            <v>#N/A</v>
          </cell>
          <cell r="BA988" t="e">
            <v>#N/A</v>
          </cell>
          <cell r="BB988">
            <v>0</v>
          </cell>
          <cell r="BC988" t="e">
            <v>#N/A</v>
          </cell>
          <cell r="BD988" t="e">
            <v>#N/A</v>
          </cell>
        </row>
        <row r="989">
          <cell r="A989" t="str">
            <v>ELAD-T0298</v>
          </cell>
          <cell r="B989" t="str">
            <v>NO CONSTA</v>
          </cell>
          <cell r="C989" t="str">
            <v>DMC</v>
          </cell>
          <cell r="D989" t="str">
            <v>ELIMCO AEROSPACE S.L.U</v>
          </cell>
          <cell r="E989">
            <v>0</v>
          </cell>
          <cell r="F989" t="str">
            <v>M22520/1-01</v>
          </cell>
          <cell r="G989" t="str">
            <v>AF8-DS</v>
          </cell>
          <cell r="H989" t="str">
            <v>B</v>
          </cell>
          <cell r="I989">
            <v>8777</v>
          </cell>
          <cell r="J989" t="str">
            <v>G220</v>
          </cell>
          <cell r="K989">
            <v>2.8000000000000001E-2</v>
          </cell>
          <cell r="L989">
            <v>3.3000000000000002E-2</v>
          </cell>
          <cell r="M989">
            <v>8780</v>
          </cell>
          <cell r="N989" t="str">
            <v>G221</v>
          </cell>
          <cell r="O989">
            <v>3.2000000000000001E-2</v>
          </cell>
          <cell r="P989">
            <v>3.6999999999999998E-2</v>
          </cell>
          <cell r="Q989">
            <v>8788</v>
          </cell>
          <cell r="R989" t="str">
            <v>G222</v>
          </cell>
          <cell r="S989">
            <v>3.5999999999999997E-2</v>
          </cell>
          <cell r="T989">
            <v>4.1000000000000002E-2</v>
          </cell>
          <cell r="U989">
            <v>8792</v>
          </cell>
          <cell r="V989" t="str">
            <v>G223</v>
          </cell>
          <cell r="W989">
            <v>3.9E-2</v>
          </cell>
          <cell r="X989">
            <v>4.3999999999999997E-2</v>
          </cell>
          <cell r="Y989">
            <v>8786</v>
          </cell>
          <cell r="Z989" t="str">
            <v>G224</v>
          </cell>
          <cell r="AA989">
            <v>4.4999999999999998E-2</v>
          </cell>
          <cell r="AB989">
            <v>0.05</v>
          </cell>
          <cell r="AC989">
            <v>8784</v>
          </cell>
          <cell r="AD989" t="str">
            <v>G225</v>
          </cell>
          <cell r="AE989">
            <v>5.1999999999999998E-2</v>
          </cell>
          <cell r="AF989">
            <v>5.7000000000000002E-2</v>
          </cell>
          <cell r="AG989">
            <v>8783</v>
          </cell>
          <cell r="AH989" t="str">
            <v>G226</v>
          </cell>
          <cell r="AI989">
            <v>5.8999999999999997E-2</v>
          </cell>
          <cell r="AJ989">
            <v>6.4000000000000001E-2</v>
          </cell>
          <cell r="AK989">
            <v>8776</v>
          </cell>
          <cell r="AL989" t="str">
            <v>G227</v>
          </cell>
          <cell r="AM989">
            <v>6.8000000000000005E-2</v>
          </cell>
          <cell r="AN989">
            <v>7.2999999999999995E-2</v>
          </cell>
          <cell r="AO989" t="e">
            <v>#N/A</v>
          </cell>
          <cell r="AP989">
            <v>0</v>
          </cell>
          <cell r="AQ989" t="e">
            <v>#N/A</v>
          </cell>
          <cell r="AR989" t="e">
            <v>#N/A</v>
          </cell>
          <cell r="AS989" t="e">
            <v>#N/A</v>
          </cell>
          <cell r="AT989">
            <v>0</v>
          </cell>
          <cell r="AU989" t="e">
            <v>#N/A</v>
          </cell>
          <cell r="AV989" t="e">
            <v>#N/A</v>
          </cell>
          <cell r="AW989" t="e">
            <v>#N/A</v>
          </cell>
          <cell r="AX989">
            <v>0</v>
          </cell>
          <cell r="AY989" t="e">
            <v>#N/A</v>
          </cell>
          <cell r="AZ989" t="e">
            <v>#N/A</v>
          </cell>
          <cell r="BA989" t="e">
            <v>#N/A</v>
          </cell>
          <cell r="BB989">
            <v>0</v>
          </cell>
          <cell r="BC989" t="e">
            <v>#N/A</v>
          </cell>
          <cell r="BD989" t="e">
            <v>#N/A</v>
          </cell>
        </row>
        <row r="990">
          <cell r="A990" t="str">
            <v>ELAD-T0494</v>
          </cell>
          <cell r="B990" t="str">
            <v>NO CONSTA</v>
          </cell>
          <cell r="C990" t="str">
            <v>DMC</v>
          </cell>
          <cell r="D990" t="str">
            <v>ELIMCO AEROSPACE S.L.U</v>
          </cell>
          <cell r="E990">
            <v>0</v>
          </cell>
          <cell r="F990" t="str">
            <v>M22520/1-01</v>
          </cell>
          <cell r="G990" t="str">
            <v>AF8-DS</v>
          </cell>
          <cell r="H990" t="str">
            <v>B</v>
          </cell>
          <cell r="I990">
            <v>8777</v>
          </cell>
          <cell r="J990" t="str">
            <v>G220</v>
          </cell>
          <cell r="K990">
            <v>2.8000000000000001E-2</v>
          </cell>
          <cell r="L990">
            <v>3.3000000000000002E-2</v>
          </cell>
          <cell r="M990">
            <v>8780</v>
          </cell>
          <cell r="N990" t="str">
            <v>G221</v>
          </cell>
          <cell r="O990">
            <v>3.2000000000000001E-2</v>
          </cell>
          <cell r="P990">
            <v>3.6999999999999998E-2</v>
          </cell>
          <cell r="Q990">
            <v>8788</v>
          </cell>
          <cell r="R990" t="str">
            <v>G222</v>
          </cell>
          <cell r="S990">
            <v>3.5999999999999997E-2</v>
          </cell>
          <cell r="T990">
            <v>4.1000000000000002E-2</v>
          </cell>
          <cell r="U990">
            <v>8792</v>
          </cell>
          <cell r="V990" t="str">
            <v>G223</v>
          </cell>
          <cell r="W990">
            <v>3.9E-2</v>
          </cell>
          <cell r="X990">
            <v>4.3999999999999997E-2</v>
          </cell>
          <cell r="Y990">
            <v>8786</v>
          </cell>
          <cell r="Z990" t="str">
            <v>G224</v>
          </cell>
          <cell r="AA990">
            <v>4.4999999999999998E-2</v>
          </cell>
          <cell r="AB990">
            <v>0.05</v>
          </cell>
          <cell r="AC990">
            <v>8784</v>
          </cell>
          <cell r="AD990" t="str">
            <v>G225</v>
          </cell>
          <cell r="AE990">
            <v>5.1999999999999998E-2</v>
          </cell>
          <cell r="AF990">
            <v>5.7000000000000002E-2</v>
          </cell>
          <cell r="AG990">
            <v>8783</v>
          </cell>
          <cell r="AH990" t="str">
            <v>G226</v>
          </cell>
          <cell r="AI990">
            <v>5.8999999999999997E-2</v>
          </cell>
          <cell r="AJ990">
            <v>6.4000000000000001E-2</v>
          </cell>
          <cell r="AK990">
            <v>8776</v>
          </cell>
          <cell r="AL990" t="str">
            <v>G227</v>
          </cell>
          <cell r="AM990">
            <v>6.8000000000000005E-2</v>
          </cell>
          <cell r="AN990">
            <v>7.2999999999999995E-2</v>
          </cell>
          <cell r="AO990" t="e">
            <v>#N/A</v>
          </cell>
          <cell r="AP990">
            <v>0</v>
          </cell>
          <cell r="AQ990" t="e">
            <v>#N/A</v>
          </cell>
          <cell r="AR990" t="e">
            <v>#N/A</v>
          </cell>
          <cell r="AS990" t="e">
            <v>#N/A</v>
          </cell>
          <cell r="AT990">
            <v>0</v>
          </cell>
          <cell r="AU990" t="e">
            <v>#N/A</v>
          </cell>
          <cell r="AV990" t="e">
            <v>#N/A</v>
          </cell>
          <cell r="AW990" t="e">
            <v>#N/A</v>
          </cell>
          <cell r="AX990">
            <v>0</v>
          </cell>
          <cell r="AY990" t="e">
            <v>#N/A</v>
          </cell>
          <cell r="AZ990" t="e">
            <v>#N/A</v>
          </cell>
          <cell r="BA990" t="e">
            <v>#N/A</v>
          </cell>
          <cell r="BB990">
            <v>0</v>
          </cell>
          <cell r="BC990" t="e">
            <v>#N/A</v>
          </cell>
          <cell r="BD990" t="e">
            <v>#N/A</v>
          </cell>
        </row>
        <row r="991">
          <cell r="A991" t="str">
            <v>ELAD-T0286</v>
          </cell>
          <cell r="B991" t="str">
            <v>NO CONSTA</v>
          </cell>
          <cell r="C991" t="str">
            <v>DMC</v>
          </cell>
          <cell r="D991" t="str">
            <v>ELIMCO AEROSPACE S.L.U</v>
          </cell>
          <cell r="E991">
            <v>0</v>
          </cell>
          <cell r="F991" t="str">
            <v>M22520/1-01</v>
          </cell>
          <cell r="G991" t="str">
            <v>AF8-DS</v>
          </cell>
          <cell r="H991" t="str">
            <v>B</v>
          </cell>
          <cell r="I991">
            <v>8777</v>
          </cell>
          <cell r="J991" t="str">
            <v>G220</v>
          </cell>
          <cell r="K991">
            <v>2.8000000000000001E-2</v>
          </cell>
          <cell r="L991">
            <v>3.3000000000000002E-2</v>
          </cell>
          <cell r="M991">
            <v>8780</v>
          </cell>
          <cell r="N991" t="str">
            <v>G221</v>
          </cell>
          <cell r="O991">
            <v>3.2000000000000001E-2</v>
          </cell>
          <cell r="P991">
            <v>3.6999999999999998E-2</v>
          </cell>
          <cell r="Q991">
            <v>8788</v>
          </cell>
          <cell r="R991" t="str">
            <v>G222</v>
          </cell>
          <cell r="S991">
            <v>3.5999999999999997E-2</v>
          </cell>
          <cell r="T991">
            <v>4.1000000000000002E-2</v>
          </cell>
          <cell r="U991">
            <v>8792</v>
          </cell>
          <cell r="V991" t="str">
            <v>G223</v>
          </cell>
          <cell r="W991">
            <v>3.9E-2</v>
          </cell>
          <cell r="X991">
            <v>4.3999999999999997E-2</v>
          </cell>
          <cell r="Y991">
            <v>8786</v>
          </cell>
          <cell r="Z991" t="str">
            <v>G224</v>
          </cell>
          <cell r="AA991">
            <v>4.4999999999999998E-2</v>
          </cell>
          <cell r="AB991">
            <v>0.05</v>
          </cell>
          <cell r="AC991">
            <v>8784</v>
          </cell>
          <cell r="AD991" t="str">
            <v>G225</v>
          </cell>
          <cell r="AE991">
            <v>5.1999999999999998E-2</v>
          </cell>
          <cell r="AF991">
            <v>5.7000000000000002E-2</v>
          </cell>
          <cell r="AG991">
            <v>8783</v>
          </cell>
          <cell r="AH991" t="str">
            <v>G226</v>
          </cell>
          <cell r="AI991">
            <v>5.8999999999999997E-2</v>
          </cell>
          <cell r="AJ991">
            <v>6.4000000000000001E-2</v>
          </cell>
          <cell r="AK991">
            <v>8776</v>
          </cell>
          <cell r="AL991" t="str">
            <v>G227</v>
          </cell>
          <cell r="AM991">
            <v>6.8000000000000005E-2</v>
          </cell>
          <cell r="AN991">
            <v>7.2999999999999995E-2</v>
          </cell>
          <cell r="AO991" t="e">
            <v>#N/A</v>
          </cell>
          <cell r="AP991">
            <v>0</v>
          </cell>
          <cell r="AQ991" t="e">
            <v>#N/A</v>
          </cell>
          <cell r="AR991" t="e">
            <v>#N/A</v>
          </cell>
          <cell r="AS991" t="e">
            <v>#N/A</v>
          </cell>
          <cell r="AT991">
            <v>0</v>
          </cell>
          <cell r="AU991" t="e">
            <v>#N/A</v>
          </cell>
          <cell r="AV991" t="e">
            <v>#N/A</v>
          </cell>
          <cell r="AW991" t="e">
            <v>#N/A</v>
          </cell>
          <cell r="AX991">
            <v>0</v>
          </cell>
          <cell r="AY991" t="e">
            <v>#N/A</v>
          </cell>
          <cell r="AZ991" t="e">
            <v>#N/A</v>
          </cell>
          <cell r="BA991" t="e">
            <v>#N/A</v>
          </cell>
          <cell r="BB991">
            <v>0</v>
          </cell>
          <cell r="BC991" t="e">
            <v>#N/A</v>
          </cell>
          <cell r="BD991" t="e">
            <v>#N/A</v>
          </cell>
        </row>
        <row r="992">
          <cell r="A992" t="str">
            <v>ELAD-T0495</v>
          </cell>
          <cell r="B992" t="str">
            <v>NO CONSTA</v>
          </cell>
          <cell r="C992" t="str">
            <v>DMC</v>
          </cell>
          <cell r="D992" t="str">
            <v>ELIMCO AEROSPACE S.L.U</v>
          </cell>
          <cell r="E992">
            <v>0</v>
          </cell>
          <cell r="F992" t="str">
            <v>M22520/1-01</v>
          </cell>
          <cell r="G992" t="str">
            <v>AF8-DS</v>
          </cell>
          <cell r="H992" t="str">
            <v>B</v>
          </cell>
          <cell r="I992">
            <v>8777</v>
          </cell>
          <cell r="J992" t="str">
            <v>G220</v>
          </cell>
          <cell r="K992">
            <v>2.8000000000000001E-2</v>
          </cell>
          <cell r="L992">
            <v>3.3000000000000002E-2</v>
          </cell>
          <cell r="M992">
            <v>8780</v>
          </cell>
          <cell r="N992" t="str">
            <v>G221</v>
          </cell>
          <cell r="O992">
            <v>3.2000000000000001E-2</v>
          </cell>
          <cell r="P992">
            <v>3.6999999999999998E-2</v>
          </cell>
          <cell r="Q992">
            <v>8788</v>
          </cell>
          <cell r="R992" t="str">
            <v>G222</v>
          </cell>
          <cell r="S992">
            <v>3.5999999999999997E-2</v>
          </cell>
          <cell r="T992">
            <v>4.1000000000000002E-2</v>
          </cell>
          <cell r="U992">
            <v>8792</v>
          </cell>
          <cell r="V992" t="str">
            <v>G223</v>
          </cell>
          <cell r="W992">
            <v>3.9E-2</v>
          </cell>
          <cell r="X992">
            <v>4.3999999999999997E-2</v>
          </cell>
          <cell r="Y992">
            <v>8786</v>
          </cell>
          <cell r="Z992" t="str">
            <v>G224</v>
          </cell>
          <cell r="AA992">
            <v>4.4999999999999998E-2</v>
          </cell>
          <cell r="AB992">
            <v>0.05</v>
          </cell>
          <cell r="AC992">
            <v>8784</v>
          </cell>
          <cell r="AD992" t="str">
            <v>G225</v>
          </cell>
          <cell r="AE992">
            <v>5.1999999999999998E-2</v>
          </cell>
          <cell r="AF992">
            <v>5.7000000000000002E-2</v>
          </cell>
          <cell r="AG992">
            <v>8783</v>
          </cell>
          <cell r="AH992" t="str">
            <v>G226</v>
          </cell>
          <cell r="AI992">
            <v>5.8999999999999997E-2</v>
          </cell>
          <cell r="AJ992">
            <v>6.4000000000000001E-2</v>
          </cell>
          <cell r="AK992">
            <v>8776</v>
          </cell>
          <cell r="AL992" t="str">
            <v>G227</v>
          </cell>
          <cell r="AM992">
            <v>6.8000000000000005E-2</v>
          </cell>
          <cell r="AN992">
            <v>7.2999999999999995E-2</v>
          </cell>
          <cell r="AO992" t="e">
            <v>#N/A</v>
          </cell>
          <cell r="AP992">
            <v>0</v>
          </cell>
          <cell r="AQ992" t="e">
            <v>#N/A</v>
          </cell>
          <cell r="AR992" t="e">
            <v>#N/A</v>
          </cell>
          <cell r="AS992" t="e">
            <v>#N/A</v>
          </cell>
          <cell r="AT992">
            <v>0</v>
          </cell>
          <cell r="AU992" t="e">
            <v>#N/A</v>
          </cell>
          <cell r="AV992" t="e">
            <v>#N/A</v>
          </cell>
          <cell r="AW992" t="e">
            <v>#N/A</v>
          </cell>
          <cell r="AX992">
            <v>0</v>
          </cell>
          <cell r="AY992" t="e">
            <v>#N/A</v>
          </cell>
          <cell r="AZ992" t="e">
            <v>#N/A</v>
          </cell>
          <cell r="BA992" t="e">
            <v>#N/A</v>
          </cell>
          <cell r="BB992">
            <v>0</v>
          </cell>
          <cell r="BC992" t="e">
            <v>#N/A</v>
          </cell>
          <cell r="BD992" t="e">
            <v>#N/A</v>
          </cell>
        </row>
        <row r="993">
          <cell r="A993" t="str">
            <v>ELAD-T0284</v>
          </cell>
          <cell r="B993" t="str">
            <v>NO CONSTA</v>
          </cell>
          <cell r="C993" t="str">
            <v>DMC</v>
          </cell>
          <cell r="D993" t="str">
            <v>ELIMCO AEROSPACE S.L.U</v>
          </cell>
          <cell r="E993">
            <v>0</v>
          </cell>
          <cell r="F993" t="str">
            <v>M22520/1-01</v>
          </cell>
          <cell r="G993" t="str">
            <v>AF8-DS</v>
          </cell>
          <cell r="H993" t="str">
            <v>B</v>
          </cell>
          <cell r="I993">
            <v>8777</v>
          </cell>
          <cell r="J993" t="str">
            <v>G220</v>
          </cell>
          <cell r="K993">
            <v>2.8000000000000001E-2</v>
          </cell>
          <cell r="L993">
            <v>3.3000000000000002E-2</v>
          </cell>
          <cell r="M993">
            <v>8780</v>
          </cell>
          <cell r="N993" t="str">
            <v>G221</v>
          </cell>
          <cell r="O993">
            <v>3.2000000000000001E-2</v>
          </cell>
          <cell r="P993">
            <v>3.6999999999999998E-2</v>
          </cell>
          <cell r="Q993">
            <v>8788</v>
          </cell>
          <cell r="R993" t="str">
            <v>G222</v>
          </cell>
          <cell r="S993">
            <v>3.5999999999999997E-2</v>
          </cell>
          <cell r="T993">
            <v>4.1000000000000002E-2</v>
          </cell>
          <cell r="U993">
            <v>8792</v>
          </cell>
          <cell r="V993" t="str">
            <v>G223</v>
          </cell>
          <cell r="W993">
            <v>3.9E-2</v>
          </cell>
          <cell r="X993">
            <v>4.3999999999999997E-2</v>
          </cell>
          <cell r="Y993">
            <v>8786</v>
          </cell>
          <cell r="Z993" t="str">
            <v>G224</v>
          </cell>
          <cell r="AA993">
            <v>4.4999999999999998E-2</v>
          </cell>
          <cell r="AB993">
            <v>0.05</v>
          </cell>
          <cell r="AC993">
            <v>8784</v>
          </cell>
          <cell r="AD993" t="str">
            <v>G225</v>
          </cell>
          <cell r="AE993">
            <v>5.1999999999999998E-2</v>
          </cell>
          <cell r="AF993">
            <v>5.7000000000000002E-2</v>
          </cell>
          <cell r="AG993">
            <v>8783</v>
          </cell>
          <cell r="AH993" t="str">
            <v>G226</v>
          </cell>
          <cell r="AI993">
            <v>5.8999999999999997E-2</v>
          </cell>
          <cell r="AJ993">
            <v>6.4000000000000001E-2</v>
          </cell>
          <cell r="AK993">
            <v>8776</v>
          </cell>
          <cell r="AL993" t="str">
            <v>G227</v>
          </cell>
          <cell r="AM993">
            <v>6.8000000000000005E-2</v>
          </cell>
          <cell r="AN993">
            <v>7.2999999999999995E-2</v>
          </cell>
          <cell r="AO993" t="e">
            <v>#N/A</v>
          </cell>
          <cell r="AP993">
            <v>0</v>
          </cell>
          <cell r="AQ993" t="e">
            <v>#N/A</v>
          </cell>
          <cell r="AR993" t="e">
            <v>#N/A</v>
          </cell>
          <cell r="AS993" t="e">
            <v>#N/A</v>
          </cell>
          <cell r="AT993">
            <v>0</v>
          </cell>
          <cell r="AU993" t="e">
            <v>#N/A</v>
          </cell>
          <cell r="AV993" t="e">
            <v>#N/A</v>
          </cell>
          <cell r="AW993" t="e">
            <v>#N/A</v>
          </cell>
          <cell r="AX993">
            <v>0</v>
          </cell>
          <cell r="AY993" t="e">
            <v>#N/A</v>
          </cell>
          <cell r="AZ993" t="e">
            <v>#N/A</v>
          </cell>
          <cell r="BA993" t="e">
            <v>#N/A</v>
          </cell>
          <cell r="BB993">
            <v>0</v>
          </cell>
          <cell r="BC993" t="e">
            <v>#N/A</v>
          </cell>
          <cell r="BD993" t="e">
            <v>#N/A</v>
          </cell>
        </row>
        <row r="994">
          <cell r="A994" t="str">
            <v>ELAD-T0285</v>
          </cell>
          <cell r="B994" t="str">
            <v>NO CONSTA</v>
          </cell>
          <cell r="C994" t="str">
            <v>DMC</v>
          </cell>
          <cell r="D994" t="str">
            <v>ELIMCO AEROSPACE S.L.U</v>
          </cell>
          <cell r="E994">
            <v>0</v>
          </cell>
          <cell r="F994" t="str">
            <v>M22520/1-01</v>
          </cell>
          <cell r="G994" t="str">
            <v>AF8-DS</v>
          </cell>
          <cell r="H994" t="str">
            <v>B</v>
          </cell>
          <cell r="I994">
            <v>8777</v>
          </cell>
          <cell r="J994" t="str">
            <v>G220</v>
          </cell>
          <cell r="K994">
            <v>2.8000000000000001E-2</v>
          </cell>
          <cell r="L994">
            <v>3.3000000000000002E-2</v>
          </cell>
          <cell r="M994">
            <v>8780</v>
          </cell>
          <cell r="N994" t="str">
            <v>G221</v>
          </cell>
          <cell r="O994">
            <v>3.2000000000000001E-2</v>
          </cell>
          <cell r="P994">
            <v>3.6999999999999998E-2</v>
          </cell>
          <cell r="Q994">
            <v>8788</v>
          </cell>
          <cell r="R994" t="str">
            <v>G222</v>
          </cell>
          <cell r="S994">
            <v>3.5999999999999997E-2</v>
          </cell>
          <cell r="T994">
            <v>4.1000000000000002E-2</v>
          </cell>
          <cell r="U994">
            <v>8792</v>
          </cell>
          <cell r="V994" t="str">
            <v>G223</v>
          </cell>
          <cell r="W994">
            <v>3.9E-2</v>
          </cell>
          <cell r="X994">
            <v>4.3999999999999997E-2</v>
          </cell>
          <cell r="Y994">
            <v>8786</v>
          </cell>
          <cell r="Z994" t="str">
            <v>G224</v>
          </cell>
          <cell r="AA994">
            <v>4.4999999999999998E-2</v>
          </cell>
          <cell r="AB994">
            <v>0.05</v>
          </cell>
          <cell r="AC994">
            <v>8784</v>
          </cell>
          <cell r="AD994" t="str">
            <v>G225</v>
          </cell>
          <cell r="AE994">
            <v>5.1999999999999998E-2</v>
          </cell>
          <cell r="AF994">
            <v>5.7000000000000002E-2</v>
          </cell>
          <cell r="AG994">
            <v>8783</v>
          </cell>
          <cell r="AH994" t="str">
            <v>G226</v>
          </cell>
          <cell r="AI994">
            <v>5.8999999999999997E-2</v>
          </cell>
          <cell r="AJ994">
            <v>6.4000000000000001E-2</v>
          </cell>
          <cell r="AK994">
            <v>8776</v>
          </cell>
          <cell r="AL994" t="str">
            <v>G227</v>
          </cell>
          <cell r="AM994">
            <v>6.8000000000000005E-2</v>
          </cell>
          <cell r="AN994">
            <v>7.2999999999999995E-2</v>
          </cell>
          <cell r="AO994" t="e">
            <v>#N/A</v>
          </cell>
          <cell r="AP994">
            <v>0</v>
          </cell>
          <cell r="AQ994" t="e">
            <v>#N/A</v>
          </cell>
          <cell r="AR994" t="e">
            <v>#N/A</v>
          </cell>
          <cell r="AS994" t="e">
            <v>#N/A</v>
          </cell>
          <cell r="AT994">
            <v>0</v>
          </cell>
          <cell r="AU994" t="e">
            <v>#N/A</v>
          </cell>
          <cell r="AV994" t="e">
            <v>#N/A</v>
          </cell>
          <cell r="AW994" t="e">
            <v>#N/A</v>
          </cell>
          <cell r="AX994">
            <v>0</v>
          </cell>
          <cell r="AY994" t="e">
            <v>#N/A</v>
          </cell>
          <cell r="AZ994" t="e">
            <v>#N/A</v>
          </cell>
          <cell r="BA994" t="e">
            <v>#N/A</v>
          </cell>
          <cell r="BB994">
            <v>0</v>
          </cell>
          <cell r="BC994" t="e">
            <v>#N/A</v>
          </cell>
          <cell r="BD994" t="e">
            <v>#N/A</v>
          </cell>
        </row>
        <row r="995">
          <cell r="A995" t="str">
            <v>ELAD-T0123</v>
          </cell>
          <cell r="B995" t="str">
            <v>NO CONSTA</v>
          </cell>
          <cell r="C995" t="str">
            <v>DMC</v>
          </cell>
          <cell r="D995" t="str">
            <v>ELIMCO AEROSPACE S.L.U</v>
          </cell>
          <cell r="E995">
            <v>0</v>
          </cell>
          <cell r="F995" t="str">
            <v>M22520/1-01</v>
          </cell>
          <cell r="G995" t="str">
            <v>AF8-DS</v>
          </cell>
          <cell r="H995" t="str">
            <v>B</v>
          </cell>
          <cell r="I995">
            <v>8777</v>
          </cell>
          <cell r="J995" t="str">
            <v>G220</v>
          </cell>
          <cell r="K995">
            <v>2.8000000000000001E-2</v>
          </cell>
          <cell r="L995">
            <v>3.3000000000000002E-2</v>
          </cell>
          <cell r="M995">
            <v>8780</v>
          </cell>
          <cell r="N995" t="str">
            <v>G221</v>
          </cell>
          <cell r="O995">
            <v>3.2000000000000001E-2</v>
          </cell>
          <cell r="P995">
            <v>3.6999999999999998E-2</v>
          </cell>
          <cell r="Q995">
            <v>8788</v>
          </cell>
          <cell r="R995" t="str">
            <v>G222</v>
          </cell>
          <cell r="S995">
            <v>3.5999999999999997E-2</v>
          </cell>
          <cell r="T995">
            <v>4.1000000000000002E-2</v>
          </cell>
          <cell r="U995">
            <v>8792</v>
          </cell>
          <cell r="V995" t="str">
            <v>G223</v>
          </cell>
          <cell r="W995">
            <v>3.9E-2</v>
          </cell>
          <cell r="X995">
            <v>4.3999999999999997E-2</v>
          </cell>
          <cell r="Y995">
            <v>8786</v>
          </cell>
          <cell r="Z995" t="str">
            <v>G224</v>
          </cell>
          <cell r="AA995">
            <v>4.4999999999999998E-2</v>
          </cell>
          <cell r="AB995">
            <v>0.05</v>
          </cell>
          <cell r="AC995">
            <v>8784</v>
          </cell>
          <cell r="AD995" t="str">
            <v>G225</v>
          </cell>
          <cell r="AE995">
            <v>5.1999999999999998E-2</v>
          </cell>
          <cell r="AF995">
            <v>5.7000000000000002E-2</v>
          </cell>
          <cell r="AG995">
            <v>8783</v>
          </cell>
          <cell r="AH995" t="str">
            <v>G226</v>
          </cell>
          <cell r="AI995">
            <v>5.8999999999999997E-2</v>
          </cell>
          <cell r="AJ995">
            <v>6.4000000000000001E-2</v>
          </cell>
          <cell r="AK995">
            <v>8776</v>
          </cell>
          <cell r="AL995" t="str">
            <v>G227</v>
          </cell>
          <cell r="AM995">
            <v>6.8000000000000005E-2</v>
          </cell>
          <cell r="AN995">
            <v>7.2999999999999995E-2</v>
          </cell>
          <cell r="AO995" t="e">
            <v>#N/A</v>
          </cell>
          <cell r="AP995">
            <v>0</v>
          </cell>
          <cell r="AQ995" t="e">
            <v>#N/A</v>
          </cell>
          <cell r="AR995" t="e">
            <v>#N/A</v>
          </cell>
          <cell r="AS995" t="e">
            <v>#N/A</v>
          </cell>
          <cell r="AT995">
            <v>0</v>
          </cell>
          <cell r="AU995" t="e">
            <v>#N/A</v>
          </cell>
          <cell r="AV995" t="e">
            <v>#N/A</v>
          </cell>
          <cell r="AW995" t="e">
            <v>#N/A</v>
          </cell>
          <cell r="AX995">
            <v>0</v>
          </cell>
          <cell r="AY995" t="e">
            <v>#N/A</v>
          </cell>
          <cell r="AZ995" t="e">
            <v>#N/A</v>
          </cell>
          <cell r="BA995" t="e">
            <v>#N/A</v>
          </cell>
          <cell r="BB995">
            <v>0</v>
          </cell>
          <cell r="BC995" t="e">
            <v>#N/A</v>
          </cell>
          <cell r="BD995" t="e">
            <v>#N/A</v>
          </cell>
        </row>
        <row r="996">
          <cell r="A996" t="str">
            <v>ELAD-T02</v>
          </cell>
          <cell r="B996" t="str">
            <v>NO CONSTA</v>
          </cell>
          <cell r="C996" t="str">
            <v>DMC</v>
          </cell>
          <cell r="D996" t="str">
            <v>ELIMCO AEROSPACE S.L.U</v>
          </cell>
          <cell r="E996">
            <v>0</v>
          </cell>
          <cell r="F996" t="str">
            <v>M22520/2-01</v>
          </cell>
          <cell r="G996" t="str">
            <v>AFM8-DS</v>
          </cell>
          <cell r="H996" t="str">
            <v>C</v>
          </cell>
          <cell r="I996">
            <v>8789</v>
          </cell>
          <cell r="J996" t="str">
            <v>G213</v>
          </cell>
          <cell r="K996">
            <v>1.2999999999999999E-2</v>
          </cell>
          <cell r="L996">
            <v>1.7999999999999999E-2</v>
          </cell>
          <cell r="M996">
            <v>8791</v>
          </cell>
          <cell r="N996" t="str">
            <v>G214</v>
          </cell>
          <cell r="O996">
            <v>1.6E-2</v>
          </cell>
          <cell r="P996">
            <v>2.1000000000000001E-2</v>
          </cell>
          <cell r="Q996">
            <v>8775</v>
          </cell>
          <cell r="R996" t="str">
            <v>G215</v>
          </cell>
          <cell r="S996">
            <v>1.9E-2</v>
          </cell>
          <cell r="T996">
            <v>2.4E-2</v>
          </cell>
          <cell r="U996">
            <v>8793</v>
          </cell>
          <cell r="V996" t="str">
            <v>G216</v>
          </cell>
          <cell r="W996">
            <v>2.1999999999999999E-2</v>
          </cell>
          <cell r="X996">
            <v>2.7E-2</v>
          </cell>
          <cell r="Y996">
            <v>8785</v>
          </cell>
          <cell r="Z996" t="str">
            <v>G217</v>
          </cell>
          <cell r="AA996">
            <v>2.5999999999999999E-2</v>
          </cell>
          <cell r="AB996">
            <v>3.1E-2</v>
          </cell>
          <cell r="AC996">
            <v>8790</v>
          </cell>
          <cell r="AD996" t="str">
            <v>G218</v>
          </cell>
          <cell r="AE996">
            <v>0.03</v>
          </cell>
          <cell r="AF996">
            <v>3.5000000000000003E-2</v>
          </cell>
          <cell r="AG996">
            <v>8787</v>
          </cell>
          <cell r="AH996" t="str">
            <v>G219</v>
          </cell>
          <cell r="AI996">
            <v>3.4000000000000002E-2</v>
          </cell>
          <cell r="AJ996">
            <v>3.9E-2</v>
          </cell>
          <cell r="AK996">
            <v>8792</v>
          </cell>
          <cell r="AL996" t="str">
            <v>G223</v>
          </cell>
          <cell r="AM996">
            <v>3.9E-2</v>
          </cell>
          <cell r="AN996">
            <v>4.3999999999999997E-2</v>
          </cell>
          <cell r="AO996" t="e">
            <v>#N/A</v>
          </cell>
          <cell r="AP996">
            <v>0</v>
          </cell>
          <cell r="AQ996" t="e">
            <v>#N/A</v>
          </cell>
          <cell r="AR996" t="e">
            <v>#N/A</v>
          </cell>
          <cell r="AS996" t="e">
            <v>#N/A</v>
          </cell>
          <cell r="AT996">
            <v>0</v>
          </cell>
          <cell r="AU996" t="e">
            <v>#N/A</v>
          </cell>
          <cell r="AV996" t="e">
            <v>#N/A</v>
          </cell>
          <cell r="AW996" t="e">
            <v>#N/A</v>
          </cell>
          <cell r="AX996">
            <v>0</v>
          </cell>
          <cell r="AY996" t="e">
            <v>#N/A</v>
          </cell>
          <cell r="AZ996" t="e">
            <v>#N/A</v>
          </cell>
          <cell r="BA996" t="e">
            <v>#N/A</v>
          </cell>
          <cell r="BB996">
            <v>0</v>
          </cell>
          <cell r="BC996" t="e">
            <v>#N/A</v>
          </cell>
          <cell r="BD996" t="e">
            <v>#N/A</v>
          </cell>
        </row>
        <row r="997">
          <cell r="A997" t="str">
            <v>ELAD-T0293</v>
          </cell>
          <cell r="B997" t="str">
            <v>NO CONSTA</v>
          </cell>
          <cell r="C997" t="str">
            <v>DMC</v>
          </cell>
          <cell r="D997" t="str">
            <v>ELIMCO AEROSPACE S.L.U</v>
          </cell>
          <cell r="E997">
            <v>0</v>
          </cell>
          <cell r="F997" t="str">
            <v>M22520/2-01</v>
          </cell>
          <cell r="G997" t="str">
            <v>AFM8-DS</v>
          </cell>
          <cell r="H997" t="str">
            <v>C</v>
          </cell>
          <cell r="I997">
            <v>8789</v>
          </cell>
          <cell r="J997" t="str">
            <v>G213</v>
          </cell>
          <cell r="K997">
            <v>1.2999999999999999E-2</v>
          </cell>
          <cell r="L997">
            <v>1.7999999999999999E-2</v>
          </cell>
          <cell r="M997">
            <v>8791</v>
          </cell>
          <cell r="N997" t="str">
            <v>G214</v>
          </cell>
          <cell r="O997">
            <v>1.6E-2</v>
          </cell>
          <cell r="P997">
            <v>2.1000000000000001E-2</v>
          </cell>
          <cell r="Q997">
            <v>8775</v>
          </cell>
          <cell r="R997" t="str">
            <v>G215</v>
          </cell>
          <cell r="S997">
            <v>1.9E-2</v>
          </cell>
          <cell r="T997">
            <v>2.4E-2</v>
          </cell>
          <cell r="U997">
            <v>8793</v>
          </cell>
          <cell r="V997" t="str">
            <v>G216</v>
          </cell>
          <cell r="W997">
            <v>2.1999999999999999E-2</v>
          </cell>
          <cell r="X997">
            <v>2.7E-2</v>
          </cell>
          <cell r="Y997">
            <v>8785</v>
          </cell>
          <cell r="Z997" t="str">
            <v>G217</v>
          </cell>
          <cell r="AA997">
            <v>2.5999999999999999E-2</v>
          </cell>
          <cell r="AB997">
            <v>3.1E-2</v>
          </cell>
          <cell r="AC997">
            <v>8790</v>
          </cell>
          <cell r="AD997" t="str">
            <v>G218</v>
          </cell>
          <cell r="AE997">
            <v>0.03</v>
          </cell>
          <cell r="AF997">
            <v>3.5000000000000003E-2</v>
          </cell>
          <cell r="AG997">
            <v>8787</v>
          </cell>
          <cell r="AH997" t="str">
            <v>G219</v>
          </cell>
          <cell r="AI997">
            <v>3.4000000000000002E-2</v>
          </cell>
          <cell r="AJ997">
            <v>3.9E-2</v>
          </cell>
          <cell r="AK997">
            <v>8792</v>
          </cell>
          <cell r="AL997" t="str">
            <v>G223</v>
          </cell>
          <cell r="AM997">
            <v>3.9E-2</v>
          </cell>
          <cell r="AN997">
            <v>4.3999999999999997E-2</v>
          </cell>
          <cell r="AO997" t="e">
            <v>#N/A</v>
          </cell>
          <cell r="AP997">
            <v>0</v>
          </cell>
          <cell r="AQ997" t="e">
            <v>#N/A</v>
          </cell>
          <cell r="AR997" t="e">
            <v>#N/A</v>
          </cell>
          <cell r="AS997" t="e">
            <v>#N/A</v>
          </cell>
          <cell r="AT997">
            <v>0</v>
          </cell>
          <cell r="AU997" t="e">
            <v>#N/A</v>
          </cell>
          <cell r="AV997" t="e">
            <v>#N/A</v>
          </cell>
          <cell r="AW997" t="e">
            <v>#N/A</v>
          </cell>
          <cell r="AX997">
            <v>0</v>
          </cell>
          <cell r="AY997" t="e">
            <v>#N/A</v>
          </cell>
          <cell r="AZ997" t="e">
            <v>#N/A</v>
          </cell>
          <cell r="BA997" t="e">
            <v>#N/A</v>
          </cell>
          <cell r="BB997">
            <v>0</v>
          </cell>
          <cell r="BC997" t="e">
            <v>#N/A</v>
          </cell>
          <cell r="BD997" t="e">
            <v>#N/A</v>
          </cell>
        </row>
        <row r="998">
          <cell r="A998" t="str">
            <v>SM4A6348</v>
          </cell>
          <cell r="B998" t="str">
            <v>NO CONSTA</v>
          </cell>
          <cell r="C998" t="str">
            <v>DMC</v>
          </cell>
          <cell r="D998" t="str">
            <v>AIRBUS DEFENCE &amp; SPACE</v>
          </cell>
          <cell r="E998">
            <v>0</v>
          </cell>
          <cell r="F998" t="str">
            <v>M22520/2-01</v>
          </cell>
          <cell r="G998" t="str">
            <v>AFM8-DS</v>
          </cell>
          <cell r="H998" t="str">
            <v>C</v>
          </cell>
          <cell r="I998">
            <v>8789</v>
          </cell>
          <cell r="J998" t="str">
            <v>G213</v>
          </cell>
          <cell r="K998">
            <v>1.2999999999999999E-2</v>
          </cell>
          <cell r="L998">
            <v>1.7999999999999999E-2</v>
          </cell>
          <cell r="M998">
            <v>8791</v>
          </cell>
          <cell r="N998" t="str">
            <v>G214</v>
          </cell>
          <cell r="O998">
            <v>1.6E-2</v>
          </cell>
          <cell r="P998">
            <v>2.1000000000000001E-2</v>
          </cell>
          <cell r="Q998">
            <v>8775</v>
          </cell>
          <cell r="R998" t="str">
            <v>G215</v>
          </cell>
          <cell r="S998">
            <v>1.9E-2</v>
          </cell>
          <cell r="T998">
            <v>2.4E-2</v>
          </cell>
          <cell r="U998">
            <v>8793</v>
          </cell>
          <cell r="V998" t="str">
            <v>G216</v>
          </cell>
          <cell r="W998">
            <v>2.1999999999999999E-2</v>
          </cell>
          <cell r="X998">
            <v>2.7E-2</v>
          </cell>
          <cell r="Y998">
            <v>8785</v>
          </cell>
          <cell r="Z998" t="str">
            <v>G217</v>
          </cell>
          <cell r="AA998">
            <v>2.5999999999999999E-2</v>
          </cell>
          <cell r="AB998">
            <v>3.1E-2</v>
          </cell>
          <cell r="AC998">
            <v>8790</v>
          </cell>
          <cell r="AD998" t="str">
            <v>G218</v>
          </cell>
          <cell r="AE998">
            <v>0.03</v>
          </cell>
          <cell r="AF998">
            <v>3.5000000000000003E-2</v>
          </cell>
          <cell r="AG998">
            <v>8787</v>
          </cell>
          <cell r="AH998" t="str">
            <v>G219</v>
          </cell>
          <cell r="AI998">
            <v>3.4000000000000002E-2</v>
          </cell>
          <cell r="AJ998">
            <v>3.9E-2</v>
          </cell>
          <cell r="AK998">
            <v>8792</v>
          </cell>
          <cell r="AL998" t="str">
            <v>G223</v>
          </cell>
          <cell r="AM998">
            <v>3.9E-2</v>
          </cell>
          <cell r="AN998">
            <v>4.3999999999999997E-2</v>
          </cell>
          <cell r="AO998" t="e">
            <v>#N/A</v>
          </cell>
          <cell r="AP998">
            <v>0</v>
          </cell>
          <cell r="AQ998" t="e">
            <v>#N/A</v>
          </cell>
          <cell r="AR998" t="e">
            <v>#N/A</v>
          </cell>
          <cell r="AS998" t="e">
            <v>#N/A</v>
          </cell>
          <cell r="AT998">
            <v>0</v>
          </cell>
          <cell r="AU998" t="e">
            <v>#N/A</v>
          </cell>
          <cell r="AV998" t="e">
            <v>#N/A</v>
          </cell>
          <cell r="AW998" t="e">
            <v>#N/A</v>
          </cell>
          <cell r="AX998">
            <v>0</v>
          </cell>
          <cell r="AY998" t="e">
            <v>#N/A</v>
          </cell>
          <cell r="AZ998" t="e">
            <v>#N/A</v>
          </cell>
          <cell r="BA998" t="e">
            <v>#N/A</v>
          </cell>
          <cell r="BB998">
            <v>0</v>
          </cell>
          <cell r="BC998" t="e">
            <v>#N/A</v>
          </cell>
          <cell r="BD998" t="e">
            <v>#N/A</v>
          </cell>
        </row>
        <row r="999">
          <cell r="A999" t="str">
            <v>PM4A3192</v>
          </cell>
          <cell r="B999" t="str">
            <v>NO CONSTA</v>
          </cell>
          <cell r="C999" t="str">
            <v>AMP</v>
          </cell>
          <cell r="D999" t="str">
            <v>AIRBUS DEFENCE &amp; SPACE</v>
          </cell>
          <cell r="E999">
            <v>0</v>
          </cell>
          <cell r="F999" t="str">
            <v>69151-1</v>
          </cell>
          <cell r="G999" t="str">
            <v>408-1559</v>
          </cell>
          <cell r="H999" t="str">
            <v>V</v>
          </cell>
          <cell r="I999">
            <v>8779</v>
          </cell>
          <cell r="J999" t="str">
            <v>G767</v>
          </cell>
          <cell r="K999">
            <v>0.109</v>
          </cell>
          <cell r="L999">
            <v>0.115</v>
          </cell>
          <cell r="M999">
            <v>8790</v>
          </cell>
          <cell r="N999" t="str">
            <v>G218</v>
          </cell>
          <cell r="O999">
            <v>0.03</v>
          </cell>
          <cell r="P999">
            <v>3.5000000000000003E-2</v>
          </cell>
          <cell r="Q999">
            <v>8786</v>
          </cell>
          <cell r="R999" t="str">
            <v>G224</v>
          </cell>
          <cell r="S999">
            <v>4.4999999999999998E-2</v>
          </cell>
          <cell r="T999">
            <v>0.05</v>
          </cell>
          <cell r="U999" t="e">
            <v>#N/A</v>
          </cell>
          <cell r="V999">
            <v>0</v>
          </cell>
          <cell r="W999" t="e">
            <v>#N/A</v>
          </cell>
          <cell r="X999" t="e">
            <v>#N/A</v>
          </cell>
          <cell r="Y999" t="e">
            <v>#N/A</v>
          </cell>
          <cell r="Z999">
            <v>0</v>
          </cell>
          <cell r="AA999" t="e">
            <v>#N/A</v>
          </cell>
          <cell r="AB999" t="e">
            <v>#N/A</v>
          </cell>
          <cell r="AC999" t="e">
            <v>#N/A</v>
          </cell>
          <cell r="AD999">
            <v>0</v>
          </cell>
          <cell r="AE999" t="e">
            <v>#N/A</v>
          </cell>
          <cell r="AF999" t="e">
            <v>#N/A</v>
          </cell>
          <cell r="AG999" t="e">
            <v>#N/A</v>
          </cell>
          <cell r="AH999">
            <v>0</v>
          </cell>
          <cell r="AI999" t="e">
            <v>#N/A</v>
          </cell>
          <cell r="AJ999" t="e">
            <v>#N/A</v>
          </cell>
          <cell r="AK999" t="e">
            <v>#N/A</v>
          </cell>
          <cell r="AL999">
            <v>0</v>
          </cell>
          <cell r="AM999" t="e">
            <v>#N/A</v>
          </cell>
          <cell r="AN999" t="e">
            <v>#N/A</v>
          </cell>
          <cell r="AO999" t="e">
            <v>#N/A</v>
          </cell>
          <cell r="AP999">
            <v>0</v>
          </cell>
          <cell r="AQ999" t="e">
            <v>#N/A</v>
          </cell>
          <cell r="AR999" t="e">
            <v>#N/A</v>
          </cell>
          <cell r="AS999" t="e">
            <v>#N/A</v>
          </cell>
          <cell r="AT999">
            <v>0</v>
          </cell>
          <cell r="AU999" t="e">
            <v>#N/A</v>
          </cell>
          <cell r="AV999" t="e">
            <v>#N/A</v>
          </cell>
          <cell r="AW999" t="e">
            <v>#N/A</v>
          </cell>
          <cell r="AX999">
            <v>0</v>
          </cell>
          <cell r="AY999" t="e">
            <v>#N/A</v>
          </cell>
          <cell r="AZ999" t="e">
            <v>#N/A</v>
          </cell>
          <cell r="BA999" t="e">
            <v>#N/A</v>
          </cell>
          <cell r="BB999">
            <v>0</v>
          </cell>
          <cell r="BC999" t="e">
            <v>#N/A</v>
          </cell>
          <cell r="BD999" t="e">
            <v>#N/A</v>
          </cell>
        </row>
        <row r="1000">
          <cell r="A1000">
            <v>0</v>
          </cell>
          <cell r="B1000">
            <v>0</v>
          </cell>
          <cell r="C1000">
            <v>0</v>
          </cell>
          <cell r="D1000">
            <v>0</v>
          </cell>
          <cell r="E1000">
            <v>0</v>
          </cell>
          <cell r="F1000">
            <v>0</v>
          </cell>
          <cell r="G1000" t="e">
            <v>#N/A</v>
          </cell>
          <cell r="H1000" t="e">
            <v>#N/A</v>
          </cell>
          <cell r="I1000" t="e">
            <v>#N/A</v>
          </cell>
          <cell r="J1000" t="e">
            <v>#N/A</v>
          </cell>
          <cell r="K1000" t="e">
            <v>#N/A</v>
          </cell>
          <cell r="L1000" t="e">
            <v>#N/A</v>
          </cell>
          <cell r="M1000" t="e">
            <v>#N/A</v>
          </cell>
          <cell r="N1000" t="e">
            <v>#N/A</v>
          </cell>
          <cell r="O1000" t="e">
            <v>#N/A</v>
          </cell>
          <cell r="P1000" t="e">
            <v>#N/A</v>
          </cell>
          <cell r="Q1000" t="e">
            <v>#N/A</v>
          </cell>
          <cell r="R1000" t="e">
            <v>#N/A</v>
          </cell>
          <cell r="S1000" t="e">
            <v>#N/A</v>
          </cell>
          <cell r="T1000" t="e">
            <v>#N/A</v>
          </cell>
          <cell r="U1000" t="e">
            <v>#N/A</v>
          </cell>
          <cell r="V1000" t="e">
            <v>#N/A</v>
          </cell>
          <cell r="W1000" t="e">
            <v>#N/A</v>
          </cell>
          <cell r="X1000" t="e">
            <v>#N/A</v>
          </cell>
          <cell r="Y1000" t="e">
            <v>#N/A</v>
          </cell>
          <cell r="Z1000" t="e">
            <v>#N/A</v>
          </cell>
          <cell r="AA1000" t="e">
            <v>#N/A</v>
          </cell>
          <cell r="AB1000" t="e">
            <v>#N/A</v>
          </cell>
          <cell r="AC1000" t="e">
            <v>#N/A</v>
          </cell>
          <cell r="AD1000" t="e">
            <v>#N/A</v>
          </cell>
          <cell r="AE1000" t="e">
            <v>#N/A</v>
          </cell>
          <cell r="AF1000" t="e">
            <v>#N/A</v>
          </cell>
          <cell r="AG1000" t="e">
            <v>#N/A</v>
          </cell>
          <cell r="AH1000" t="e">
            <v>#N/A</v>
          </cell>
          <cell r="AI1000" t="e">
            <v>#N/A</v>
          </cell>
          <cell r="AJ1000" t="e">
            <v>#N/A</v>
          </cell>
          <cell r="AK1000" t="e">
            <v>#N/A</v>
          </cell>
          <cell r="AL1000" t="e">
            <v>#N/A</v>
          </cell>
          <cell r="AM1000" t="e">
            <v>#N/A</v>
          </cell>
          <cell r="AN1000" t="e">
            <v>#N/A</v>
          </cell>
          <cell r="AO1000" t="e">
            <v>#N/A</v>
          </cell>
          <cell r="AP1000" t="e">
            <v>#N/A</v>
          </cell>
          <cell r="AQ1000" t="e">
            <v>#N/A</v>
          </cell>
          <cell r="AR1000" t="e">
            <v>#N/A</v>
          </cell>
          <cell r="AS1000" t="e">
            <v>#N/A</v>
          </cell>
          <cell r="AT1000" t="e">
            <v>#N/A</v>
          </cell>
          <cell r="AU1000" t="e">
            <v>#N/A</v>
          </cell>
          <cell r="AV1000" t="e">
            <v>#N/A</v>
          </cell>
          <cell r="AW1000" t="e">
            <v>#N/A</v>
          </cell>
          <cell r="AX1000" t="e">
            <v>#N/A</v>
          </cell>
          <cell r="AY1000" t="e">
            <v>#N/A</v>
          </cell>
          <cell r="AZ1000" t="e">
            <v>#N/A</v>
          </cell>
          <cell r="BA1000" t="e">
            <v>#N/A</v>
          </cell>
          <cell r="BB1000" t="e">
            <v>#N/A</v>
          </cell>
          <cell r="BC1000" t="e">
            <v>#N/A</v>
          </cell>
          <cell r="BD1000" t="e">
            <v>#N/A</v>
          </cell>
        </row>
        <row r="1001">
          <cell r="A1001">
            <v>0</v>
          </cell>
          <cell r="B1001">
            <v>0</v>
          </cell>
          <cell r="C1001">
            <v>0</v>
          </cell>
          <cell r="D1001">
            <v>0</v>
          </cell>
          <cell r="E1001">
            <v>0</v>
          </cell>
          <cell r="F1001">
            <v>0</v>
          </cell>
          <cell r="G1001" t="e">
            <v>#N/A</v>
          </cell>
          <cell r="H1001" t="e">
            <v>#N/A</v>
          </cell>
          <cell r="I1001" t="e">
            <v>#N/A</v>
          </cell>
          <cell r="J1001" t="e">
            <v>#N/A</v>
          </cell>
          <cell r="K1001" t="e">
            <v>#N/A</v>
          </cell>
          <cell r="L1001" t="e">
            <v>#N/A</v>
          </cell>
          <cell r="M1001" t="e">
            <v>#N/A</v>
          </cell>
          <cell r="N1001" t="e">
            <v>#N/A</v>
          </cell>
          <cell r="O1001" t="e">
            <v>#N/A</v>
          </cell>
          <cell r="P1001" t="e">
            <v>#N/A</v>
          </cell>
          <cell r="Q1001" t="e">
            <v>#N/A</v>
          </cell>
          <cell r="R1001" t="e">
            <v>#N/A</v>
          </cell>
          <cell r="S1001" t="e">
            <v>#N/A</v>
          </cell>
          <cell r="T1001" t="e">
            <v>#N/A</v>
          </cell>
          <cell r="U1001" t="e">
            <v>#N/A</v>
          </cell>
          <cell r="V1001" t="e">
            <v>#N/A</v>
          </cell>
          <cell r="W1001" t="e">
            <v>#N/A</v>
          </cell>
          <cell r="X1001" t="e">
            <v>#N/A</v>
          </cell>
          <cell r="Y1001" t="e">
            <v>#N/A</v>
          </cell>
          <cell r="Z1001" t="e">
            <v>#N/A</v>
          </cell>
          <cell r="AA1001" t="e">
            <v>#N/A</v>
          </cell>
          <cell r="AB1001" t="e">
            <v>#N/A</v>
          </cell>
          <cell r="AC1001" t="e">
            <v>#N/A</v>
          </cell>
          <cell r="AD1001" t="e">
            <v>#N/A</v>
          </cell>
          <cell r="AE1001" t="e">
            <v>#N/A</v>
          </cell>
          <cell r="AF1001" t="e">
            <v>#N/A</v>
          </cell>
          <cell r="AG1001" t="e">
            <v>#N/A</v>
          </cell>
          <cell r="AH1001" t="e">
            <v>#N/A</v>
          </cell>
          <cell r="AI1001" t="e">
            <v>#N/A</v>
          </cell>
          <cell r="AJ1001" t="e">
            <v>#N/A</v>
          </cell>
          <cell r="AK1001" t="e">
            <v>#N/A</v>
          </cell>
          <cell r="AL1001" t="e">
            <v>#N/A</v>
          </cell>
          <cell r="AM1001" t="e">
            <v>#N/A</v>
          </cell>
          <cell r="AN1001" t="e">
            <v>#N/A</v>
          </cell>
          <cell r="AO1001" t="e">
            <v>#N/A</v>
          </cell>
          <cell r="AP1001" t="e">
            <v>#N/A</v>
          </cell>
          <cell r="AQ1001" t="e">
            <v>#N/A</v>
          </cell>
          <cell r="AR1001" t="e">
            <v>#N/A</v>
          </cell>
          <cell r="AS1001" t="e">
            <v>#N/A</v>
          </cell>
          <cell r="AT1001" t="e">
            <v>#N/A</v>
          </cell>
          <cell r="AU1001" t="e">
            <v>#N/A</v>
          </cell>
          <cell r="AV1001" t="e">
            <v>#N/A</v>
          </cell>
          <cell r="AW1001" t="e">
            <v>#N/A</v>
          </cell>
          <cell r="AX1001" t="e">
            <v>#N/A</v>
          </cell>
          <cell r="AY1001" t="e">
            <v>#N/A</v>
          </cell>
          <cell r="AZ1001" t="e">
            <v>#N/A</v>
          </cell>
          <cell r="BA1001" t="e">
            <v>#N/A</v>
          </cell>
          <cell r="BB1001" t="e">
            <v>#N/A</v>
          </cell>
          <cell r="BC1001" t="e">
            <v>#N/A</v>
          </cell>
          <cell r="BD1001" t="e">
            <v>#N/A</v>
          </cell>
        </row>
        <row r="1002">
          <cell r="A1002">
            <v>0</v>
          </cell>
          <cell r="B1002">
            <v>0</v>
          </cell>
          <cell r="C1002">
            <v>0</v>
          </cell>
          <cell r="D1002">
            <v>0</v>
          </cell>
          <cell r="E1002">
            <v>0</v>
          </cell>
          <cell r="F1002">
            <v>0</v>
          </cell>
          <cell r="G1002" t="e">
            <v>#N/A</v>
          </cell>
          <cell r="H1002" t="e">
            <v>#N/A</v>
          </cell>
          <cell r="I1002" t="e">
            <v>#N/A</v>
          </cell>
          <cell r="J1002" t="e">
            <v>#N/A</v>
          </cell>
          <cell r="K1002" t="e">
            <v>#N/A</v>
          </cell>
          <cell r="L1002" t="e">
            <v>#N/A</v>
          </cell>
          <cell r="M1002" t="e">
            <v>#N/A</v>
          </cell>
          <cell r="N1002" t="e">
            <v>#N/A</v>
          </cell>
          <cell r="O1002" t="e">
            <v>#N/A</v>
          </cell>
          <cell r="P1002" t="e">
            <v>#N/A</v>
          </cell>
          <cell r="Q1002" t="e">
            <v>#N/A</v>
          </cell>
          <cell r="R1002" t="e">
            <v>#N/A</v>
          </cell>
          <cell r="S1002" t="e">
            <v>#N/A</v>
          </cell>
          <cell r="T1002" t="e">
            <v>#N/A</v>
          </cell>
          <cell r="U1002" t="e">
            <v>#N/A</v>
          </cell>
          <cell r="V1002" t="e">
            <v>#N/A</v>
          </cell>
          <cell r="W1002" t="e">
            <v>#N/A</v>
          </cell>
          <cell r="X1002" t="e">
            <v>#N/A</v>
          </cell>
          <cell r="Y1002" t="e">
            <v>#N/A</v>
          </cell>
          <cell r="Z1002" t="e">
            <v>#N/A</v>
          </cell>
          <cell r="AA1002" t="e">
            <v>#N/A</v>
          </cell>
          <cell r="AB1002" t="e">
            <v>#N/A</v>
          </cell>
          <cell r="AC1002" t="e">
            <v>#N/A</v>
          </cell>
          <cell r="AD1002" t="e">
            <v>#N/A</v>
          </cell>
          <cell r="AE1002" t="e">
            <v>#N/A</v>
          </cell>
          <cell r="AF1002" t="e">
            <v>#N/A</v>
          </cell>
          <cell r="AG1002" t="e">
            <v>#N/A</v>
          </cell>
          <cell r="AH1002" t="e">
            <v>#N/A</v>
          </cell>
          <cell r="AI1002" t="e">
            <v>#N/A</v>
          </cell>
          <cell r="AJ1002" t="e">
            <v>#N/A</v>
          </cell>
          <cell r="AK1002" t="e">
            <v>#N/A</v>
          </cell>
          <cell r="AL1002" t="e">
            <v>#N/A</v>
          </cell>
          <cell r="AM1002" t="e">
            <v>#N/A</v>
          </cell>
          <cell r="AN1002" t="e">
            <v>#N/A</v>
          </cell>
          <cell r="AO1002" t="e">
            <v>#N/A</v>
          </cell>
          <cell r="AP1002" t="e">
            <v>#N/A</v>
          </cell>
          <cell r="AQ1002" t="e">
            <v>#N/A</v>
          </cell>
          <cell r="AR1002" t="e">
            <v>#N/A</v>
          </cell>
          <cell r="AS1002" t="e">
            <v>#N/A</v>
          </cell>
          <cell r="AT1002" t="e">
            <v>#N/A</v>
          </cell>
          <cell r="AU1002" t="e">
            <v>#N/A</v>
          </cell>
          <cell r="AV1002" t="e">
            <v>#N/A</v>
          </cell>
          <cell r="AW1002" t="e">
            <v>#N/A</v>
          </cell>
          <cell r="AX1002" t="e">
            <v>#N/A</v>
          </cell>
          <cell r="AY1002" t="e">
            <v>#N/A</v>
          </cell>
          <cell r="AZ1002" t="e">
            <v>#N/A</v>
          </cell>
          <cell r="BA1002" t="e">
            <v>#N/A</v>
          </cell>
          <cell r="BB1002" t="e">
            <v>#N/A</v>
          </cell>
          <cell r="BC1002" t="e">
            <v>#N/A</v>
          </cell>
          <cell r="BD1002" t="e">
            <v>#N/A</v>
          </cell>
        </row>
        <row r="1003">
          <cell r="A1003">
            <v>0</v>
          </cell>
          <cell r="B1003">
            <v>0</v>
          </cell>
          <cell r="C1003">
            <v>0</v>
          </cell>
          <cell r="D1003">
            <v>0</v>
          </cell>
          <cell r="E1003">
            <v>0</v>
          </cell>
          <cell r="F1003">
            <v>0</v>
          </cell>
          <cell r="G1003" t="e">
            <v>#N/A</v>
          </cell>
          <cell r="H1003" t="e">
            <v>#N/A</v>
          </cell>
          <cell r="I1003" t="e">
            <v>#N/A</v>
          </cell>
          <cell r="J1003" t="e">
            <v>#N/A</v>
          </cell>
          <cell r="K1003" t="e">
            <v>#N/A</v>
          </cell>
          <cell r="L1003" t="e">
            <v>#N/A</v>
          </cell>
          <cell r="M1003" t="e">
            <v>#N/A</v>
          </cell>
          <cell r="N1003" t="e">
            <v>#N/A</v>
          </cell>
          <cell r="O1003" t="e">
            <v>#N/A</v>
          </cell>
          <cell r="P1003" t="e">
            <v>#N/A</v>
          </cell>
          <cell r="Q1003" t="e">
            <v>#N/A</v>
          </cell>
          <cell r="R1003" t="e">
            <v>#N/A</v>
          </cell>
          <cell r="S1003" t="e">
            <v>#N/A</v>
          </cell>
          <cell r="T1003" t="e">
            <v>#N/A</v>
          </cell>
          <cell r="U1003" t="e">
            <v>#N/A</v>
          </cell>
          <cell r="V1003" t="e">
            <v>#N/A</v>
          </cell>
          <cell r="W1003" t="e">
            <v>#N/A</v>
          </cell>
          <cell r="X1003" t="e">
            <v>#N/A</v>
          </cell>
          <cell r="Y1003" t="e">
            <v>#N/A</v>
          </cell>
          <cell r="Z1003" t="e">
            <v>#N/A</v>
          </cell>
          <cell r="AA1003" t="e">
            <v>#N/A</v>
          </cell>
          <cell r="AB1003" t="e">
            <v>#N/A</v>
          </cell>
          <cell r="AC1003" t="e">
            <v>#N/A</v>
          </cell>
          <cell r="AD1003" t="e">
            <v>#N/A</v>
          </cell>
          <cell r="AE1003" t="e">
            <v>#N/A</v>
          </cell>
          <cell r="AF1003" t="e">
            <v>#N/A</v>
          </cell>
          <cell r="AG1003" t="e">
            <v>#N/A</v>
          </cell>
          <cell r="AH1003" t="e">
            <v>#N/A</v>
          </cell>
          <cell r="AI1003" t="e">
            <v>#N/A</v>
          </cell>
          <cell r="AJ1003" t="e">
            <v>#N/A</v>
          </cell>
          <cell r="AK1003" t="e">
            <v>#N/A</v>
          </cell>
          <cell r="AL1003" t="e">
            <v>#N/A</v>
          </cell>
          <cell r="AM1003" t="e">
            <v>#N/A</v>
          </cell>
          <cell r="AN1003" t="e">
            <v>#N/A</v>
          </cell>
          <cell r="AO1003" t="e">
            <v>#N/A</v>
          </cell>
          <cell r="AP1003" t="e">
            <v>#N/A</v>
          </cell>
          <cell r="AQ1003" t="e">
            <v>#N/A</v>
          </cell>
          <cell r="AR1003" t="e">
            <v>#N/A</v>
          </cell>
          <cell r="AS1003" t="e">
            <v>#N/A</v>
          </cell>
          <cell r="AT1003" t="e">
            <v>#N/A</v>
          </cell>
          <cell r="AU1003" t="e">
            <v>#N/A</v>
          </cell>
          <cell r="AV1003" t="e">
            <v>#N/A</v>
          </cell>
          <cell r="AW1003" t="e">
            <v>#N/A</v>
          </cell>
          <cell r="AX1003" t="e">
            <v>#N/A</v>
          </cell>
          <cell r="AY1003" t="e">
            <v>#N/A</v>
          </cell>
          <cell r="AZ1003" t="e">
            <v>#N/A</v>
          </cell>
          <cell r="BA1003" t="e">
            <v>#N/A</v>
          </cell>
          <cell r="BB1003" t="e">
            <v>#N/A</v>
          </cell>
          <cell r="BC1003" t="e">
            <v>#N/A</v>
          </cell>
          <cell r="BD1003" t="e">
            <v>#N/A</v>
          </cell>
        </row>
        <row r="1004">
          <cell r="A1004">
            <v>0</v>
          </cell>
          <cell r="B1004">
            <v>0</v>
          </cell>
          <cell r="C1004">
            <v>0</v>
          </cell>
          <cell r="D1004">
            <v>0</v>
          </cell>
          <cell r="E1004">
            <v>0</v>
          </cell>
          <cell r="F1004">
            <v>0</v>
          </cell>
          <cell r="G1004" t="e">
            <v>#N/A</v>
          </cell>
          <cell r="H1004" t="e">
            <v>#N/A</v>
          </cell>
          <cell r="I1004" t="e">
            <v>#N/A</v>
          </cell>
          <cell r="J1004" t="e">
            <v>#N/A</v>
          </cell>
          <cell r="K1004" t="e">
            <v>#N/A</v>
          </cell>
          <cell r="L1004" t="e">
            <v>#N/A</v>
          </cell>
          <cell r="M1004" t="e">
            <v>#N/A</v>
          </cell>
          <cell r="N1004" t="e">
            <v>#N/A</v>
          </cell>
          <cell r="O1004" t="e">
            <v>#N/A</v>
          </cell>
          <cell r="P1004" t="e">
            <v>#N/A</v>
          </cell>
          <cell r="Q1004" t="e">
            <v>#N/A</v>
          </cell>
          <cell r="R1004" t="e">
            <v>#N/A</v>
          </cell>
          <cell r="S1004" t="e">
            <v>#N/A</v>
          </cell>
          <cell r="T1004" t="e">
            <v>#N/A</v>
          </cell>
          <cell r="U1004" t="e">
            <v>#N/A</v>
          </cell>
          <cell r="V1004" t="e">
            <v>#N/A</v>
          </cell>
          <cell r="W1004" t="e">
            <v>#N/A</v>
          </cell>
          <cell r="X1004" t="e">
            <v>#N/A</v>
          </cell>
          <cell r="Y1004" t="e">
            <v>#N/A</v>
          </cell>
          <cell r="Z1004" t="e">
            <v>#N/A</v>
          </cell>
          <cell r="AA1004" t="e">
            <v>#N/A</v>
          </cell>
          <cell r="AB1004" t="e">
            <v>#N/A</v>
          </cell>
          <cell r="AC1004" t="e">
            <v>#N/A</v>
          </cell>
          <cell r="AD1004" t="e">
            <v>#N/A</v>
          </cell>
          <cell r="AE1004" t="e">
            <v>#N/A</v>
          </cell>
          <cell r="AF1004" t="e">
            <v>#N/A</v>
          </cell>
          <cell r="AG1004" t="e">
            <v>#N/A</v>
          </cell>
          <cell r="AH1004" t="e">
            <v>#N/A</v>
          </cell>
          <cell r="AI1004" t="e">
            <v>#N/A</v>
          </cell>
          <cell r="AJ1004" t="e">
            <v>#N/A</v>
          </cell>
          <cell r="AK1004" t="e">
            <v>#N/A</v>
          </cell>
          <cell r="AL1004" t="e">
            <v>#N/A</v>
          </cell>
          <cell r="AM1004" t="e">
            <v>#N/A</v>
          </cell>
          <cell r="AN1004" t="e">
            <v>#N/A</v>
          </cell>
          <cell r="AO1004" t="e">
            <v>#N/A</v>
          </cell>
          <cell r="AP1004" t="e">
            <v>#N/A</v>
          </cell>
          <cell r="AQ1004" t="e">
            <v>#N/A</v>
          </cell>
          <cell r="AR1004" t="e">
            <v>#N/A</v>
          </cell>
          <cell r="AS1004" t="e">
            <v>#N/A</v>
          </cell>
          <cell r="AT1004" t="e">
            <v>#N/A</v>
          </cell>
          <cell r="AU1004" t="e">
            <v>#N/A</v>
          </cell>
          <cell r="AV1004" t="e">
            <v>#N/A</v>
          </cell>
          <cell r="AW1004" t="e">
            <v>#N/A</v>
          </cell>
          <cell r="AX1004" t="e">
            <v>#N/A</v>
          </cell>
          <cell r="AY1004" t="e">
            <v>#N/A</v>
          </cell>
          <cell r="AZ1004" t="e">
            <v>#N/A</v>
          </cell>
          <cell r="BA1004" t="e">
            <v>#N/A</v>
          </cell>
          <cell r="BB1004" t="e">
            <v>#N/A</v>
          </cell>
          <cell r="BC1004" t="e">
            <v>#N/A</v>
          </cell>
          <cell r="BD1004" t="e">
            <v>#N/A</v>
          </cell>
        </row>
        <row r="1005">
          <cell r="A1005">
            <v>0</v>
          </cell>
          <cell r="B1005">
            <v>0</v>
          </cell>
          <cell r="C1005">
            <v>0</v>
          </cell>
          <cell r="D1005">
            <v>0</v>
          </cell>
          <cell r="E1005">
            <v>0</v>
          </cell>
          <cell r="F1005">
            <v>0</v>
          </cell>
          <cell r="G1005" t="e">
            <v>#N/A</v>
          </cell>
          <cell r="H1005" t="e">
            <v>#N/A</v>
          </cell>
          <cell r="I1005" t="e">
            <v>#N/A</v>
          </cell>
          <cell r="J1005" t="e">
            <v>#N/A</v>
          </cell>
          <cell r="K1005" t="e">
            <v>#N/A</v>
          </cell>
          <cell r="L1005" t="e">
            <v>#N/A</v>
          </cell>
          <cell r="M1005" t="e">
            <v>#N/A</v>
          </cell>
          <cell r="N1005" t="e">
            <v>#N/A</v>
          </cell>
          <cell r="O1005" t="e">
            <v>#N/A</v>
          </cell>
          <cell r="P1005" t="e">
            <v>#N/A</v>
          </cell>
          <cell r="Q1005" t="e">
            <v>#N/A</v>
          </cell>
          <cell r="R1005" t="e">
            <v>#N/A</v>
          </cell>
          <cell r="S1005" t="e">
            <v>#N/A</v>
          </cell>
          <cell r="T1005" t="e">
            <v>#N/A</v>
          </cell>
          <cell r="U1005" t="e">
            <v>#N/A</v>
          </cell>
          <cell r="V1005" t="e">
            <v>#N/A</v>
          </cell>
          <cell r="W1005" t="e">
            <v>#N/A</v>
          </cell>
          <cell r="X1005" t="e">
            <v>#N/A</v>
          </cell>
          <cell r="Y1005" t="e">
            <v>#N/A</v>
          </cell>
          <cell r="Z1005" t="e">
            <v>#N/A</v>
          </cell>
          <cell r="AA1005" t="e">
            <v>#N/A</v>
          </cell>
          <cell r="AB1005" t="e">
            <v>#N/A</v>
          </cell>
          <cell r="AC1005" t="e">
            <v>#N/A</v>
          </cell>
          <cell r="AD1005" t="e">
            <v>#N/A</v>
          </cell>
          <cell r="AE1005" t="e">
            <v>#N/A</v>
          </cell>
          <cell r="AF1005" t="e">
            <v>#N/A</v>
          </cell>
          <cell r="AG1005" t="e">
            <v>#N/A</v>
          </cell>
          <cell r="AH1005" t="e">
            <v>#N/A</v>
          </cell>
          <cell r="AI1005" t="e">
            <v>#N/A</v>
          </cell>
          <cell r="AJ1005" t="e">
            <v>#N/A</v>
          </cell>
          <cell r="AK1005" t="e">
            <v>#N/A</v>
          </cell>
          <cell r="AL1005" t="e">
            <v>#N/A</v>
          </cell>
          <cell r="AM1005" t="e">
            <v>#N/A</v>
          </cell>
          <cell r="AN1005" t="e">
            <v>#N/A</v>
          </cell>
          <cell r="AO1005" t="e">
            <v>#N/A</v>
          </cell>
          <cell r="AP1005" t="e">
            <v>#N/A</v>
          </cell>
          <cell r="AQ1005" t="e">
            <v>#N/A</v>
          </cell>
          <cell r="AR1005" t="e">
            <v>#N/A</v>
          </cell>
          <cell r="AS1005" t="e">
            <v>#N/A</v>
          </cell>
          <cell r="AT1005" t="e">
            <v>#N/A</v>
          </cell>
          <cell r="AU1005" t="e">
            <v>#N/A</v>
          </cell>
          <cell r="AV1005" t="e">
            <v>#N/A</v>
          </cell>
          <cell r="AW1005" t="e">
            <v>#N/A</v>
          </cell>
          <cell r="AX1005" t="e">
            <v>#N/A</v>
          </cell>
          <cell r="AY1005" t="e">
            <v>#N/A</v>
          </cell>
          <cell r="AZ1005" t="e">
            <v>#N/A</v>
          </cell>
          <cell r="BA1005" t="e">
            <v>#N/A</v>
          </cell>
          <cell r="BB1005" t="e">
            <v>#N/A</v>
          </cell>
          <cell r="BC1005" t="e">
            <v>#N/A</v>
          </cell>
          <cell r="BD1005" t="e">
            <v>#N/A</v>
          </cell>
        </row>
        <row r="1006">
          <cell r="A1006">
            <v>0</v>
          </cell>
          <cell r="B1006">
            <v>0</v>
          </cell>
          <cell r="C1006">
            <v>0</v>
          </cell>
          <cell r="D1006">
            <v>0</v>
          </cell>
          <cell r="E1006">
            <v>0</v>
          </cell>
          <cell r="F1006">
            <v>0</v>
          </cell>
          <cell r="G1006" t="e">
            <v>#N/A</v>
          </cell>
          <cell r="H1006" t="e">
            <v>#N/A</v>
          </cell>
          <cell r="I1006" t="e">
            <v>#N/A</v>
          </cell>
          <cell r="J1006" t="e">
            <v>#N/A</v>
          </cell>
          <cell r="K1006" t="e">
            <v>#N/A</v>
          </cell>
          <cell r="L1006" t="e">
            <v>#N/A</v>
          </cell>
          <cell r="M1006" t="e">
            <v>#N/A</v>
          </cell>
          <cell r="N1006" t="e">
            <v>#N/A</v>
          </cell>
          <cell r="O1006" t="e">
            <v>#N/A</v>
          </cell>
          <cell r="P1006" t="e">
            <v>#N/A</v>
          </cell>
          <cell r="Q1006" t="e">
            <v>#N/A</v>
          </cell>
          <cell r="R1006" t="e">
            <v>#N/A</v>
          </cell>
          <cell r="S1006" t="e">
            <v>#N/A</v>
          </cell>
          <cell r="T1006" t="e">
            <v>#N/A</v>
          </cell>
          <cell r="U1006" t="e">
            <v>#N/A</v>
          </cell>
          <cell r="V1006" t="e">
            <v>#N/A</v>
          </cell>
          <cell r="W1006" t="e">
            <v>#N/A</v>
          </cell>
          <cell r="X1006" t="e">
            <v>#N/A</v>
          </cell>
          <cell r="Y1006" t="e">
            <v>#N/A</v>
          </cell>
          <cell r="Z1006" t="e">
            <v>#N/A</v>
          </cell>
          <cell r="AA1006" t="e">
            <v>#N/A</v>
          </cell>
          <cell r="AB1006" t="e">
            <v>#N/A</v>
          </cell>
          <cell r="AC1006" t="e">
            <v>#N/A</v>
          </cell>
          <cell r="AD1006" t="e">
            <v>#N/A</v>
          </cell>
          <cell r="AE1006" t="e">
            <v>#N/A</v>
          </cell>
          <cell r="AF1006" t="e">
            <v>#N/A</v>
          </cell>
          <cell r="AG1006" t="e">
            <v>#N/A</v>
          </cell>
          <cell r="AH1006" t="e">
            <v>#N/A</v>
          </cell>
          <cell r="AI1006" t="e">
            <v>#N/A</v>
          </cell>
          <cell r="AJ1006" t="e">
            <v>#N/A</v>
          </cell>
          <cell r="AK1006" t="e">
            <v>#N/A</v>
          </cell>
          <cell r="AL1006" t="e">
            <v>#N/A</v>
          </cell>
          <cell r="AM1006" t="e">
            <v>#N/A</v>
          </cell>
          <cell r="AN1006" t="e">
            <v>#N/A</v>
          </cell>
          <cell r="AO1006" t="e">
            <v>#N/A</v>
          </cell>
          <cell r="AP1006" t="e">
            <v>#N/A</v>
          </cell>
          <cell r="AQ1006" t="e">
            <v>#N/A</v>
          </cell>
          <cell r="AR1006" t="e">
            <v>#N/A</v>
          </cell>
          <cell r="AS1006" t="e">
            <v>#N/A</v>
          </cell>
          <cell r="AT1006" t="e">
            <v>#N/A</v>
          </cell>
          <cell r="AU1006" t="e">
            <v>#N/A</v>
          </cell>
          <cell r="AV1006" t="e">
            <v>#N/A</v>
          </cell>
          <cell r="AW1006" t="e">
            <v>#N/A</v>
          </cell>
          <cell r="AX1006" t="e">
            <v>#N/A</v>
          </cell>
          <cell r="AY1006" t="e">
            <v>#N/A</v>
          </cell>
          <cell r="AZ1006" t="e">
            <v>#N/A</v>
          </cell>
          <cell r="BA1006" t="e">
            <v>#N/A</v>
          </cell>
          <cell r="BB1006" t="e">
            <v>#N/A</v>
          </cell>
          <cell r="BC1006" t="e">
            <v>#N/A</v>
          </cell>
          <cell r="BD1006" t="e">
            <v>#N/A</v>
          </cell>
        </row>
        <row r="1007">
          <cell r="A1007">
            <v>0</v>
          </cell>
          <cell r="B1007">
            <v>0</v>
          </cell>
          <cell r="C1007">
            <v>0</v>
          </cell>
          <cell r="D1007">
            <v>0</v>
          </cell>
          <cell r="E1007">
            <v>0</v>
          </cell>
          <cell r="F1007">
            <v>0</v>
          </cell>
          <cell r="G1007" t="e">
            <v>#N/A</v>
          </cell>
          <cell r="H1007" t="e">
            <v>#N/A</v>
          </cell>
          <cell r="I1007" t="e">
            <v>#N/A</v>
          </cell>
          <cell r="J1007" t="e">
            <v>#N/A</v>
          </cell>
          <cell r="K1007" t="e">
            <v>#N/A</v>
          </cell>
          <cell r="L1007" t="e">
            <v>#N/A</v>
          </cell>
          <cell r="M1007" t="e">
            <v>#N/A</v>
          </cell>
          <cell r="N1007" t="e">
            <v>#N/A</v>
          </cell>
          <cell r="O1007" t="e">
            <v>#N/A</v>
          </cell>
          <cell r="P1007" t="e">
            <v>#N/A</v>
          </cell>
          <cell r="Q1007" t="e">
            <v>#N/A</v>
          </cell>
          <cell r="R1007" t="e">
            <v>#N/A</v>
          </cell>
          <cell r="S1007" t="e">
            <v>#N/A</v>
          </cell>
          <cell r="T1007" t="e">
            <v>#N/A</v>
          </cell>
          <cell r="U1007" t="e">
            <v>#N/A</v>
          </cell>
          <cell r="V1007" t="e">
            <v>#N/A</v>
          </cell>
          <cell r="W1007" t="e">
            <v>#N/A</v>
          </cell>
          <cell r="X1007" t="e">
            <v>#N/A</v>
          </cell>
          <cell r="Y1007" t="e">
            <v>#N/A</v>
          </cell>
          <cell r="Z1007" t="e">
            <v>#N/A</v>
          </cell>
          <cell r="AA1007" t="e">
            <v>#N/A</v>
          </cell>
          <cell r="AB1007" t="e">
            <v>#N/A</v>
          </cell>
          <cell r="AC1007" t="e">
            <v>#N/A</v>
          </cell>
          <cell r="AD1007" t="e">
            <v>#N/A</v>
          </cell>
          <cell r="AE1007" t="e">
            <v>#N/A</v>
          </cell>
          <cell r="AF1007" t="e">
            <v>#N/A</v>
          </cell>
          <cell r="AG1007" t="e">
            <v>#N/A</v>
          </cell>
          <cell r="AH1007" t="e">
            <v>#N/A</v>
          </cell>
          <cell r="AI1007" t="e">
            <v>#N/A</v>
          </cell>
          <cell r="AJ1007" t="e">
            <v>#N/A</v>
          </cell>
          <cell r="AK1007" t="e">
            <v>#N/A</v>
          </cell>
          <cell r="AL1007" t="e">
            <v>#N/A</v>
          </cell>
          <cell r="AM1007" t="e">
            <v>#N/A</v>
          </cell>
          <cell r="AN1007" t="e">
            <v>#N/A</v>
          </cell>
          <cell r="AO1007" t="e">
            <v>#N/A</v>
          </cell>
          <cell r="AP1007" t="e">
            <v>#N/A</v>
          </cell>
          <cell r="AQ1007" t="e">
            <v>#N/A</v>
          </cell>
          <cell r="AR1007" t="e">
            <v>#N/A</v>
          </cell>
          <cell r="AS1007" t="e">
            <v>#N/A</v>
          </cell>
          <cell r="AT1007" t="e">
            <v>#N/A</v>
          </cell>
          <cell r="AU1007" t="e">
            <v>#N/A</v>
          </cell>
          <cell r="AV1007" t="e">
            <v>#N/A</v>
          </cell>
          <cell r="AW1007" t="e">
            <v>#N/A</v>
          </cell>
          <cell r="AX1007" t="e">
            <v>#N/A</v>
          </cell>
          <cell r="AY1007" t="e">
            <v>#N/A</v>
          </cell>
          <cell r="AZ1007" t="e">
            <v>#N/A</v>
          </cell>
          <cell r="BA1007" t="e">
            <v>#N/A</v>
          </cell>
          <cell r="BB1007" t="e">
            <v>#N/A</v>
          </cell>
          <cell r="BC1007" t="e">
            <v>#N/A</v>
          </cell>
          <cell r="BD1007" t="e">
            <v>#N/A</v>
          </cell>
        </row>
        <row r="1008">
          <cell r="A1008">
            <v>0</v>
          </cell>
          <cell r="B1008">
            <v>0</v>
          </cell>
          <cell r="C1008">
            <v>0</v>
          </cell>
          <cell r="D1008">
            <v>0</v>
          </cell>
          <cell r="E1008">
            <v>0</v>
          </cell>
          <cell r="F1008">
            <v>0</v>
          </cell>
          <cell r="G1008" t="e">
            <v>#N/A</v>
          </cell>
          <cell r="H1008" t="e">
            <v>#N/A</v>
          </cell>
          <cell r="I1008" t="e">
            <v>#N/A</v>
          </cell>
          <cell r="J1008" t="e">
            <v>#N/A</v>
          </cell>
          <cell r="K1008" t="e">
            <v>#N/A</v>
          </cell>
          <cell r="L1008" t="e">
            <v>#N/A</v>
          </cell>
          <cell r="M1008" t="e">
            <v>#N/A</v>
          </cell>
          <cell r="N1008" t="e">
            <v>#N/A</v>
          </cell>
          <cell r="O1008" t="e">
            <v>#N/A</v>
          </cell>
          <cell r="P1008" t="e">
            <v>#N/A</v>
          </cell>
          <cell r="Q1008" t="e">
            <v>#N/A</v>
          </cell>
          <cell r="R1008" t="e">
            <v>#N/A</v>
          </cell>
          <cell r="S1008" t="e">
            <v>#N/A</v>
          </cell>
          <cell r="T1008" t="e">
            <v>#N/A</v>
          </cell>
          <cell r="U1008" t="e">
            <v>#N/A</v>
          </cell>
          <cell r="V1008" t="e">
            <v>#N/A</v>
          </cell>
          <cell r="W1008" t="e">
            <v>#N/A</v>
          </cell>
          <cell r="X1008" t="e">
            <v>#N/A</v>
          </cell>
          <cell r="Y1008" t="e">
            <v>#N/A</v>
          </cell>
          <cell r="Z1008" t="e">
            <v>#N/A</v>
          </cell>
          <cell r="AA1008" t="e">
            <v>#N/A</v>
          </cell>
          <cell r="AB1008" t="e">
            <v>#N/A</v>
          </cell>
          <cell r="AC1008" t="e">
            <v>#N/A</v>
          </cell>
          <cell r="AD1008" t="e">
            <v>#N/A</v>
          </cell>
          <cell r="AE1008" t="e">
            <v>#N/A</v>
          </cell>
          <cell r="AF1008" t="e">
            <v>#N/A</v>
          </cell>
          <cell r="AG1008" t="e">
            <v>#N/A</v>
          </cell>
          <cell r="AH1008" t="e">
            <v>#N/A</v>
          </cell>
          <cell r="AI1008" t="e">
            <v>#N/A</v>
          </cell>
          <cell r="AJ1008" t="e">
            <v>#N/A</v>
          </cell>
          <cell r="AK1008" t="e">
            <v>#N/A</v>
          </cell>
          <cell r="AL1008" t="e">
            <v>#N/A</v>
          </cell>
          <cell r="AM1008" t="e">
            <v>#N/A</v>
          </cell>
          <cell r="AN1008" t="e">
            <v>#N/A</v>
          </cell>
          <cell r="AO1008" t="e">
            <v>#N/A</v>
          </cell>
          <cell r="AP1008" t="e">
            <v>#N/A</v>
          </cell>
          <cell r="AQ1008" t="e">
            <v>#N/A</v>
          </cell>
          <cell r="AR1008" t="e">
            <v>#N/A</v>
          </cell>
          <cell r="AS1008" t="e">
            <v>#N/A</v>
          </cell>
          <cell r="AT1008" t="e">
            <v>#N/A</v>
          </cell>
          <cell r="AU1008" t="e">
            <v>#N/A</v>
          </cell>
          <cell r="AV1008" t="e">
            <v>#N/A</v>
          </cell>
          <cell r="AW1008" t="e">
            <v>#N/A</v>
          </cell>
          <cell r="AX1008" t="e">
            <v>#N/A</v>
          </cell>
          <cell r="AY1008" t="e">
            <v>#N/A</v>
          </cell>
          <cell r="AZ1008" t="e">
            <v>#N/A</v>
          </cell>
          <cell r="BA1008" t="e">
            <v>#N/A</v>
          </cell>
          <cell r="BB1008" t="e">
            <v>#N/A</v>
          </cell>
          <cell r="BC1008" t="e">
            <v>#N/A</v>
          </cell>
          <cell r="BD1008" t="e">
            <v>#N/A</v>
          </cell>
        </row>
        <row r="1009">
          <cell r="A1009">
            <v>0</v>
          </cell>
          <cell r="B1009">
            <v>0</v>
          </cell>
          <cell r="C1009">
            <v>0</v>
          </cell>
          <cell r="D1009">
            <v>0</v>
          </cell>
          <cell r="E1009">
            <v>0</v>
          </cell>
          <cell r="F1009">
            <v>0</v>
          </cell>
          <cell r="G1009" t="e">
            <v>#N/A</v>
          </cell>
          <cell r="H1009" t="e">
            <v>#N/A</v>
          </cell>
          <cell r="I1009" t="e">
            <v>#N/A</v>
          </cell>
          <cell r="J1009" t="e">
            <v>#N/A</v>
          </cell>
          <cell r="K1009" t="e">
            <v>#N/A</v>
          </cell>
          <cell r="L1009" t="e">
            <v>#N/A</v>
          </cell>
          <cell r="M1009" t="e">
            <v>#N/A</v>
          </cell>
          <cell r="N1009" t="e">
            <v>#N/A</v>
          </cell>
          <cell r="O1009" t="e">
            <v>#N/A</v>
          </cell>
          <cell r="P1009" t="e">
            <v>#N/A</v>
          </cell>
          <cell r="Q1009" t="e">
            <v>#N/A</v>
          </cell>
          <cell r="R1009" t="e">
            <v>#N/A</v>
          </cell>
          <cell r="S1009" t="e">
            <v>#N/A</v>
          </cell>
          <cell r="T1009" t="e">
            <v>#N/A</v>
          </cell>
          <cell r="U1009" t="e">
            <v>#N/A</v>
          </cell>
          <cell r="V1009" t="e">
            <v>#N/A</v>
          </cell>
          <cell r="W1009" t="e">
            <v>#N/A</v>
          </cell>
          <cell r="X1009" t="e">
            <v>#N/A</v>
          </cell>
          <cell r="Y1009" t="e">
            <v>#N/A</v>
          </cell>
          <cell r="Z1009" t="e">
            <v>#N/A</v>
          </cell>
          <cell r="AA1009" t="e">
            <v>#N/A</v>
          </cell>
          <cell r="AB1009" t="e">
            <v>#N/A</v>
          </cell>
          <cell r="AC1009" t="e">
            <v>#N/A</v>
          </cell>
          <cell r="AD1009" t="e">
            <v>#N/A</v>
          </cell>
          <cell r="AE1009" t="e">
            <v>#N/A</v>
          </cell>
          <cell r="AF1009" t="e">
            <v>#N/A</v>
          </cell>
          <cell r="AG1009" t="e">
            <v>#N/A</v>
          </cell>
          <cell r="AH1009" t="e">
            <v>#N/A</v>
          </cell>
          <cell r="AI1009" t="e">
            <v>#N/A</v>
          </cell>
          <cell r="AJ1009" t="e">
            <v>#N/A</v>
          </cell>
          <cell r="AK1009" t="e">
            <v>#N/A</v>
          </cell>
          <cell r="AL1009" t="e">
            <v>#N/A</v>
          </cell>
          <cell r="AM1009" t="e">
            <v>#N/A</v>
          </cell>
          <cell r="AN1009" t="e">
            <v>#N/A</v>
          </cell>
          <cell r="AO1009" t="e">
            <v>#N/A</v>
          </cell>
          <cell r="AP1009" t="e">
            <v>#N/A</v>
          </cell>
          <cell r="AQ1009" t="e">
            <v>#N/A</v>
          </cell>
          <cell r="AR1009" t="e">
            <v>#N/A</v>
          </cell>
          <cell r="AS1009" t="e">
            <v>#N/A</v>
          </cell>
          <cell r="AT1009" t="e">
            <v>#N/A</v>
          </cell>
          <cell r="AU1009" t="e">
            <v>#N/A</v>
          </cell>
          <cell r="AV1009" t="e">
            <v>#N/A</v>
          </cell>
          <cell r="AW1009" t="e">
            <v>#N/A</v>
          </cell>
          <cell r="AX1009" t="e">
            <v>#N/A</v>
          </cell>
          <cell r="AY1009" t="e">
            <v>#N/A</v>
          </cell>
          <cell r="AZ1009" t="e">
            <v>#N/A</v>
          </cell>
          <cell r="BA1009" t="e">
            <v>#N/A</v>
          </cell>
          <cell r="BB1009" t="e">
            <v>#N/A</v>
          </cell>
          <cell r="BC1009" t="e">
            <v>#N/A</v>
          </cell>
          <cell r="BD1009" t="e">
            <v>#N/A</v>
          </cell>
        </row>
        <row r="1010">
          <cell r="A1010">
            <v>0</v>
          </cell>
          <cell r="B1010">
            <v>0</v>
          </cell>
          <cell r="C1010">
            <v>0</v>
          </cell>
          <cell r="D1010">
            <v>0</v>
          </cell>
          <cell r="E1010">
            <v>0</v>
          </cell>
          <cell r="F1010">
            <v>0</v>
          </cell>
          <cell r="G1010" t="e">
            <v>#N/A</v>
          </cell>
          <cell r="H1010" t="e">
            <v>#N/A</v>
          </cell>
          <cell r="I1010" t="e">
            <v>#N/A</v>
          </cell>
          <cell r="J1010" t="e">
            <v>#N/A</v>
          </cell>
          <cell r="K1010" t="e">
            <v>#N/A</v>
          </cell>
          <cell r="L1010" t="e">
            <v>#N/A</v>
          </cell>
          <cell r="M1010" t="e">
            <v>#N/A</v>
          </cell>
          <cell r="N1010" t="e">
            <v>#N/A</v>
          </cell>
          <cell r="O1010" t="e">
            <v>#N/A</v>
          </cell>
          <cell r="P1010" t="e">
            <v>#N/A</v>
          </cell>
          <cell r="Q1010" t="e">
            <v>#N/A</v>
          </cell>
          <cell r="R1010" t="e">
            <v>#N/A</v>
          </cell>
          <cell r="S1010" t="e">
            <v>#N/A</v>
          </cell>
          <cell r="T1010" t="e">
            <v>#N/A</v>
          </cell>
          <cell r="U1010" t="e">
            <v>#N/A</v>
          </cell>
          <cell r="V1010" t="e">
            <v>#N/A</v>
          </cell>
          <cell r="W1010" t="e">
            <v>#N/A</v>
          </cell>
          <cell r="X1010" t="e">
            <v>#N/A</v>
          </cell>
          <cell r="Y1010" t="e">
            <v>#N/A</v>
          </cell>
          <cell r="Z1010" t="e">
            <v>#N/A</v>
          </cell>
          <cell r="AA1010" t="e">
            <v>#N/A</v>
          </cell>
          <cell r="AB1010" t="e">
            <v>#N/A</v>
          </cell>
          <cell r="AC1010" t="e">
            <v>#N/A</v>
          </cell>
          <cell r="AD1010" t="e">
            <v>#N/A</v>
          </cell>
          <cell r="AE1010" t="e">
            <v>#N/A</v>
          </cell>
          <cell r="AF1010" t="e">
            <v>#N/A</v>
          </cell>
          <cell r="AG1010" t="e">
            <v>#N/A</v>
          </cell>
          <cell r="AH1010" t="e">
            <v>#N/A</v>
          </cell>
          <cell r="AI1010" t="e">
            <v>#N/A</v>
          </cell>
          <cell r="AJ1010" t="e">
            <v>#N/A</v>
          </cell>
          <cell r="AK1010" t="e">
            <v>#N/A</v>
          </cell>
          <cell r="AL1010" t="e">
            <v>#N/A</v>
          </cell>
          <cell r="AM1010" t="e">
            <v>#N/A</v>
          </cell>
          <cell r="AN1010" t="e">
            <v>#N/A</v>
          </cell>
          <cell r="AO1010" t="e">
            <v>#N/A</v>
          </cell>
          <cell r="AP1010" t="e">
            <v>#N/A</v>
          </cell>
          <cell r="AQ1010" t="e">
            <v>#N/A</v>
          </cell>
          <cell r="AR1010" t="e">
            <v>#N/A</v>
          </cell>
          <cell r="AS1010" t="e">
            <v>#N/A</v>
          </cell>
          <cell r="AT1010" t="e">
            <v>#N/A</v>
          </cell>
          <cell r="AU1010" t="e">
            <v>#N/A</v>
          </cell>
          <cell r="AV1010" t="e">
            <v>#N/A</v>
          </cell>
          <cell r="AW1010" t="e">
            <v>#N/A</v>
          </cell>
          <cell r="AX1010" t="e">
            <v>#N/A</v>
          </cell>
          <cell r="AY1010" t="e">
            <v>#N/A</v>
          </cell>
          <cell r="AZ1010" t="e">
            <v>#N/A</v>
          </cell>
          <cell r="BA1010" t="e">
            <v>#N/A</v>
          </cell>
          <cell r="BB1010" t="e">
            <v>#N/A</v>
          </cell>
          <cell r="BC1010" t="e">
            <v>#N/A</v>
          </cell>
          <cell r="BD1010" t="e">
            <v>#N/A</v>
          </cell>
        </row>
        <row r="1011">
          <cell r="A1011">
            <v>0</v>
          </cell>
          <cell r="B1011">
            <v>0</v>
          </cell>
          <cell r="C1011">
            <v>0</v>
          </cell>
          <cell r="D1011">
            <v>0</v>
          </cell>
          <cell r="E1011">
            <v>0</v>
          </cell>
          <cell r="F1011">
            <v>0</v>
          </cell>
          <cell r="G1011" t="e">
            <v>#N/A</v>
          </cell>
          <cell r="H1011" t="e">
            <v>#N/A</v>
          </cell>
          <cell r="I1011" t="e">
            <v>#N/A</v>
          </cell>
          <cell r="J1011" t="e">
            <v>#N/A</v>
          </cell>
          <cell r="K1011" t="e">
            <v>#N/A</v>
          </cell>
          <cell r="L1011" t="e">
            <v>#N/A</v>
          </cell>
          <cell r="M1011" t="e">
            <v>#N/A</v>
          </cell>
          <cell r="N1011" t="e">
            <v>#N/A</v>
          </cell>
          <cell r="O1011" t="e">
            <v>#N/A</v>
          </cell>
          <cell r="P1011" t="e">
            <v>#N/A</v>
          </cell>
          <cell r="Q1011" t="e">
            <v>#N/A</v>
          </cell>
          <cell r="R1011" t="e">
            <v>#N/A</v>
          </cell>
          <cell r="S1011" t="e">
            <v>#N/A</v>
          </cell>
          <cell r="T1011" t="e">
            <v>#N/A</v>
          </cell>
          <cell r="U1011" t="e">
            <v>#N/A</v>
          </cell>
          <cell r="V1011" t="e">
            <v>#N/A</v>
          </cell>
          <cell r="W1011" t="e">
            <v>#N/A</v>
          </cell>
          <cell r="X1011" t="e">
            <v>#N/A</v>
          </cell>
          <cell r="Y1011" t="e">
            <v>#N/A</v>
          </cell>
          <cell r="Z1011" t="e">
            <v>#N/A</v>
          </cell>
          <cell r="AA1011" t="e">
            <v>#N/A</v>
          </cell>
          <cell r="AB1011" t="e">
            <v>#N/A</v>
          </cell>
          <cell r="AC1011" t="e">
            <v>#N/A</v>
          </cell>
          <cell r="AD1011" t="e">
            <v>#N/A</v>
          </cell>
          <cell r="AE1011" t="e">
            <v>#N/A</v>
          </cell>
          <cell r="AF1011" t="e">
            <v>#N/A</v>
          </cell>
          <cell r="AG1011" t="e">
            <v>#N/A</v>
          </cell>
          <cell r="AH1011" t="e">
            <v>#N/A</v>
          </cell>
          <cell r="AI1011" t="e">
            <v>#N/A</v>
          </cell>
          <cell r="AJ1011" t="e">
            <v>#N/A</v>
          </cell>
          <cell r="AK1011" t="e">
            <v>#N/A</v>
          </cell>
          <cell r="AL1011" t="e">
            <v>#N/A</v>
          </cell>
          <cell r="AM1011" t="e">
            <v>#N/A</v>
          </cell>
          <cell r="AN1011" t="e">
            <v>#N/A</v>
          </cell>
          <cell r="AO1011" t="e">
            <v>#N/A</v>
          </cell>
          <cell r="AP1011" t="e">
            <v>#N/A</v>
          </cell>
          <cell r="AQ1011" t="e">
            <v>#N/A</v>
          </cell>
          <cell r="AR1011" t="e">
            <v>#N/A</v>
          </cell>
          <cell r="AS1011" t="e">
            <v>#N/A</v>
          </cell>
          <cell r="AT1011" t="e">
            <v>#N/A</v>
          </cell>
          <cell r="AU1011" t="e">
            <v>#N/A</v>
          </cell>
          <cell r="AV1011" t="e">
            <v>#N/A</v>
          </cell>
          <cell r="AW1011" t="e">
            <v>#N/A</v>
          </cell>
          <cell r="AX1011" t="e">
            <v>#N/A</v>
          </cell>
          <cell r="AY1011" t="e">
            <v>#N/A</v>
          </cell>
          <cell r="AZ1011" t="e">
            <v>#N/A</v>
          </cell>
          <cell r="BA1011" t="e">
            <v>#N/A</v>
          </cell>
          <cell r="BB1011" t="e">
            <v>#N/A</v>
          </cell>
          <cell r="BC1011" t="e">
            <v>#N/A</v>
          </cell>
          <cell r="BD1011" t="e">
            <v>#N/A</v>
          </cell>
        </row>
        <row r="1012">
          <cell r="A1012">
            <v>0</v>
          </cell>
          <cell r="B1012">
            <v>0</v>
          </cell>
          <cell r="C1012">
            <v>0</v>
          </cell>
          <cell r="D1012">
            <v>0</v>
          </cell>
          <cell r="E1012">
            <v>0</v>
          </cell>
          <cell r="F1012">
            <v>0</v>
          </cell>
          <cell r="G1012" t="e">
            <v>#N/A</v>
          </cell>
          <cell r="H1012" t="e">
            <v>#N/A</v>
          </cell>
          <cell r="I1012" t="e">
            <v>#N/A</v>
          </cell>
          <cell r="J1012" t="e">
            <v>#N/A</v>
          </cell>
          <cell r="K1012" t="e">
            <v>#N/A</v>
          </cell>
          <cell r="L1012" t="e">
            <v>#N/A</v>
          </cell>
          <cell r="M1012" t="e">
            <v>#N/A</v>
          </cell>
          <cell r="N1012" t="e">
            <v>#N/A</v>
          </cell>
          <cell r="O1012" t="e">
            <v>#N/A</v>
          </cell>
          <cell r="P1012" t="e">
            <v>#N/A</v>
          </cell>
          <cell r="Q1012" t="e">
            <v>#N/A</v>
          </cell>
          <cell r="R1012" t="e">
            <v>#N/A</v>
          </cell>
          <cell r="S1012" t="e">
            <v>#N/A</v>
          </cell>
          <cell r="T1012" t="e">
            <v>#N/A</v>
          </cell>
          <cell r="U1012" t="e">
            <v>#N/A</v>
          </cell>
          <cell r="V1012" t="e">
            <v>#N/A</v>
          </cell>
          <cell r="W1012" t="e">
            <v>#N/A</v>
          </cell>
          <cell r="X1012" t="e">
            <v>#N/A</v>
          </cell>
          <cell r="Y1012" t="e">
            <v>#N/A</v>
          </cell>
          <cell r="Z1012" t="e">
            <v>#N/A</v>
          </cell>
          <cell r="AA1012" t="e">
            <v>#N/A</v>
          </cell>
          <cell r="AB1012" t="e">
            <v>#N/A</v>
          </cell>
          <cell r="AC1012" t="e">
            <v>#N/A</v>
          </cell>
          <cell r="AD1012" t="e">
            <v>#N/A</v>
          </cell>
          <cell r="AE1012" t="e">
            <v>#N/A</v>
          </cell>
          <cell r="AF1012" t="e">
            <v>#N/A</v>
          </cell>
          <cell r="AG1012" t="e">
            <v>#N/A</v>
          </cell>
          <cell r="AH1012" t="e">
            <v>#N/A</v>
          </cell>
          <cell r="AI1012" t="e">
            <v>#N/A</v>
          </cell>
          <cell r="AJ1012" t="e">
            <v>#N/A</v>
          </cell>
          <cell r="AK1012" t="e">
            <v>#N/A</v>
          </cell>
          <cell r="AL1012" t="e">
            <v>#N/A</v>
          </cell>
          <cell r="AM1012" t="e">
            <v>#N/A</v>
          </cell>
          <cell r="AN1012" t="e">
            <v>#N/A</v>
          </cell>
          <cell r="AO1012" t="e">
            <v>#N/A</v>
          </cell>
          <cell r="AP1012" t="e">
            <v>#N/A</v>
          </cell>
          <cell r="AQ1012" t="e">
            <v>#N/A</v>
          </cell>
          <cell r="AR1012" t="e">
            <v>#N/A</v>
          </cell>
          <cell r="AS1012" t="e">
            <v>#N/A</v>
          </cell>
          <cell r="AT1012" t="e">
            <v>#N/A</v>
          </cell>
          <cell r="AU1012" t="e">
            <v>#N/A</v>
          </cell>
          <cell r="AV1012" t="e">
            <v>#N/A</v>
          </cell>
          <cell r="AW1012" t="e">
            <v>#N/A</v>
          </cell>
          <cell r="AX1012" t="e">
            <v>#N/A</v>
          </cell>
          <cell r="AY1012" t="e">
            <v>#N/A</v>
          </cell>
          <cell r="AZ1012" t="e">
            <v>#N/A</v>
          </cell>
          <cell r="BA1012" t="e">
            <v>#N/A</v>
          </cell>
          <cell r="BB1012" t="e">
            <v>#N/A</v>
          </cell>
          <cell r="BC1012" t="e">
            <v>#N/A</v>
          </cell>
          <cell r="BD1012" t="e">
            <v>#N/A</v>
          </cell>
        </row>
        <row r="1013">
          <cell r="A1013">
            <v>0</v>
          </cell>
          <cell r="B1013">
            <v>0</v>
          </cell>
          <cell r="C1013">
            <v>0</v>
          </cell>
          <cell r="D1013">
            <v>0</v>
          </cell>
          <cell r="E1013">
            <v>0</v>
          </cell>
          <cell r="F1013">
            <v>0</v>
          </cell>
          <cell r="G1013" t="e">
            <v>#N/A</v>
          </cell>
          <cell r="H1013" t="e">
            <v>#N/A</v>
          </cell>
          <cell r="I1013" t="e">
            <v>#N/A</v>
          </cell>
          <cell r="J1013" t="e">
            <v>#N/A</v>
          </cell>
          <cell r="K1013" t="e">
            <v>#N/A</v>
          </cell>
          <cell r="L1013" t="e">
            <v>#N/A</v>
          </cell>
          <cell r="M1013" t="e">
            <v>#N/A</v>
          </cell>
          <cell r="N1013" t="e">
            <v>#N/A</v>
          </cell>
          <cell r="O1013" t="e">
            <v>#N/A</v>
          </cell>
          <cell r="P1013" t="e">
            <v>#N/A</v>
          </cell>
          <cell r="Q1013" t="e">
            <v>#N/A</v>
          </cell>
          <cell r="R1013" t="e">
            <v>#N/A</v>
          </cell>
          <cell r="S1013" t="e">
            <v>#N/A</v>
          </cell>
          <cell r="T1013" t="e">
            <v>#N/A</v>
          </cell>
          <cell r="U1013" t="e">
            <v>#N/A</v>
          </cell>
          <cell r="V1013" t="e">
            <v>#N/A</v>
          </cell>
          <cell r="W1013" t="e">
            <v>#N/A</v>
          </cell>
          <cell r="X1013" t="e">
            <v>#N/A</v>
          </cell>
          <cell r="Y1013" t="e">
            <v>#N/A</v>
          </cell>
          <cell r="Z1013" t="e">
            <v>#N/A</v>
          </cell>
          <cell r="AA1013" t="e">
            <v>#N/A</v>
          </cell>
          <cell r="AB1013" t="e">
            <v>#N/A</v>
          </cell>
          <cell r="AC1013" t="e">
            <v>#N/A</v>
          </cell>
          <cell r="AD1013" t="e">
            <v>#N/A</v>
          </cell>
          <cell r="AE1013" t="e">
            <v>#N/A</v>
          </cell>
          <cell r="AF1013" t="e">
            <v>#N/A</v>
          </cell>
          <cell r="AG1013" t="e">
            <v>#N/A</v>
          </cell>
          <cell r="AH1013" t="e">
            <v>#N/A</v>
          </cell>
          <cell r="AI1013" t="e">
            <v>#N/A</v>
          </cell>
          <cell r="AJ1013" t="e">
            <v>#N/A</v>
          </cell>
          <cell r="AK1013" t="e">
            <v>#N/A</v>
          </cell>
          <cell r="AL1013" t="e">
            <v>#N/A</v>
          </cell>
          <cell r="AM1013" t="e">
            <v>#N/A</v>
          </cell>
          <cell r="AN1013" t="e">
            <v>#N/A</v>
          </cell>
          <cell r="AO1013" t="e">
            <v>#N/A</v>
          </cell>
          <cell r="AP1013" t="e">
            <v>#N/A</v>
          </cell>
          <cell r="AQ1013" t="e">
            <v>#N/A</v>
          </cell>
          <cell r="AR1013" t="e">
            <v>#N/A</v>
          </cell>
          <cell r="AS1013" t="e">
            <v>#N/A</v>
          </cell>
          <cell r="AT1013" t="e">
            <v>#N/A</v>
          </cell>
          <cell r="AU1013" t="e">
            <v>#N/A</v>
          </cell>
          <cell r="AV1013" t="e">
            <v>#N/A</v>
          </cell>
          <cell r="AW1013" t="e">
            <v>#N/A</v>
          </cell>
          <cell r="AX1013" t="e">
            <v>#N/A</v>
          </cell>
          <cell r="AY1013" t="e">
            <v>#N/A</v>
          </cell>
          <cell r="AZ1013" t="e">
            <v>#N/A</v>
          </cell>
          <cell r="BA1013" t="e">
            <v>#N/A</v>
          </cell>
          <cell r="BB1013" t="e">
            <v>#N/A</v>
          </cell>
          <cell r="BC1013" t="e">
            <v>#N/A</v>
          </cell>
          <cell r="BD1013" t="e">
            <v>#N/A</v>
          </cell>
        </row>
        <row r="1014">
          <cell r="A1014">
            <v>0</v>
          </cell>
          <cell r="B1014">
            <v>0</v>
          </cell>
          <cell r="C1014">
            <v>0</v>
          </cell>
          <cell r="D1014">
            <v>0</v>
          </cell>
          <cell r="E1014">
            <v>0</v>
          </cell>
          <cell r="F1014">
            <v>0</v>
          </cell>
          <cell r="G1014" t="e">
            <v>#N/A</v>
          </cell>
          <cell r="H1014" t="e">
            <v>#N/A</v>
          </cell>
          <cell r="I1014" t="e">
            <v>#N/A</v>
          </cell>
          <cell r="J1014" t="e">
            <v>#N/A</v>
          </cell>
          <cell r="K1014" t="e">
            <v>#N/A</v>
          </cell>
          <cell r="L1014" t="e">
            <v>#N/A</v>
          </cell>
          <cell r="M1014" t="e">
            <v>#N/A</v>
          </cell>
          <cell r="N1014" t="e">
            <v>#N/A</v>
          </cell>
          <cell r="O1014" t="e">
            <v>#N/A</v>
          </cell>
          <cell r="P1014" t="e">
            <v>#N/A</v>
          </cell>
          <cell r="Q1014" t="e">
            <v>#N/A</v>
          </cell>
          <cell r="R1014" t="e">
            <v>#N/A</v>
          </cell>
          <cell r="S1014" t="e">
            <v>#N/A</v>
          </cell>
          <cell r="T1014" t="e">
            <v>#N/A</v>
          </cell>
          <cell r="U1014" t="e">
            <v>#N/A</v>
          </cell>
          <cell r="V1014" t="e">
            <v>#N/A</v>
          </cell>
          <cell r="W1014" t="e">
            <v>#N/A</v>
          </cell>
          <cell r="X1014" t="e">
            <v>#N/A</v>
          </cell>
          <cell r="Y1014" t="e">
            <v>#N/A</v>
          </cell>
          <cell r="Z1014" t="e">
            <v>#N/A</v>
          </cell>
          <cell r="AA1014" t="e">
            <v>#N/A</v>
          </cell>
          <cell r="AB1014" t="e">
            <v>#N/A</v>
          </cell>
          <cell r="AC1014" t="e">
            <v>#N/A</v>
          </cell>
          <cell r="AD1014" t="e">
            <v>#N/A</v>
          </cell>
          <cell r="AE1014" t="e">
            <v>#N/A</v>
          </cell>
          <cell r="AF1014" t="e">
            <v>#N/A</v>
          </cell>
          <cell r="AG1014" t="e">
            <v>#N/A</v>
          </cell>
          <cell r="AH1014" t="e">
            <v>#N/A</v>
          </cell>
          <cell r="AI1014" t="e">
            <v>#N/A</v>
          </cell>
          <cell r="AJ1014" t="e">
            <v>#N/A</v>
          </cell>
          <cell r="AK1014" t="e">
            <v>#N/A</v>
          </cell>
          <cell r="AL1014" t="e">
            <v>#N/A</v>
          </cell>
          <cell r="AM1014" t="e">
            <v>#N/A</v>
          </cell>
          <cell r="AN1014" t="e">
            <v>#N/A</v>
          </cell>
          <cell r="AO1014" t="e">
            <v>#N/A</v>
          </cell>
          <cell r="AP1014" t="e">
            <v>#N/A</v>
          </cell>
          <cell r="AQ1014" t="e">
            <v>#N/A</v>
          </cell>
          <cell r="AR1014" t="e">
            <v>#N/A</v>
          </cell>
          <cell r="AS1014" t="e">
            <v>#N/A</v>
          </cell>
          <cell r="AT1014" t="e">
            <v>#N/A</v>
          </cell>
          <cell r="AU1014" t="e">
            <v>#N/A</v>
          </cell>
          <cell r="AV1014" t="e">
            <v>#N/A</v>
          </cell>
          <cell r="AW1014" t="e">
            <v>#N/A</v>
          </cell>
          <cell r="AX1014" t="e">
            <v>#N/A</v>
          </cell>
          <cell r="AY1014" t="e">
            <v>#N/A</v>
          </cell>
          <cell r="AZ1014" t="e">
            <v>#N/A</v>
          </cell>
          <cell r="BA1014" t="e">
            <v>#N/A</v>
          </cell>
          <cell r="BB1014" t="e">
            <v>#N/A</v>
          </cell>
          <cell r="BC1014" t="e">
            <v>#N/A</v>
          </cell>
          <cell r="BD1014" t="e">
            <v>#N/A</v>
          </cell>
        </row>
        <row r="1015">
          <cell r="A1015">
            <v>0</v>
          </cell>
          <cell r="B1015">
            <v>0</v>
          </cell>
          <cell r="C1015">
            <v>0</v>
          </cell>
          <cell r="D1015">
            <v>0</v>
          </cell>
          <cell r="E1015">
            <v>0</v>
          </cell>
          <cell r="F1015">
            <v>0</v>
          </cell>
          <cell r="G1015" t="e">
            <v>#N/A</v>
          </cell>
          <cell r="H1015" t="e">
            <v>#N/A</v>
          </cell>
          <cell r="I1015" t="e">
            <v>#N/A</v>
          </cell>
          <cell r="J1015" t="e">
            <v>#N/A</v>
          </cell>
          <cell r="K1015" t="e">
            <v>#N/A</v>
          </cell>
          <cell r="L1015" t="e">
            <v>#N/A</v>
          </cell>
          <cell r="M1015" t="e">
            <v>#N/A</v>
          </cell>
          <cell r="N1015" t="e">
            <v>#N/A</v>
          </cell>
          <cell r="O1015" t="e">
            <v>#N/A</v>
          </cell>
          <cell r="P1015" t="e">
            <v>#N/A</v>
          </cell>
          <cell r="Q1015" t="e">
            <v>#N/A</v>
          </cell>
          <cell r="R1015" t="e">
            <v>#N/A</v>
          </cell>
          <cell r="S1015" t="e">
            <v>#N/A</v>
          </cell>
          <cell r="T1015" t="e">
            <v>#N/A</v>
          </cell>
          <cell r="U1015" t="e">
            <v>#N/A</v>
          </cell>
          <cell r="V1015" t="e">
            <v>#N/A</v>
          </cell>
          <cell r="W1015" t="e">
            <v>#N/A</v>
          </cell>
          <cell r="X1015" t="e">
            <v>#N/A</v>
          </cell>
          <cell r="Y1015" t="e">
            <v>#N/A</v>
          </cell>
          <cell r="Z1015" t="e">
            <v>#N/A</v>
          </cell>
          <cell r="AA1015" t="e">
            <v>#N/A</v>
          </cell>
          <cell r="AB1015" t="e">
            <v>#N/A</v>
          </cell>
          <cell r="AC1015" t="e">
            <v>#N/A</v>
          </cell>
          <cell r="AD1015" t="e">
            <v>#N/A</v>
          </cell>
          <cell r="AE1015" t="e">
            <v>#N/A</v>
          </cell>
          <cell r="AF1015" t="e">
            <v>#N/A</v>
          </cell>
          <cell r="AG1015" t="e">
            <v>#N/A</v>
          </cell>
          <cell r="AH1015" t="e">
            <v>#N/A</v>
          </cell>
          <cell r="AI1015" t="e">
            <v>#N/A</v>
          </cell>
          <cell r="AJ1015" t="e">
            <v>#N/A</v>
          </cell>
          <cell r="AK1015" t="e">
            <v>#N/A</v>
          </cell>
          <cell r="AL1015" t="e">
            <v>#N/A</v>
          </cell>
          <cell r="AM1015" t="e">
            <v>#N/A</v>
          </cell>
          <cell r="AN1015" t="e">
            <v>#N/A</v>
          </cell>
          <cell r="AO1015" t="e">
            <v>#N/A</v>
          </cell>
          <cell r="AP1015" t="e">
            <v>#N/A</v>
          </cell>
          <cell r="AQ1015" t="e">
            <v>#N/A</v>
          </cell>
          <cell r="AR1015" t="e">
            <v>#N/A</v>
          </cell>
          <cell r="AS1015" t="e">
            <v>#N/A</v>
          </cell>
          <cell r="AT1015" t="e">
            <v>#N/A</v>
          </cell>
          <cell r="AU1015" t="e">
            <v>#N/A</v>
          </cell>
          <cell r="AV1015" t="e">
            <v>#N/A</v>
          </cell>
          <cell r="AW1015" t="e">
            <v>#N/A</v>
          </cell>
          <cell r="AX1015" t="e">
            <v>#N/A</v>
          </cell>
          <cell r="AY1015" t="e">
            <v>#N/A</v>
          </cell>
          <cell r="AZ1015" t="e">
            <v>#N/A</v>
          </cell>
          <cell r="BA1015" t="e">
            <v>#N/A</v>
          </cell>
          <cell r="BB1015" t="e">
            <v>#N/A</v>
          </cell>
          <cell r="BC1015" t="e">
            <v>#N/A</v>
          </cell>
          <cell r="BD1015" t="e">
            <v>#N/A</v>
          </cell>
        </row>
        <row r="1016">
          <cell r="A1016">
            <v>0</v>
          </cell>
          <cell r="B1016">
            <v>0</v>
          </cell>
          <cell r="C1016">
            <v>0</v>
          </cell>
          <cell r="D1016">
            <v>0</v>
          </cell>
          <cell r="E1016">
            <v>0</v>
          </cell>
          <cell r="F1016">
            <v>0</v>
          </cell>
          <cell r="G1016" t="e">
            <v>#N/A</v>
          </cell>
          <cell r="H1016" t="e">
            <v>#N/A</v>
          </cell>
          <cell r="I1016" t="e">
            <v>#N/A</v>
          </cell>
          <cell r="J1016" t="e">
            <v>#N/A</v>
          </cell>
          <cell r="K1016" t="e">
            <v>#N/A</v>
          </cell>
          <cell r="L1016" t="e">
            <v>#N/A</v>
          </cell>
          <cell r="M1016" t="e">
            <v>#N/A</v>
          </cell>
          <cell r="N1016" t="e">
            <v>#N/A</v>
          </cell>
          <cell r="O1016" t="e">
            <v>#N/A</v>
          </cell>
          <cell r="P1016" t="e">
            <v>#N/A</v>
          </cell>
          <cell r="Q1016" t="e">
            <v>#N/A</v>
          </cell>
          <cell r="R1016" t="e">
            <v>#N/A</v>
          </cell>
          <cell r="S1016" t="e">
            <v>#N/A</v>
          </cell>
          <cell r="T1016" t="e">
            <v>#N/A</v>
          </cell>
          <cell r="U1016" t="e">
            <v>#N/A</v>
          </cell>
          <cell r="V1016" t="e">
            <v>#N/A</v>
          </cell>
          <cell r="W1016" t="e">
            <v>#N/A</v>
          </cell>
          <cell r="X1016" t="e">
            <v>#N/A</v>
          </cell>
          <cell r="Y1016" t="e">
            <v>#N/A</v>
          </cell>
          <cell r="Z1016" t="e">
            <v>#N/A</v>
          </cell>
          <cell r="AA1016" t="e">
            <v>#N/A</v>
          </cell>
          <cell r="AB1016" t="e">
            <v>#N/A</v>
          </cell>
          <cell r="AC1016" t="e">
            <v>#N/A</v>
          </cell>
          <cell r="AD1016" t="e">
            <v>#N/A</v>
          </cell>
          <cell r="AE1016" t="e">
            <v>#N/A</v>
          </cell>
          <cell r="AF1016" t="e">
            <v>#N/A</v>
          </cell>
          <cell r="AG1016" t="e">
            <v>#N/A</v>
          </cell>
          <cell r="AH1016" t="e">
            <v>#N/A</v>
          </cell>
          <cell r="AI1016" t="e">
            <v>#N/A</v>
          </cell>
          <cell r="AJ1016" t="e">
            <v>#N/A</v>
          </cell>
          <cell r="AK1016" t="e">
            <v>#N/A</v>
          </cell>
          <cell r="AL1016" t="e">
            <v>#N/A</v>
          </cell>
          <cell r="AM1016" t="e">
            <v>#N/A</v>
          </cell>
          <cell r="AN1016" t="e">
            <v>#N/A</v>
          </cell>
          <cell r="AO1016" t="e">
            <v>#N/A</v>
          </cell>
          <cell r="AP1016" t="e">
            <v>#N/A</v>
          </cell>
          <cell r="AQ1016" t="e">
            <v>#N/A</v>
          </cell>
          <cell r="AR1016" t="e">
            <v>#N/A</v>
          </cell>
          <cell r="AS1016" t="e">
            <v>#N/A</v>
          </cell>
          <cell r="AT1016" t="e">
            <v>#N/A</v>
          </cell>
          <cell r="AU1016" t="e">
            <v>#N/A</v>
          </cell>
          <cell r="AV1016" t="e">
            <v>#N/A</v>
          </cell>
          <cell r="AW1016" t="e">
            <v>#N/A</v>
          </cell>
          <cell r="AX1016" t="e">
            <v>#N/A</v>
          </cell>
          <cell r="AY1016" t="e">
            <v>#N/A</v>
          </cell>
          <cell r="AZ1016" t="e">
            <v>#N/A</v>
          </cell>
          <cell r="BA1016" t="e">
            <v>#N/A</v>
          </cell>
          <cell r="BB1016" t="e">
            <v>#N/A</v>
          </cell>
          <cell r="BC1016" t="e">
            <v>#N/A</v>
          </cell>
          <cell r="BD1016" t="e">
            <v>#N/A</v>
          </cell>
        </row>
        <row r="1017">
          <cell r="A1017">
            <v>0</v>
          </cell>
          <cell r="B1017">
            <v>0</v>
          </cell>
          <cell r="C1017">
            <v>0</v>
          </cell>
          <cell r="D1017">
            <v>0</v>
          </cell>
          <cell r="E1017">
            <v>0</v>
          </cell>
          <cell r="F1017">
            <v>0</v>
          </cell>
          <cell r="G1017" t="e">
            <v>#N/A</v>
          </cell>
          <cell r="H1017" t="e">
            <v>#N/A</v>
          </cell>
          <cell r="I1017" t="e">
            <v>#N/A</v>
          </cell>
          <cell r="J1017" t="e">
            <v>#N/A</v>
          </cell>
          <cell r="K1017" t="e">
            <v>#N/A</v>
          </cell>
          <cell r="L1017" t="e">
            <v>#N/A</v>
          </cell>
          <cell r="M1017" t="e">
            <v>#N/A</v>
          </cell>
          <cell r="N1017" t="e">
            <v>#N/A</v>
          </cell>
          <cell r="O1017" t="e">
            <v>#N/A</v>
          </cell>
          <cell r="P1017" t="e">
            <v>#N/A</v>
          </cell>
          <cell r="Q1017" t="e">
            <v>#N/A</v>
          </cell>
          <cell r="R1017" t="e">
            <v>#N/A</v>
          </cell>
          <cell r="S1017" t="e">
            <v>#N/A</v>
          </cell>
          <cell r="T1017" t="e">
            <v>#N/A</v>
          </cell>
          <cell r="U1017" t="e">
            <v>#N/A</v>
          </cell>
          <cell r="V1017" t="e">
            <v>#N/A</v>
          </cell>
          <cell r="W1017" t="e">
            <v>#N/A</v>
          </cell>
          <cell r="X1017" t="e">
            <v>#N/A</v>
          </cell>
          <cell r="Y1017" t="e">
            <v>#N/A</v>
          </cell>
          <cell r="Z1017" t="e">
            <v>#N/A</v>
          </cell>
          <cell r="AA1017" t="e">
            <v>#N/A</v>
          </cell>
          <cell r="AB1017" t="e">
            <v>#N/A</v>
          </cell>
          <cell r="AC1017" t="e">
            <v>#N/A</v>
          </cell>
          <cell r="AD1017" t="e">
            <v>#N/A</v>
          </cell>
          <cell r="AE1017" t="e">
            <v>#N/A</v>
          </cell>
          <cell r="AF1017" t="e">
            <v>#N/A</v>
          </cell>
          <cell r="AG1017" t="e">
            <v>#N/A</v>
          </cell>
          <cell r="AH1017" t="e">
            <v>#N/A</v>
          </cell>
          <cell r="AI1017" t="e">
            <v>#N/A</v>
          </cell>
          <cell r="AJ1017" t="e">
            <v>#N/A</v>
          </cell>
          <cell r="AK1017" t="e">
            <v>#N/A</v>
          </cell>
          <cell r="AL1017" t="e">
            <v>#N/A</v>
          </cell>
          <cell r="AM1017" t="e">
            <v>#N/A</v>
          </cell>
          <cell r="AN1017" t="e">
            <v>#N/A</v>
          </cell>
          <cell r="AO1017" t="e">
            <v>#N/A</v>
          </cell>
          <cell r="AP1017" t="e">
            <v>#N/A</v>
          </cell>
          <cell r="AQ1017" t="e">
            <v>#N/A</v>
          </cell>
          <cell r="AR1017" t="e">
            <v>#N/A</v>
          </cell>
          <cell r="AS1017" t="e">
            <v>#N/A</v>
          </cell>
          <cell r="AT1017" t="e">
            <v>#N/A</v>
          </cell>
          <cell r="AU1017" t="e">
            <v>#N/A</v>
          </cell>
          <cell r="AV1017" t="e">
            <v>#N/A</v>
          </cell>
          <cell r="AW1017" t="e">
            <v>#N/A</v>
          </cell>
          <cell r="AX1017" t="e">
            <v>#N/A</v>
          </cell>
          <cell r="AY1017" t="e">
            <v>#N/A</v>
          </cell>
          <cell r="AZ1017" t="e">
            <v>#N/A</v>
          </cell>
          <cell r="BA1017" t="e">
            <v>#N/A</v>
          </cell>
          <cell r="BB1017" t="e">
            <v>#N/A</v>
          </cell>
          <cell r="BC1017" t="e">
            <v>#N/A</v>
          </cell>
          <cell r="BD1017" t="e">
            <v>#N/A</v>
          </cell>
        </row>
        <row r="1018">
          <cell r="A1018">
            <v>0</v>
          </cell>
          <cell r="B1018">
            <v>0</v>
          </cell>
          <cell r="C1018">
            <v>0</v>
          </cell>
          <cell r="D1018">
            <v>0</v>
          </cell>
          <cell r="E1018">
            <v>0</v>
          </cell>
          <cell r="F1018">
            <v>0</v>
          </cell>
          <cell r="G1018" t="e">
            <v>#N/A</v>
          </cell>
          <cell r="H1018" t="e">
            <v>#N/A</v>
          </cell>
          <cell r="I1018" t="e">
            <v>#N/A</v>
          </cell>
          <cell r="J1018" t="e">
            <v>#N/A</v>
          </cell>
          <cell r="K1018" t="e">
            <v>#N/A</v>
          </cell>
          <cell r="L1018" t="e">
            <v>#N/A</v>
          </cell>
          <cell r="M1018" t="e">
            <v>#N/A</v>
          </cell>
          <cell r="N1018" t="e">
            <v>#N/A</v>
          </cell>
          <cell r="O1018" t="e">
            <v>#N/A</v>
          </cell>
          <cell r="P1018" t="e">
            <v>#N/A</v>
          </cell>
          <cell r="Q1018" t="e">
            <v>#N/A</v>
          </cell>
          <cell r="R1018" t="e">
            <v>#N/A</v>
          </cell>
          <cell r="S1018" t="e">
            <v>#N/A</v>
          </cell>
          <cell r="T1018" t="e">
            <v>#N/A</v>
          </cell>
          <cell r="U1018" t="e">
            <v>#N/A</v>
          </cell>
          <cell r="V1018" t="e">
            <v>#N/A</v>
          </cell>
          <cell r="W1018" t="e">
            <v>#N/A</v>
          </cell>
          <cell r="X1018" t="e">
            <v>#N/A</v>
          </cell>
          <cell r="Y1018" t="e">
            <v>#N/A</v>
          </cell>
          <cell r="Z1018" t="e">
            <v>#N/A</v>
          </cell>
          <cell r="AA1018" t="e">
            <v>#N/A</v>
          </cell>
          <cell r="AB1018" t="e">
            <v>#N/A</v>
          </cell>
          <cell r="AC1018" t="e">
            <v>#N/A</v>
          </cell>
          <cell r="AD1018" t="e">
            <v>#N/A</v>
          </cell>
          <cell r="AE1018" t="e">
            <v>#N/A</v>
          </cell>
          <cell r="AF1018" t="e">
            <v>#N/A</v>
          </cell>
          <cell r="AG1018" t="e">
            <v>#N/A</v>
          </cell>
          <cell r="AH1018" t="e">
            <v>#N/A</v>
          </cell>
          <cell r="AI1018" t="e">
            <v>#N/A</v>
          </cell>
          <cell r="AJ1018" t="e">
            <v>#N/A</v>
          </cell>
          <cell r="AK1018" t="e">
            <v>#N/A</v>
          </cell>
          <cell r="AL1018" t="e">
            <v>#N/A</v>
          </cell>
          <cell r="AM1018" t="e">
            <v>#N/A</v>
          </cell>
          <cell r="AN1018" t="e">
            <v>#N/A</v>
          </cell>
          <cell r="AO1018" t="e">
            <v>#N/A</v>
          </cell>
          <cell r="AP1018" t="e">
            <v>#N/A</v>
          </cell>
          <cell r="AQ1018" t="e">
            <v>#N/A</v>
          </cell>
          <cell r="AR1018" t="e">
            <v>#N/A</v>
          </cell>
          <cell r="AS1018" t="e">
            <v>#N/A</v>
          </cell>
          <cell r="AT1018" t="e">
            <v>#N/A</v>
          </cell>
          <cell r="AU1018" t="e">
            <v>#N/A</v>
          </cell>
          <cell r="AV1018" t="e">
            <v>#N/A</v>
          </cell>
          <cell r="AW1018" t="e">
            <v>#N/A</v>
          </cell>
          <cell r="AX1018" t="e">
            <v>#N/A</v>
          </cell>
          <cell r="AY1018" t="e">
            <v>#N/A</v>
          </cell>
          <cell r="AZ1018" t="e">
            <v>#N/A</v>
          </cell>
          <cell r="BA1018" t="e">
            <v>#N/A</v>
          </cell>
          <cell r="BB1018" t="e">
            <v>#N/A</v>
          </cell>
          <cell r="BC1018" t="e">
            <v>#N/A</v>
          </cell>
          <cell r="BD1018" t="e">
            <v>#N/A</v>
          </cell>
        </row>
        <row r="1019">
          <cell r="A1019">
            <v>0</v>
          </cell>
          <cell r="B1019">
            <v>0</v>
          </cell>
          <cell r="C1019">
            <v>0</v>
          </cell>
          <cell r="D1019">
            <v>0</v>
          </cell>
          <cell r="E1019">
            <v>0</v>
          </cell>
          <cell r="F1019">
            <v>0</v>
          </cell>
          <cell r="G1019" t="e">
            <v>#N/A</v>
          </cell>
          <cell r="H1019" t="e">
            <v>#N/A</v>
          </cell>
          <cell r="I1019" t="e">
            <v>#N/A</v>
          </cell>
          <cell r="J1019" t="e">
            <v>#N/A</v>
          </cell>
          <cell r="K1019" t="e">
            <v>#N/A</v>
          </cell>
          <cell r="L1019" t="e">
            <v>#N/A</v>
          </cell>
          <cell r="M1019" t="e">
            <v>#N/A</v>
          </cell>
          <cell r="N1019" t="e">
            <v>#N/A</v>
          </cell>
          <cell r="O1019" t="e">
            <v>#N/A</v>
          </cell>
          <cell r="P1019" t="e">
            <v>#N/A</v>
          </cell>
          <cell r="Q1019" t="e">
            <v>#N/A</v>
          </cell>
          <cell r="R1019" t="e">
            <v>#N/A</v>
          </cell>
          <cell r="S1019" t="e">
            <v>#N/A</v>
          </cell>
          <cell r="T1019" t="e">
            <v>#N/A</v>
          </cell>
          <cell r="U1019" t="e">
            <v>#N/A</v>
          </cell>
          <cell r="V1019" t="e">
            <v>#N/A</v>
          </cell>
          <cell r="W1019" t="e">
            <v>#N/A</v>
          </cell>
          <cell r="X1019" t="e">
            <v>#N/A</v>
          </cell>
          <cell r="Y1019" t="e">
            <v>#N/A</v>
          </cell>
          <cell r="Z1019" t="e">
            <v>#N/A</v>
          </cell>
          <cell r="AA1019" t="e">
            <v>#N/A</v>
          </cell>
          <cell r="AB1019" t="e">
            <v>#N/A</v>
          </cell>
          <cell r="AC1019" t="e">
            <v>#N/A</v>
          </cell>
          <cell r="AD1019" t="e">
            <v>#N/A</v>
          </cell>
          <cell r="AE1019" t="e">
            <v>#N/A</v>
          </cell>
          <cell r="AF1019" t="e">
            <v>#N/A</v>
          </cell>
          <cell r="AG1019" t="e">
            <v>#N/A</v>
          </cell>
          <cell r="AH1019" t="e">
            <v>#N/A</v>
          </cell>
          <cell r="AI1019" t="e">
            <v>#N/A</v>
          </cell>
          <cell r="AJ1019" t="e">
            <v>#N/A</v>
          </cell>
          <cell r="AK1019" t="e">
            <v>#N/A</v>
          </cell>
          <cell r="AL1019" t="e">
            <v>#N/A</v>
          </cell>
          <cell r="AM1019" t="e">
            <v>#N/A</v>
          </cell>
          <cell r="AN1019" t="e">
            <v>#N/A</v>
          </cell>
          <cell r="AO1019" t="e">
            <v>#N/A</v>
          </cell>
          <cell r="AP1019" t="e">
            <v>#N/A</v>
          </cell>
          <cell r="AQ1019" t="e">
            <v>#N/A</v>
          </cell>
          <cell r="AR1019" t="e">
            <v>#N/A</v>
          </cell>
          <cell r="AS1019" t="e">
            <v>#N/A</v>
          </cell>
          <cell r="AT1019" t="e">
            <v>#N/A</v>
          </cell>
          <cell r="AU1019" t="e">
            <v>#N/A</v>
          </cell>
          <cell r="AV1019" t="e">
            <v>#N/A</v>
          </cell>
          <cell r="AW1019" t="e">
            <v>#N/A</v>
          </cell>
          <cell r="AX1019" t="e">
            <v>#N/A</v>
          </cell>
          <cell r="AY1019" t="e">
            <v>#N/A</v>
          </cell>
          <cell r="AZ1019" t="e">
            <v>#N/A</v>
          </cell>
          <cell r="BA1019" t="e">
            <v>#N/A</v>
          </cell>
          <cell r="BB1019" t="e">
            <v>#N/A</v>
          </cell>
          <cell r="BC1019" t="e">
            <v>#N/A</v>
          </cell>
          <cell r="BD1019" t="e">
            <v>#N/A</v>
          </cell>
        </row>
        <row r="1020">
          <cell r="A1020">
            <v>0</v>
          </cell>
          <cell r="B1020">
            <v>0</v>
          </cell>
          <cell r="C1020">
            <v>0</v>
          </cell>
          <cell r="D1020">
            <v>0</v>
          </cell>
          <cell r="E1020">
            <v>0</v>
          </cell>
          <cell r="F1020">
            <v>0</v>
          </cell>
          <cell r="G1020" t="e">
            <v>#N/A</v>
          </cell>
          <cell r="H1020" t="e">
            <v>#N/A</v>
          </cell>
          <cell r="I1020" t="e">
            <v>#N/A</v>
          </cell>
          <cell r="J1020" t="e">
            <v>#N/A</v>
          </cell>
          <cell r="K1020" t="e">
            <v>#N/A</v>
          </cell>
          <cell r="L1020" t="e">
            <v>#N/A</v>
          </cell>
          <cell r="M1020" t="e">
            <v>#N/A</v>
          </cell>
          <cell r="N1020" t="e">
            <v>#N/A</v>
          </cell>
          <cell r="O1020" t="e">
            <v>#N/A</v>
          </cell>
          <cell r="P1020" t="e">
            <v>#N/A</v>
          </cell>
          <cell r="Q1020" t="e">
            <v>#N/A</v>
          </cell>
          <cell r="R1020" t="e">
            <v>#N/A</v>
          </cell>
          <cell r="S1020" t="e">
            <v>#N/A</v>
          </cell>
          <cell r="T1020" t="e">
            <v>#N/A</v>
          </cell>
          <cell r="U1020" t="e">
            <v>#N/A</v>
          </cell>
          <cell r="V1020" t="e">
            <v>#N/A</v>
          </cell>
          <cell r="W1020" t="e">
            <v>#N/A</v>
          </cell>
          <cell r="X1020" t="e">
            <v>#N/A</v>
          </cell>
          <cell r="Y1020" t="e">
            <v>#N/A</v>
          </cell>
          <cell r="Z1020" t="e">
            <v>#N/A</v>
          </cell>
          <cell r="AA1020" t="e">
            <v>#N/A</v>
          </cell>
          <cell r="AB1020" t="e">
            <v>#N/A</v>
          </cell>
          <cell r="AC1020" t="e">
            <v>#N/A</v>
          </cell>
          <cell r="AD1020" t="e">
            <v>#N/A</v>
          </cell>
          <cell r="AE1020" t="e">
            <v>#N/A</v>
          </cell>
          <cell r="AF1020" t="e">
            <v>#N/A</v>
          </cell>
          <cell r="AG1020" t="e">
            <v>#N/A</v>
          </cell>
          <cell r="AH1020" t="e">
            <v>#N/A</v>
          </cell>
          <cell r="AI1020" t="e">
            <v>#N/A</v>
          </cell>
          <cell r="AJ1020" t="e">
            <v>#N/A</v>
          </cell>
          <cell r="AK1020" t="e">
            <v>#N/A</v>
          </cell>
          <cell r="AL1020" t="e">
            <v>#N/A</v>
          </cell>
          <cell r="AM1020" t="e">
            <v>#N/A</v>
          </cell>
          <cell r="AN1020" t="e">
            <v>#N/A</v>
          </cell>
          <cell r="AO1020" t="e">
            <v>#N/A</v>
          </cell>
          <cell r="AP1020" t="e">
            <v>#N/A</v>
          </cell>
          <cell r="AQ1020" t="e">
            <v>#N/A</v>
          </cell>
          <cell r="AR1020" t="e">
            <v>#N/A</v>
          </cell>
          <cell r="AS1020" t="e">
            <v>#N/A</v>
          </cell>
          <cell r="AT1020" t="e">
            <v>#N/A</v>
          </cell>
          <cell r="AU1020" t="e">
            <v>#N/A</v>
          </cell>
          <cell r="AV1020" t="e">
            <v>#N/A</v>
          </cell>
          <cell r="AW1020" t="e">
            <v>#N/A</v>
          </cell>
          <cell r="AX1020" t="e">
            <v>#N/A</v>
          </cell>
          <cell r="AY1020" t="e">
            <v>#N/A</v>
          </cell>
          <cell r="AZ1020" t="e">
            <v>#N/A</v>
          </cell>
          <cell r="BA1020" t="e">
            <v>#N/A</v>
          </cell>
          <cell r="BB1020" t="e">
            <v>#N/A</v>
          </cell>
          <cell r="BC1020" t="e">
            <v>#N/A</v>
          </cell>
          <cell r="BD1020" t="e">
            <v>#N/A</v>
          </cell>
        </row>
        <row r="1021">
          <cell r="A1021">
            <v>0</v>
          </cell>
          <cell r="B1021">
            <v>0</v>
          </cell>
          <cell r="C1021">
            <v>0</v>
          </cell>
          <cell r="D1021">
            <v>0</v>
          </cell>
          <cell r="E1021">
            <v>0</v>
          </cell>
          <cell r="F1021">
            <v>0</v>
          </cell>
          <cell r="G1021" t="e">
            <v>#N/A</v>
          </cell>
          <cell r="H1021" t="e">
            <v>#N/A</v>
          </cell>
          <cell r="I1021" t="e">
            <v>#N/A</v>
          </cell>
          <cell r="J1021" t="e">
            <v>#N/A</v>
          </cell>
          <cell r="K1021" t="e">
            <v>#N/A</v>
          </cell>
          <cell r="L1021" t="e">
            <v>#N/A</v>
          </cell>
          <cell r="M1021" t="e">
            <v>#N/A</v>
          </cell>
          <cell r="N1021" t="e">
            <v>#N/A</v>
          </cell>
          <cell r="O1021" t="e">
            <v>#N/A</v>
          </cell>
          <cell r="P1021" t="e">
            <v>#N/A</v>
          </cell>
          <cell r="Q1021" t="e">
            <v>#N/A</v>
          </cell>
          <cell r="R1021" t="e">
            <v>#N/A</v>
          </cell>
          <cell r="S1021" t="e">
            <v>#N/A</v>
          </cell>
          <cell r="T1021" t="e">
            <v>#N/A</v>
          </cell>
          <cell r="U1021" t="e">
            <v>#N/A</v>
          </cell>
          <cell r="V1021" t="e">
            <v>#N/A</v>
          </cell>
          <cell r="W1021" t="e">
            <v>#N/A</v>
          </cell>
          <cell r="X1021" t="e">
            <v>#N/A</v>
          </cell>
          <cell r="Y1021" t="e">
            <v>#N/A</v>
          </cell>
          <cell r="Z1021" t="e">
            <v>#N/A</v>
          </cell>
          <cell r="AA1021" t="e">
            <v>#N/A</v>
          </cell>
          <cell r="AB1021" t="e">
            <v>#N/A</v>
          </cell>
          <cell r="AC1021" t="e">
            <v>#N/A</v>
          </cell>
          <cell r="AD1021" t="e">
            <v>#N/A</v>
          </cell>
          <cell r="AE1021" t="e">
            <v>#N/A</v>
          </cell>
          <cell r="AF1021" t="e">
            <v>#N/A</v>
          </cell>
          <cell r="AG1021" t="e">
            <v>#N/A</v>
          </cell>
          <cell r="AH1021" t="e">
            <v>#N/A</v>
          </cell>
          <cell r="AI1021" t="e">
            <v>#N/A</v>
          </cell>
          <cell r="AJ1021" t="e">
            <v>#N/A</v>
          </cell>
          <cell r="AK1021" t="e">
            <v>#N/A</v>
          </cell>
          <cell r="AL1021" t="e">
            <v>#N/A</v>
          </cell>
          <cell r="AM1021" t="e">
            <v>#N/A</v>
          </cell>
          <cell r="AN1021" t="e">
            <v>#N/A</v>
          </cell>
          <cell r="AO1021" t="e">
            <v>#N/A</v>
          </cell>
          <cell r="AP1021" t="e">
            <v>#N/A</v>
          </cell>
          <cell r="AQ1021" t="e">
            <v>#N/A</v>
          </cell>
          <cell r="AR1021" t="e">
            <v>#N/A</v>
          </cell>
          <cell r="AS1021" t="e">
            <v>#N/A</v>
          </cell>
          <cell r="AT1021" t="e">
            <v>#N/A</v>
          </cell>
          <cell r="AU1021" t="e">
            <v>#N/A</v>
          </cell>
          <cell r="AV1021" t="e">
            <v>#N/A</v>
          </cell>
          <cell r="AW1021" t="e">
            <v>#N/A</v>
          </cell>
          <cell r="AX1021" t="e">
            <v>#N/A</v>
          </cell>
          <cell r="AY1021" t="e">
            <v>#N/A</v>
          </cell>
          <cell r="AZ1021" t="e">
            <v>#N/A</v>
          </cell>
          <cell r="BA1021" t="e">
            <v>#N/A</v>
          </cell>
          <cell r="BB1021" t="e">
            <v>#N/A</v>
          </cell>
          <cell r="BC1021" t="e">
            <v>#N/A</v>
          </cell>
          <cell r="BD1021" t="e">
            <v>#N/A</v>
          </cell>
        </row>
        <row r="1022">
          <cell r="A1022">
            <v>0</v>
          </cell>
          <cell r="B1022">
            <v>0</v>
          </cell>
          <cell r="C1022">
            <v>0</v>
          </cell>
          <cell r="D1022">
            <v>0</v>
          </cell>
          <cell r="E1022">
            <v>0</v>
          </cell>
          <cell r="F1022">
            <v>0</v>
          </cell>
          <cell r="G1022" t="e">
            <v>#N/A</v>
          </cell>
          <cell r="H1022" t="e">
            <v>#N/A</v>
          </cell>
          <cell r="I1022" t="e">
            <v>#N/A</v>
          </cell>
          <cell r="J1022" t="e">
            <v>#N/A</v>
          </cell>
          <cell r="K1022" t="e">
            <v>#N/A</v>
          </cell>
          <cell r="L1022" t="e">
            <v>#N/A</v>
          </cell>
          <cell r="M1022" t="e">
            <v>#N/A</v>
          </cell>
          <cell r="N1022" t="e">
            <v>#N/A</v>
          </cell>
          <cell r="O1022" t="e">
            <v>#N/A</v>
          </cell>
          <cell r="P1022" t="e">
            <v>#N/A</v>
          </cell>
          <cell r="Q1022" t="e">
            <v>#N/A</v>
          </cell>
          <cell r="R1022" t="e">
            <v>#N/A</v>
          </cell>
          <cell r="S1022" t="e">
            <v>#N/A</v>
          </cell>
          <cell r="T1022" t="e">
            <v>#N/A</v>
          </cell>
          <cell r="U1022" t="e">
            <v>#N/A</v>
          </cell>
          <cell r="V1022" t="e">
            <v>#N/A</v>
          </cell>
          <cell r="W1022" t="e">
            <v>#N/A</v>
          </cell>
          <cell r="X1022" t="e">
            <v>#N/A</v>
          </cell>
          <cell r="Y1022" t="e">
            <v>#N/A</v>
          </cell>
          <cell r="Z1022" t="e">
            <v>#N/A</v>
          </cell>
          <cell r="AA1022" t="e">
            <v>#N/A</v>
          </cell>
          <cell r="AB1022" t="e">
            <v>#N/A</v>
          </cell>
          <cell r="AC1022" t="e">
            <v>#N/A</v>
          </cell>
          <cell r="AD1022" t="e">
            <v>#N/A</v>
          </cell>
          <cell r="AE1022" t="e">
            <v>#N/A</v>
          </cell>
          <cell r="AF1022" t="e">
            <v>#N/A</v>
          </cell>
          <cell r="AG1022" t="e">
            <v>#N/A</v>
          </cell>
          <cell r="AH1022" t="e">
            <v>#N/A</v>
          </cell>
          <cell r="AI1022" t="e">
            <v>#N/A</v>
          </cell>
          <cell r="AJ1022" t="e">
            <v>#N/A</v>
          </cell>
          <cell r="AK1022" t="e">
            <v>#N/A</v>
          </cell>
          <cell r="AL1022" t="e">
            <v>#N/A</v>
          </cell>
          <cell r="AM1022" t="e">
            <v>#N/A</v>
          </cell>
          <cell r="AN1022" t="e">
            <v>#N/A</v>
          </cell>
          <cell r="AO1022" t="e">
            <v>#N/A</v>
          </cell>
          <cell r="AP1022" t="e">
            <v>#N/A</v>
          </cell>
          <cell r="AQ1022" t="e">
            <v>#N/A</v>
          </cell>
          <cell r="AR1022" t="e">
            <v>#N/A</v>
          </cell>
          <cell r="AS1022" t="e">
            <v>#N/A</v>
          </cell>
          <cell r="AT1022" t="e">
            <v>#N/A</v>
          </cell>
          <cell r="AU1022" t="e">
            <v>#N/A</v>
          </cell>
          <cell r="AV1022" t="e">
            <v>#N/A</v>
          </cell>
          <cell r="AW1022" t="e">
            <v>#N/A</v>
          </cell>
          <cell r="AX1022" t="e">
            <v>#N/A</v>
          </cell>
          <cell r="AY1022" t="e">
            <v>#N/A</v>
          </cell>
          <cell r="AZ1022" t="e">
            <v>#N/A</v>
          </cell>
          <cell r="BA1022" t="e">
            <v>#N/A</v>
          </cell>
          <cell r="BB1022" t="e">
            <v>#N/A</v>
          </cell>
          <cell r="BC1022" t="e">
            <v>#N/A</v>
          </cell>
          <cell r="BD1022" t="e">
            <v>#N/A</v>
          </cell>
        </row>
        <row r="1023">
          <cell r="A1023">
            <v>0</v>
          </cell>
          <cell r="B1023">
            <v>0</v>
          </cell>
          <cell r="C1023">
            <v>0</v>
          </cell>
          <cell r="D1023">
            <v>0</v>
          </cell>
          <cell r="E1023">
            <v>0</v>
          </cell>
          <cell r="F1023">
            <v>0</v>
          </cell>
          <cell r="G1023" t="e">
            <v>#N/A</v>
          </cell>
          <cell r="H1023" t="e">
            <v>#N/A</v>
          </cell>
          <cell r="I1023" t="e">
            <v>#N/A</v>
          </cell>
          <cell r="J1023" t="e">
            <v>#N/A</v>
          </cell>
          <cell r="K1023" t="e">
            <v>#N/A</v>
          </cell>
          <cell r="L1023" t="e">
            <v>#N/A</v>
          </cell>
          <cell r="M1023" t="e">
            <v>#N/A</v>
          </cell>
          <cell r="N1023" t="e">
            <v>#N/A</v>
          </cell>
          <cell r="O1023" t="e">
            <v>#N/A</v>
          </cell>
          <cell r="P1023" t="e">
            <v>#N/A</v>
          </cell>
          <cell r="Q1023" t="e">
            <v>#N/A</v>
          </cell>
          <cell r="R1023" t="e">
            <v>#N/A</v>
          </cell>
          <cell r="S1023" t="e">
            <v>#N/A</v>
          </cell>
          <cell r="T1023" t="e">
            <v>#N/A</v>
          </cell>
          <cell r="U1023" t="e">
            <v>#N/A</v>
          </cell>
          <cell r="V1023" t="e">
            <v>#N/A</v>
          </cell>
          <cell r="W1023" t="e">
            <v>#N/A</v>
          </cell>
          <cell r="X1023" t="e">
            <v>#N/A</v>
          </cell>
          <cell r="Y1023" t="e">
            <v>#N/A</v>
          </cell>
          <cell r="Z1023" t="e">
            <v>#N/A</v>
          </cell>
          <cell r="AA1023" t="e">
            <v>#N/A</v>
          </cell>
          <cell r="AB1023" t="e">
            <v>#N/A</v>
          </cell>
          <cell r="AC1023" t="e">
            <v>#N/A</v>
          </cell>
          <cell r="AD1023" t="e">
            <v>#N/A</v>
          </cell>
          <cell r="AE1023" t="e">
            <v>#N/A</v>
          </cell>
          <cell r="AF1023" t="e">
            <v>#N/A</v>
          </cell>
          <cell r="AG1023" t="e">
            <v>#N/A</v>
          </cell>
          <cell r="AH1023" t="e">
            <v>#N/A</v>
          </cell>
          <cell r="AI1023" t="e">
            <v>#N/A</v>
          </cell>
          <cell r="AJ1023" t="e">
            <v>#N/A</v>
          </cell>
          <cell r="AK1023" t="e">
            <v>#N/A</v>
          </cell>
          <cell r="AL1023" t="e">
            <v>#N/A</v>
          </cell>
          <cell r="AM1023" t="e">
            <v>#N/A</v>
          </cell>
          <cell r="AN1023" t="e">
            <v>#N/A</v>
          </cell>
          <cell r="AO1023" t="e">
            <v>#N/A</v>
          </cell>
          <cell r="AP1023" t="e">
            <v>#N/A</v>
          </cell>
          <cell r="AQ1023" t="e">
            <v>#N/A</v>
          </cell>
          <cell r="AR1023" t="e">
            <v>#N/A</v>
          </cell>
          <cell r="AS1023" t="e">
            <v>#N/A</v>
          </cell>
          <cell r="AT1023" t="e">
            <v>#N/A</v>
          </cell>
          <cell r="AU1023" t="e">
            <v>#N/A</v>
          </cell>
          <cell r="AV1023" t="e">
            <v>#N/A</v>
          </cell>
          <cell r="AW1023" t="e">
            <v>#N/A</v>
          </cell>
          <cell r="AX1023" t="e">
            <v>#N/A</v>
          </cell>
          <cell r="AY1023" t="e">
            <v>#N/A</v>
          </cell>
          <cell r="AZ1023" t="e">
            <v>#N/A</v>
          </cell>
          <cell r="BA1023" t="e">
            <v>#N/A</v>
          </cell>
          <cell r="BB1023" t="e">
            <v>#N/A</v>
          </cell>
          <cell r="BC1023" t="e">
            <v>#N/A</v>
          </cell>
          <cell r="BD1023" t="e">
            <v>#N/A</v>
          </cell>
        </row>
        <row r="1024">
          <cell r="A1024">
            <v>0</v>
          </cell>
          <cell r="B1024">
            <v>0</v>
          </cell>
          <cell r="C1024">
            <v>0</v>
          </cell>
          <cell r="D1024">
            <v>0</v>
          </cell>
          <cell r="E1024">
            <v>0</v>
          </cell>
          <cell r="F1024">
            <v>0</v>
          </cell>
          <cell r="G1024" t="e">
            <v>#N/A</v>
          </cell>
          <cell r="H1024" t="e">
            <v>#N/A</v>
          </cell>
          <cell r="I1024" t="e">
            <v>#N/A</v>
          </cell>
          <cell r="J1024" t="e">
            <v>#N/A</v>
          </cell>
          <cell r="K1024" t="e">
            <v>#N/A</v>
          </cell>
          <cell r="L1024" t="e">
            <v>#N/A</v>
          </cell>
          <cell r="M1024" t="e">
            <v>#N/A</v>
          </cell>
          <cell r="N1024" t="e">
            <v>#N/A</v>
          </cell>
          <cell r="O1024" t="e">
            <v>#N/A</v>
          </cell>
          <cell r="P1024" t="e">
            <v>#N/A</v>
          </cell>
          <cell r="Q1024" t="e">
            <v>#N/A</v>
          </cell>
          <cell r="R1024" t="e">
            <v>#N/A</v>
          </cell>
          <cell r="S1024" t="e">
            <v>#N/A</v>
          </cell>
          <cell r="T1024" t="e">
            <v>#N/A</v>
          </cell>
          <cell r="U1024" t="e">
            <v>#N/A</v>
          </cell>
          <cell r="V1024" t="e">
            <v>#N/A</v>
          </cell>
          <cell r="W1024" t="e">
            <v>#N/A</v>
          </cell>
          <cell r="X1024" t="e">
            <v>#N/A</v>
          </cell>
          <cell r="Y1024" t="e">
            <v>#N/A</v>
          </cell>
          <cell r="Z1024" t="e">
            <v>#N/A</v>
          </cell>
          <cell r="AA1024" t="e">
            <v>#N/A</v>
          </cell>
          <cell r="AB1024" t="e">
            <v>#N/A</v>
          </cell>
          <cell r="AC1024" t="e">
            <v>#N/A</v>
          </cell>
          <cell r="AD1024" t="e">
            <v>#N/A</v>
          </cell>
          <cell r="AE1024" t="e">
            <v>#N/A</v>
          </cell>
          <cell r="AF1024" t="e">
            <v>#N/A</v>
          </cell>
          <cell r="AG1024" t="e">
            <v>#N/A</v>
          </cell>
          <cell r="AH1024" t="e">
            <v>#N/A</v>
          </cell>
          <cell r="AI1024" t="e">
            <v>#N/A</v>
          </cell>
          <cell r="AJ1024" t="e">
            <v>#N/A</v>
          </cell>
          <cell r="AK1024" t="e">
            <v>#N/A</v>
          </cell>
          <cell r="AL1024" t="e">
            <v>#N/A</v>
          </cell>
          <cell r="AM1024" t="e">
            <v>#N/A</v>
          </cell>
          <cell r="AN1024" t="e">
            <v>#N/A</v>
          </cell>
          <cell r="AO1024" t="e">
            <v>#N/A</v>
          </cell>
          <cell r="AP1024" t="e">
            <v>#N/A</v>
          </cell>
          <cell r="AQ1024" t="e">
            <v>#N/A</v>
          </cell>
          <cell r="AR1024" t="e">
            <v>#N/A</v>
          </cell>
          <cell r="AS1024" t="e">
            <v>#N/A</v>
          </cell>
          <cell r="AT1024" t="e">
            <v>#N/A</v>
          </cell>
          <cell r="AU1024" t="e">
            <v>#N/A</v>
          </cell>
          <cell r="AV1024" t="e">
            <v>#N/A</v>
          </cell>
          <cell r="AW1024" t="e">
            <v>#N/A</v>
          </cell>
          <cell r="AX1024" t="e">
            <v>#N/A</v>
          </cell>
          <cell r="AY1024" t="e">
            <v>#N/A</v>
          </cell>
          <cell r="AZ1024" t="e">
            <v>#N/A</v>
          </cell>
          <cell r="BA1024" t="e">
            <v>#N/A</v>
          </cell>
          <cell r="BB1024" t="e">
            <v>#N/A</v>
          </cell>
          <cell r="BC1024" t="e">
            <v>#N/A</v>
          </cell>
          <cell r="BD1024" t="e">
            <v>#N/A</v>
          </cell>
        </row>
        <row r="1025">
          <cell r="A1025">
            <v>0</v>
          </cell>
          <cell r="B1025">
            <v>0</v>
          </cell>
          <cell r="C1025">
            <v>0</v>
          </cell>
          <cell r="D1025">
            <v>0</v>
          </cell>
          <cell r="E1025">
            <v>0</v>
          </cell>
          <cell r="F1025">
            <v>0</v>
          </cell>
          <cell r="G1025" t="e">
            <v>#N/A</v>
          </cell>
          <cell r="H1025" t="e">
            <v>#N/A</v>
          </cell>
          <cell r="I1025" t="e">
            <v>#N/A</v>
          </cell>
          <cell r="J1025" t="e">
            <v>#N/A</v>
          </cell>
          <cell r="K1025" t="e">
            <v>#N/A</v>
          </cell>
          <cell r="L1025" t="e">
            <v>#N/A</v>
          </cell>
          <cell r="M1025" t="e">
            <v>#N/A</v>
          </cell>
          <cell r="N1025" t="e">
            <v>#N/A</v>
          </cell>
          <cell r="O1025" t="e">
            <v>#N/A</v>
          </cell>
          <cell r="P1025" t="e">
            <v>#N/A</v>
          </cell>
          <cell r="Q1025" t="e">
            <v>#N/A</v>
          </cell>
          <cell r="R1025" t="e">
            <v>#N/A</v>
          </cell>
          <cell r="S1025" t="e">
            <v>#N/A</v>
          </cell>
          <cell r="T1025" t="e">
            <v>#N/A</v>
          </cell>
          <cell r="U1025" t="e">
            <v>#N/A</v>
          </cell>
          <cell r="V1025" t="e">
            <v>#N/A</v>
          </cell>
          <cell r="W1025" t="e">
            <v>#N/A</v>
          </cell>
          <cell r="X1025" t="e">
            <v>#N/A</v>
          </cell>
          <cell r="Y1025" t="e">
            <v>#N/A</v>
          </cell>
          <cell r="Z1025" t="e">
            <v>#N/A</v>
          </cell>
          <cell r="AA1025" t="e">
            <v>#N/A</v>
          </cell>
          <cell r="AB1025" t="e">
            <v>#N/A</v>
          </cell>
          <cell r="AC1025" t="e">
            <v>#N/A</v>
          </cell>
          <cell r="AD1025" t="e">
            <v>#N/A</v>
          </cell>
          <cell r="AE1025" t="e">
            <v>#N/A</v>
          </cell>
          <cell r="AF1025" t="e">
            <v>#N/A</v>
          </cell>
          <cell r="AG1025" t="e">
            <v>#N/A</v>
          </cell>
          <cell r="AH1025" t="e">
            <v>#N/A</v>
          </cell>
          <cell r="AI1025" t="e">
            <v>#N/A</v>
          </cell>
          <cell r="AJ1025" t="e">
            <v>#N/A</v>
          </cell>
          <cell r="AK1025" t="e">
            <v>#N/A</v>
          </cell>
          <cell r="AL1025" t="e">
            <v>#N/A</v>
          </cell>
          <cell r="AM1025" t="e">
            <v>#N/A</v>
          </cell>
          <cell r="AN1025" t="e">
            <v>#N/A</v>
          </cell>
          <cell r="AO1025" t="e">
            <v>#N/A</v>
          </cell>
          <cell r="AP1025" t="e">
            <v>#N/A</v>
          </cell>
          <cell r="AQ1025" t="e">
            <v>#N/A</v>
          </cell>
          <cell r="AR1025" t="e">
            <v>#N/A</v>
          </cell>
          <cell r="AS1025" t="e">
            <v>#N/A</v>
          </cell>
          <cell r="AT1025" t="e">
            <v>#N/A</v>
          </cell>
          <cell r="AU1025" t="e">
            <v>#N/A</v>
          </cell>
          <cell r="AV1025" t="e">
            <v>#N/A</v>
          </cell>
          <cell r="AW1025" t="e">
            <v>#N/A</v>
          </cell>
          <cell r="AX1025" t="e">
            <v>#N/A</v>
          </cell>
          <cell r="AY1025" t="e">
            <v>#N/A</v>
          </cell>
          <cell r="AZ1025" t="e">
            <v>#N/A</v>
          </cell>
          <cell r="BA1025" t="e">
            <v>#N/A</v>
          </cell>
          <cell r="BB1025" t="e">
            <v>#N/A</v>
          </cell>
          <cell r="BC1025" t="e">
            <v>#N/A</v>
          </cell>
          <cell r="BD1025" t="e">
            <v>#N/A</v>
          </cell>
        </row>
        <row r="1026">
          <cell r="A1026">
            <v>0</v>
          </cell>
          <cell r="B1026">
            <v>0</v>
          </cell>
          <cell r="C1026">
            <v>0</v>
          </cell>
          <cell r="D1026">
            <v>0</v>
          </cell>
          <cell r="E1026">
            <v>0</v>
          </cell>
          <cell r="F1026">
            <v>0</v>
          </cell>
          <cell r="G1026" t="e">
            <v>#N/A</v>
          </cell>
          <cell r="H1026" t="e">
            <v>#N/A</v>
          </cell>
          <cell r="I1026" t="e">
            <v>#N/A</v>
          </cell>
          <cell r="J1026" t="e">
            <v>#N/A</v>
          </cell>
          <cell r="K1026" t="e">
            <v>#N/A</v>
          </cell>
          <cell r="L1026" t="e">
            <v>#N/A</v>
          </cell>
          <cell r="M1026" t="e">
            <v>#N/A</v>
          </cell>
          <cell r="N1026" t="e">
            <v>#N/A</v>
          </cell>
          <cell r="O1026" t="e">
            <v>#N/A</v>
          </cell>
          <cell r="P1026" t="e">
            <v>#N/A</v>
          </cell>
          <cell r="Q1026" t="e">
            <v>#N/A</v>
          </cell>
          <cell r="R1026" t="e">
            <v>#N/A</v>
          </cell>
          <cell r="S1026" t="e">
            <v>#N/A</v>
          </cell>
          <cell r="T1026" t="e">
            <v>#N/A</v>
          </cell>
          <cell r="U1026" t="e">
            <v>#N/A</v>
          </cell>
          <cell r="V1026" t="e">
            <v>#N/A</v>
          </cell>
          <cell r="W1026" t="e">
            <v>#N/A</v>
          </cell>
          <cell r="X1026" t="e">
            <v>#N/A</v>
          </cell>
          <cell r="Y1026" t="e">
            <v>#N/A</v>
          </cell>
          <cell r="Z1026" t="e">
            <v>#N/A</v>
          </cell>
          <cell r="AA1026" t="e">
            <v>#N/A</v>
          </cell>
          <cell r="AB1026" t="e">
            <v>#N/A</v>
          </cell>
          <cell r="AC1026" t="e">
            <v>#N/A</v>
          </cell>
          <cell r="AD1026" t="e">
            <v>#N/A</v>
          </cell>
          <cell r="AE1026" t="e">
            <v>#N/A</v>
          </cell>
          <cell r="AF1026" t="e">
            <v>#N/A</v>
          </cell>
          <cell r="AG1026" t="e">
            <v>#N/A</v>
          </cell>
          <cell r="AH1026" t="e">
            <v>#N/A</v>
          </cell>
          <cell r="AI1026" t="e">
            <v>#N/A</v>
          </cell>
          <cell r="AJ1026" t="e">
            <v>#N/A</v>
          </cell>
          <cell r="AK1026" t="e">
            <v>#N/A</v>
          </cell>
          <cell r="AL1026" t="e">
            <v>#N/A</v>
          </cell>
          <cell r="AM1026" t="e">
            <v>#N/A</v>
          </cell>
          <cell r="AN1026" t="e">
            <v>#N/A</v>
          </cell>
          <cell r="AO1026" t="e">
            <v>#N/A</v>
          </cell>
          <cell r="AP1026" t="e">
            <v>#N/A</v>
          </cell>
          <cell r="AQ1026" t="e">
            <v>#N/A</v>
          </cell>
          <cell r="AR1026" t="e">
            <v>#N/A</v>
          </cell>
          <cell r="AS1026" t="e">
            <v>#N/A</v>
          </cell>
          <cell r="AT1026" t="e">
            <v>#N/A</v>
          </cell>
          <cell r="AU1026" t="e">
            <v>#N/A</v>
          </cell>
          <cell r="AV1026" t="e">
            <v>#N/A</v>
          </cell>
          <cell r="AW1026" t="e">
            <v>#N/A</v>
          </cell>
          <cell r="AX1026" t="e">
            <v>#N/A</v>
          </cell>
          <cell r="AY1026" t="e">
            <v>#N/A</v>
          </cell>
          <cell r="AZ1026" t="e">
            <v>#N/A</v>
          </cell>
          <cell r="BA1026" t="e">
            <v>#N/A</v>
          </cell>
          <cell r="BB1026" t="e">
            <v>#N/A</v>
          </cell>
          <cell r="BC1026" t="e">
            <v>#N/A</v>
          </cell>
          <cell r="BD1026" t="e">
            <v>#N/A</v>
          </cell>
        </row>
        <row r="1027">
          <cell r="A1027">
            <v>0</v>
          </cell>
          <cell r="B1027">
            <v>0</v>
          </cell>
          <cell r="C1027">
            <v>0</v>
          </cell>
          <cell r="D1027">
            <v>0</v>
          </cell>
          <cell r="E1027">
            <v>0</v>
          </cell>
          <cell r="F1027">
            <v>0</v>
          </cell>
          <cell r="G1027" t="e">
            <v>#N/A</v>
          </cell>
          <cell r="H1027" t="e">
            <v>#N/A</v>
          </cell>
          <cell r="I1027" t="e">
            <v>#N/A</v>
          </cell>
          <cell r="J1027" t="e">
            <v>#N/A</v>
          </cell>
          <cell r="K1027" t="e">
            <v>#N/A</v>
          </cell>
          <cell r="L1027" t="e">
            <v>#N/A</v>
          </cell>
          <cell r="M1027" t="e">
            <v>#N/A</v>
          </cell>
          <cell r="N1027" t="e">
            <v>#N/A</v>
          </cell>
          <cell r="O1027" t="e">
            <v>#N/A</v>
          </cell>
          <cell r="P1027" t="e">
            <v>#N/A</v>
          </cell>
          <cell r="Q1027" t="e">
            <v>#N/A</v>
          </cell>
          <cell r="R1027" t="e">
            <v>#N/A</v>
          </cell>
          <cell r="S1027" t="e">
            <v>#N/A</v>
          </cell>
          <cell r="T1027" t="e">
            <v>#N/A</v>
          </cell>
          <cell r="U1027" t="e">
            <v>#N/A</v>
          </cell>
          <cell r="V1027" t="e">
            <v>#N/A</v>
          </cell>
          <cell r="W1027" t="e">
            <v>#N/A</v>
          </cell>
          <cell r="X1027" t="e">
            <v>#N/A</v>
          </cell>
          <cell r="Y1027" t="e">
            <v>#N/A</v>
          </cell>
          <cell r="Z1027" t="e">
            <v>#N/A</v>
          </cell>
          <cell r="AA1027" t="e">
            <v>#N/A</v>
          </cell>
          <cell r="AB1027" t="e">
            <v>#N/A</v>
          </cell>
          <cell r="AC1027" t="e">
            <v>#N/A</v>
          </cell>
          <cell r="AD1027" t="e">
            <v>#N/A</v>
          </cell>
          <cell r="AE1027" t="e">
            <v>#N/A</v>
          </cell>
          <cell r="AF1027" t="e">
            <v>#N/A</v>
          </cell>
          <cell r="AG1027" t="e">
            <v>#N/A</v>
          </cell>
          <cell r="AH1027" t="e">
            <v>#N/A</v>
          </cell>
          <cell r="AI1027" t="e">
            <v>#N/A</v>
          </cell>
          <cell r="AJ1027" t="e">
            <v>#N/A</v>
          </cell>
          <cell r="AK1027" t="e">
            <v>#N/A</v>
          </cell>
          <cell r="AL1027" t="e">
            <v>#N/A</v>
          </cell>
          <cell r="AM1027" t="e">
            <v>#N/A</v>
          </cell>
          <cell r="AN1027" t="e">
            <v>#N/A</v>
          </cell>
          <cell r="AO1027" t="e">
            <v>#N/A</v>
          </cell>
          <cell r="AP1027" t="e">
            <v>#N/A</v>
          </cell>
          <cell r="AQ1027" t="e">
            <v>#N/A</v>
          </cell>
          <cell r="AR1027" t="e">
            <v>#N/A</v>
          </cell>
          <cell r="AS1027" t="e">
            <v>#N/A</v>
          </cell>
          <cell r="AT1027" t="e">
            <v>#N/A</v>
          </cell>
          <cell r="AU1027" t="e">
            <v>#N/A</v>
          </cell>
          <cell r="AV1027" t="e">
            <v>#N/A</v>
          </cell>
          <cell r="AW1027" t="e">
            <v>#N/A</v>
          </cell>
          <cell r="AX1027" t="e">
            <v>#N/A</v>
          </cell>
          <cell r="AY1027" t="e">
            <v>#N/A</v>
          </cell>
          <cell r="AZ1027" t="e">
            <v>#N/A</v>
          </cell>
          <cell r="BA1027" t="e">
            <v>#N/A</v>
          </cell>
          <cell r="BB1027" t="e">
            <v>#N/A</v>
          </cell>
          <cell r="BC1027" t="e">
            <v>#N/A</v>
          </cell>
          <cell r="BD1027" t="e">
            <v>#N/A</v>
          </cell>
        </row>
        <row r="1028">
          <cell r="A1028">
            <v>0</v>
          </cell>
          <cell r="B1028">
            <v>0</v>
          </cell>
          <cell r="C1028">
            <v>0</v>
          </cell>
          <cell r="D1028">
            <v>0</v>
          </cell>
          <cell r="E1028">
            <v>0</v>
          </cell>
          <cell r="F1028">
            <v>0</v>
          </cell>
          <cell r="G1028" t="e">
            <v>#N/A</v>
          </cell>
          <cell r="H1028" t="e">
            <v>#N/A</v>
          </cell>
          <cell r="I1028" t="e">
            <v>#N/A</v>
          </cell>
          <cell r="J1028" t="e">
            <v>#N/A</v>
          </cell>
          <cell r="K1028" t="e">
            <v>#N/A</v>
          </cell>
          <cell r="L1028" t="e">
            <v>#N/A</v>
          </cell>
          <cell r="M1028" t="e">
            <v>#N/A</v>
          </cell>
          <cell r="N1028" t="e">
            <v>#N/A</v>
          </cell>
          <cell r="O1028" t="e">
            <v>#N/A</v>
          </cell>
          <cell r="P1028" t="e">
            <v>#N/A</v>
          </cell>
          <cell r="Q1028" t="e">
            <v>#N/A</v>
          </cell>
          <cell r="R1028" t="e">
            <v>#N/A</v>
          </cell>
          <cell r="S1028" t="e">
            <v>#N/A</v>
          </cell>
          <cell r="T1028" t="e">
            <v>#N/A</v>
          </cell>
          <cell r="U1028" t="e">
            <v>#N/A</v>
          </cell>
          <cell r="V1028" t="e">
            <v>#N/A</v>
          </cell>
          <cell r="W1028" t="e">
            <v>#N/A</v>
          </cell>
          <cell r="X1028" t="e">
            <v>#N/A</v>
          </cell>
          <cell r="Y1028" t="e">
            <v>#N/A</v>
          </cell>
          <cell r="Z1028" t="e">
            <v>#N/A</v>
          </cell>
          <cell r="AA1028" t="e">
            <v>#N/A</v>
          </cell>
          <cell r="AB1028" t="e">
            <v>#N/A</v>
          </cell>
          <cell r="AC1028" t="e">
            <v>#N/A</v>
          </cell>
          <cell r="AD1028" t="e">
            <v>#N/A</v>
          </cell>
          <cell r="AE1028" t="e">
            <v>#N/A</v>
          </cell>
          <cell r="AF1028" t="e">
            <v>#N/A</v>
          </cell>
          <cell r="AG1028" t="e">
            <v>#N/A</v>
          </cell>
          <cell r="AH1028" t="e">
            <v>#N/A</v>
          </cell>
          <cell r="AI1028" t="e">
            <v>#N/A</v>
          </cell>
          <cell r="AJ1028" t="e">
            <v>#N/A</v>
          </cell>
          <cell r="AK1028" t="e">
            <v>#N/A</v>
          </cell>
          <cell r="AL1028" t="e">
            <v>#N/A</v>
          </cell>
          <cell r="AM1028" t="e">
            <v>#N/A</v>
          </cell>
          <cell r="AN1028" t="e">
            <v>#N/A</v>
          </cell>
          <cell r="AO1028" t="e">
            <v>#N/A</v>
          </cell>
          <cell r="AP1028" t="e">
            <v>#N/A</v>
          </cell>
          <cell r="AQ1028" t="e">
            <v>#N/A</v>
          </cell>
          <cell r="AR1028" t="e">
            <v>#N/A</v>
          </cell>
          <cell r="AS1028" t="e">
            <v>#N/A</v>
          </cell>
          <cell r="AT1028" t="e">
            <v>#N/A</v>
          </cell>
          <cell r="AU1028" t="e">
            <v>#N/A</v>
          </cell>
          <cell r="AV1028" t="e">
            <v>#N/A</v>
          </cell>
          <cell r="AW1028" t="e">
            <v>#N/A</v>
          </cell>
          <cell r="AX1028" t="e">
            <v>#N/A</v>
          </cell>
          <cell r="AY1028" t="e">
            <v>#N/A</v>
          </cell>
          <cell r="AZ1028" t="e">
            <v>#N/A</v>
          </cell>
          <cell r="BA1028" t="e">
            <v>#N/A</v>
          </cell>
          <cell r="BB1028" t="e">
            <v>#N/A</v>
          </cell>
          <cell r="BC1028" t="e">
            <v>#N/A</v>
          </cell>
          <cell r="BD1028" t="e">
            <v>#N/A</v>
          </cell>
        </row>
        <row r="1029">
          <cell r="A1029">
            <v>0</v>
          </cell>
          <cell r="B1029">
            <v>0</v>
          </cell>
          <cell r="C1029">
            <v>0</v>
          </cell>
          <cell r="D1029">
            <v>0</v>
          </cell>
          <cell r="E1029">
            <v>0</v>
          </cell>
          <cell r="F1029">
            <v>0</v>
          </cell>
          <cell r="G1029" t="e">
            <v>#N/A</v>
          </cell>
          <cell r="H1029" t="e">
            <v>#N/A</v>
          </cell>
          <cell r="I1029" t="e">
            <v>#N/A</v>
          </cell>
          <cell r="J1029" t="e">
            <v>#N/A</v>
          </cell>
          <cell r="K1029" t="e">
            <v>#N/A</v>
          </cell>
          <cell r="L1029" t="e">
            <v>#N/A</v>
          </cell>
          <cell r="M1029" t="e">
            <v>#N/A</v>
          </cell>
          <cell r="N1029" t="e">
            <v>#N/A</v>
          </cell>
          <cell r="O1029" t="e">
            <v>#N/A</v>
          </cell>
          <cell r="P1029" t="e">
            <v>#N/A</v>
          </cell>
          <cell r="Q1029" t="e">
            <v>#N/A</v>
          </cell>
          <cell r="R1029" t="e">
            <v>#N/A</v>
          </cell>
          <cell r="S1029" t="e">
            <v>#N/A</v>
          </cell>
          <cell r="T1029" t="e">
            <v>#N/A</v>
          </cell>
          <cell r="U1029" t="e">
            <v>#N/A</v>
          </cell>
          <cell r="V1029" t="e">
            <v>#N/A</v>
          </cell>
          <cell r="W1029" t="e">
            <v>#N/A</v>
          </cell>
          <cell r="X1029" t="e">
            <v>#N/A</v>
          </cell>
          <cell r="Y1029" t="e">
            <v>#N/A</v>
          </cell>
          <cell r="Z1029" t="e">
            <v>#N/A</v>
          </cell>
          <cell r="AA1029" t="e">
            <v>#N/A</v>
          </cell>
          <cell r="AB1029" t="e">
            <v>#N/A</v>
          </cell>
          <cell r="AC1029" t="e">
            <v>#N/A</v>
          </cell>
          <cell r="AD1029" t="e">
            <v>#N/A</v>
          </cell>
          <cell r="AE1029" t="e">
            <v>#N/A</v>
          </cell>
          <cell r="AF1029" t="e">
            <v>#N/A</v>
          </cell>
          <cell r="AG1029" t="e">
            <v>#N/A</v>
          </cell>
          <cell r="AH1029" t="e">
            <v>#N/A</v>
          </cell>
          <cell r="AI1029" t="e">
            <v>#N/A</v>
          </cell>
          <cell r="AJ1029" t="e">
            <v>#N/A</v>
          </cell>
          <cell r="AK1029" t="e">
            <v>#N/A</v>
          </cell>
          <cell r="AL1029" t="e">
            <v>#N/A</v>
          </cell>
          <cell r="AM1029" t="e">
            <v>#N/A</v>
          </cell>
          <cell r="AN1029" t="e">
            <v>#N/A</v>
          </cell>
          <cell r="AO1029" t="e">
            <v>#N/A</v>
          </cell>
          <cell r="AP1029" t="e">
            <v>#N/A</v>
          </cell>
          <cell r="AQ1029" t="e">
            <v>#N/A</v>
          </cell>
          <cell r="AR1029" t="e">
            <v>#N/A</v>
          </cell>
          <cell r="AS1029" t="e">
            <v>#N/A</v>
          </cell>
          <cell r="AT1029" t="e">
            <v>#N/A</v>
          </cell>
          <cell r="AU1029" t="e">
            <v>#N/A</v>
          </cell>
          <cell r="AV1029" t="e">
            <v>#N/A</v>
          </cell>
          <cell r="AW1029" t="e">
            <v>#N/A</v>
          </cell>
          <cell r="AX1029" t="e">
            <v>#N/A</v>
          </cell>
          <cell r="AY1029" t="e">
            <v>#N/A</v>
          </cell>
          <cell r="AZ1029" t="e">
            <v>#N/A</v>
          </cell>
          <cell r="BA1029" t="e">
            <v>#N/A</v>
          </cell>
          <cell r="BB1029" t="e">
            <v>#N/A</v>
          </cell>
          <cell r="BC1029" t="e">
            <v>#N/A</v>
          </cell>
          <cell r="BD1029" t="e">
            <v>#N/A</v>
          </cell>
        </row>
        <row r="1030">
          <cell r="A1030">
            <v>0</v>
          </cell>
          <cell r="B1030">
            <v>0</v>
          </cell>
          <cell r="C1030">
            <v>0</v>
          </cell>
          <cell r="D1030">
            <v>0</v>
          </cell>
          <cell r="E1030">
            <v>0</v>
          </cell>
          <cell r="F1030">
            <v>0</v>
          </cell>
          <cell r="G1030" t="e">
            <v>#N/A</v>
          </cell>
          <cell r="H1030" t="e">
            <v>#N/A</v>
          </cell>
          <cell r="I1030" t="e">
            <v>#N/A</v>
          </cell>
          <cell r="J1030" t="e">
            <v>#N/A</v>
          </cell>
          <cell r="K1030" t="e">
            <v>#N/A</v>
          </cell>
          <cell r="L1030" t="e">
            <v>#N/A</v>
          </cell>
          <cell r="M1030" t="e">
            <v>#N/A</v>
          </cell>
          <cell r="N1030" t="e">
            <v>#N/A</v>
          </cell>
          <cell r="O1030" t="e">
            <v>#N/A</v>
          </cell>
          <cell r="P1030" t="e">
            <v>#N/A</v>
          </cell>
          <cell r="Q1030" t="e">
            <v>#N/A</v>
          </cell>
          <cell r="R1030" t="e">
            <v>#N/A</v>
          </cell>
          <cell r="S1030" t="e">
            <v>#N/A</v>
          </cell>
          <cell r="T1030" t="e">
            <v>#N/A</v>
          </cell>
          <cell r="U1030" t="e">
            <v>#N/A</v>
          </cell>
          <cell r="V1030" t="e">
            <v>#N/A</v>
          </cell>
          <cell r="W1030" t="e">
            <v>#N/A</v>
          </cell>
          <cell r="X1030" t="e">
            <v>#N/A</v>
          </cell>
          <cell r="Y1030" t="e">
            <v>#N/A</v>
          </cell>
          <cell r="Z1030" t="e">
            <v>#N/A</v>
          </cell>
          <cell r="AA1030" t="e">
            <v>#N/A</v>
          </cell>
          <cell r="AB1030" t="e">
            <v>#N/A</v>
          </cell>
          <cell r="AC1030" t="e">
            <v>#N/A</v>
          </cell>
          <cell r="AD1030" t="e">
            <v>#N/A</v>
          </cell>
          <cell r="AE1030" t="e">
            <v>#N/A</v>
          </cell>
          <cell r="AF1030" t="e">
            <v>#N/A</v>
          </cell>
          <cell r="AG1030" t="e">
            <v>#N/A</v>
          </cell>
          <cell r="AH1030" t="e">
            <v>#N/A</v>
          </cell>
          <cell r="AI1030" t="e">
            <v>#N/A</v>
          </cell>
          <cell r="AJ1030" t="e">
            <v>#N/A</v>
          </cell>
          <cell r="AK1030" t="e">
            <v>#N/A</v>
          </cell>
          <cell r="AL1030" t="e">
            <v>#N/A</v>
          </cell>
          <cell r="AM1030" t="e">
            <v>#N/A</v>
          </cell>
          <cell r="AN1030" t="e">
            <v>#N/A</v>
          </cell>
          <cell r="AO1030" t="e">
            <v>#N/A</v>
          </cell>
          <cell r="AP1030" t="e">
            <v>#N/A</v>
          </cell>
          <cell r="AQ1030" t="e">
            <v>#N/A</v>
          </cell>
          <cell r="AR1030" t="e">
            <v>#N/A</v>
          </cell>
          <cell r="AS1030" t="e">
            <v>#N/A</v>
          </cell>
          <cell r="AT1030" t="e">
            <v>#N/A</v>
          </cell>
          <cell r="AU1030" t="e">
            <v>#N/A</v>
          </cell>
          <cell r="AV1030" t="e">
            <v>#N/A</v>
          </cell>
          <cell r="AW1030" t="e">
            <v>#N/A</v>
          </cell>
          <cell r="AX1030" t="e">
            <v>#N/A</v>
          </cell>
          <cell r="AY1030" t="e">
            <v>#N/A</v>
          </cell>
          <cell r="AZ1030" t="e">
            <v>#N/A</v>
          </cell>
          <cell r="BA1030" t="e">
            <v>#N/A</v>
          </cell>
          <cell r="BB1030" t="e">
            <v>#N/A</v>
          </cell>
          <cell r="BC1030" t="e">
            <v>#N/A</v>
          </cell>
          <cell r="BD1030" t="e">
            <v>#N/A</v>
          </cell>
        </row>
        <row r="1031">
          <cell r="A1031">
            <v>0</v>
          </cell>
          <cell r="B1031">
            <v>0</v>
          </cell>
          <cell r="C1031">
            <v>0</v>
          </cell>
          <cell r="D1031">
            <v>0</v>
          </cell>
          <cell r="E1031">
            <v>0</v>
          </cell>
          <cell r="F1031">
            <v>0</v>
          </cell>
          <cell r="G1031" t="e">
            <v>#N/A</v>
          </cell>
          <cell r="H1031" t="e">
            <v>#N/A</v>
          </cell>
          <cell r="I1031" t="e">
            <v>#N/A</v>
          </cell>
          <cell r="J1031" t="e">
            <v>#N/A</v>
          </cell>
          <cell r="K1031" t="e">
            <v>#N/A</v>
          </cell>
          <cell r="L1031" t="e">
            <v>#N/A</v>
          </cell>
          <cell r="M1031" t="e">
            <v>#N/A</v>
          </cell>
          <cell r="N1031" t="e">
            <v>#N/A</v>
          </cell>
          <cell r="O1031" t="e">
            <v>#N/A</v>
          </cell>
          <cell r="P1031" t="e">
            <v>#N/A</v>
          </cell>
          <cell r="Q1031" t="e">
            <v>#N/A</v>
          </cell>
          <cell r="R1031" t="e">
            <v>#N/A</v>
          </cell>
          <cell r="S1031" t="e">
            <v>#N/A</v>
          </cell>
          <cell r="T1031" t="e">
            <v>#N/A</v>
          </cell>
          <cell r="U1031" t="e">
            <v>#N/A</v>
          </cell>
          <cell r="V1031" t="e">
            <v>#N/A</v>
          </cell>
          <cell r="W1031" t="e">
            <v>#N/A</v>
          </cell>
          <cell r="X1031" t="e">
            <v>#N/A</v>
          </cell>
          <cell r="Y1031" t="e">
            <v>#N/A</v>
          </cell>
          <cell r="Z1031" t="e">
            <v>#N/A</v>
          </cell>
          <cell r="AA1031" t="e">
            <v>#N/A</v>
          </cell>
          <cell r="AB1031" t="e">
            <v>#N/A</v>
          </cell>
          <cell r="AC1031" t="e">
            <v>#N/A</v>
          </cell>
          <cell r="AD1031" t="e">
            <v>#N/A</v>
          </cell>
          <cell r="AE1031" t="e">
            <v>#N/A</v>
          </cell>
          <cell r="AF1031" t="e">
            <v>#N/A</v>
          </cell>
          <cell r="AG1031" t="e">
            <v>#N/A</v>
          </cell>
          <cell r="AH1031" t="e">
            <v>#N/A</v>
          </cell>
          <cell r="AI1031" t="e">
            <v>#N/A</v>
          </cell>
          <cell r="AJ1031" t="e">
            <v>#N/A</v>
          </cell>
          <cell r="AK1031" t="e">
            <v>#N/A</v>
          </cell>
          <cell r="AL1031" t="e">
            <v>#N/A</v>
          </cell>
          <cell r="AM1031" t="e">
            <v>#N/A</v>
          </cell>
          <cell r="AN1031" t="e">
            <v>#N/A</v>
          </cell>
          <cell r="AO1031" t="e">
            <v>#N/A</v>
          </cell>
          <cell r="AP1031" t="e">
            <v>#N/A</v>
          </cell>
          <cell r="AQ1031" t="e">
            <v>#N/A</v>
          </cell>
          <cell r="AR1031" t="e">
            <v>#N/A</v>
          </cell>
          <cell r="AS1031" t="e">
            <v>#N/A</v>
          </cell>
          <cell r="AT1031" t="e">
            <v>#N/A</v>
          </cell>
          <cell r="AU1031" t="e">
            <v>#N/A</v>
          </cell>
          <cell r="AV1031" t="e">
            <v>#N/A</v>
          </cell>
          <cell r="AW1031" t="e">
            <v>#N/A</v>
          </cell>
          <cell r="AX1031" t="e">
            <v>#N/A</v>
          </cell>
          <cell r="AY1031" t="e">
            <v>#N/A</v>
          </cell>
          <cell r="AZ1031" t="e">
            <v>#N/A</v>
          </cell>
          <cell r="BA1031" t="e">
            <v>#N/A</v>
          </cell>
          <cell r="BB1031" t="e">
            <v>#N/A</v>
          </cell>
          <cell r="BC1031" t="e">
            <v>#N/A</v>
          </cell>
          <cell r="BD1031" t="e">
            <v>#N/A</v>
          </cell>
        </row>
        <row r="1032">
          <cell r="A1032">
            <v>0</v>
          </cell>
          <cell r="B1032">
            <v>0</v>
          </cell>
          <cell r="C1032">
            <v>0</v>
          </cell>
          <cell r="D1032">
            <v>0</v>
          </cell>
          <cell r="E1032">
            <v>0</v>
          </cell>
          <cell r="F1032">
            <v>0</v>
          </cell>
          <cell r="G1032" t="e">
            <v>#N/A</v>
          </cell>
          <cell r="H1032" t="e">
            <v>#N/A</v>
          </cell>
          <cell r="I1032" t="e">
            <v>#N/A</v>
          </cell>
          <cell r="J1032" t="e">
            <v>#N/A</v>
          </cell>
          <cell r="K1032" t="e">
            <v>#N/A</v>
          </cell>
          <cell r="L1032" t="e">
            <v>#N/A</v>
          </cell>
          <cell r="M1032" t="e">
            <v>#N/A</v>
          </cell>
          <cell r="N1032" t="e">
            <v>#N/A</v>
          </cell>
          <cell r="O1032" t="e">
            <v>#N/A</v>
          </cell>
          <cell r="P1032" t="e">
            <v>#N/A</v>
          </cell>
          <cell r="Q1032" t="e">
            <v>#N/A</v>
          </cell>
          <cell r="R1032" t="e">
            <v>#N/A</v>
          </cell>
          <cell r="S1032" t="e">
            <v>#N/A</v>
          </cell>
          <cell r="T1032" t="e">
            <v>#N/A</v>
          </cell>
          <cell r="U1032" t="e">
            <v>#N/A</v>
          </cell>
          <cell r="V1032" t="e">
            <v>#N/A</v>
          </cell>
          <cell r="W1032" t="e">
            <v>#N/A</v>
          </cell>
          <cell r="X1032" t="e">
            <v>#N/A</v>
          </cell>
          <cell r="Y1032" t="e">
            <v>#N/A</v>
          </cell>
          <cell r="Z1032" t="e">
            <v>#N/A</v>
          </cell>
          <cell r="AA1032" t="e">
            <v>#N/A</v>
          </cell>
          <cell r="AB1032" t="e">
            <v>#N/A</v>
          </cell>
          <cell r="AC1032" t="e">
            <v>#N/A</v>
          </cell>
          <cell r="AD1032" t="e">
            <v>#N/A</v>
          </cell>
          <cell r="AE1032" t="e">
            <v>#N/A</v>
          </cell>
          <cell r="AF1032" t="e">
            <v>#N/A</v>
          </cell>
          <cell r="AG1032" t="e">
            <v>#N/A</v>
          </cell>
          <cell r="AH1032" t="e">
            <v>#N/A</v>
          </cell>
          <cell r="AI1032" t="e">
            <v>#N/A</v>
          </cell>
          <cell r="AJ1032" t="e">
            <v>#N/A</v>
          </cell>
          <cell r="AK1032" t="e">
            <v>#N/A</v>
          </cell>
          <cell r="AL1032" t="e">
            <v>#N/A</v>
          </cell>
          <cell r="AM1032" t="e">
            <v>#N/A</v>
          </cell>
          <cell r="AN1032" t="e">
            <v>#N/A</v>
          </cell>
          <cell r="AO1032" t="e">
            <v>#N/A</v>
          </cell>
          <cell r="AP1032" t="e">
            <v>#N/A</v>
          </cell>
          <cell r="AQ1032" t="e">
            <v>#N/A</v>
          </cell>
          <cell r="AR1032" t="e">
            <v>#N/A</v>
          </cell>
          <cell r="AS1032" t="e">
            <v>#N/A</v>
          </cell>
          <cell r="AT1032" t="e">
            <v>#N/A</v>
          </cell>
          <cell r="AU1032" t="e">
            <v>#N/A</v>
          </cell>
          <cell r="AV1032" t="e">
            <v>#N/A</v>
          </cell>
          <cell r="AW1032" t="e">
            <v>#N/A</v>
          </cell>
          <cell r="AX1032" t="e">
            <v>#N/A</v>
          </cell>
          <cell r="AY1032" t="e">
            <v>#N/A</v>
          </cell>
          <cell r="AZ1032" t="e">
            <v>#N/A</v>
          </cell>
          <cell r="BA1032" t="e">
            <v>#N/A</v>
          </cell>
          <cell r="BB1032" t="e">
            <v>#N/A</v>
          </cell>
          <cell r="BC1032" t="e">
            <v>#N/A</v>
          </cell>
          <cell r="BD1032" t="e">
            <v>#N/A</v>
          </cell>
        </row>
        <row r="1033">
          <cell r="A1033">
            <v>0</v>
          </cell>
          <cell r="B1033">
            <v>0</v>
          </cell>
          <cell r="C1033">
            <v>0</v>
          </cell>
          <cell r="D1033">
            <v>0</v>
          </cell>
          <cell r="E1033">
            <v>0</v>
          </cell>
          <cell r="F1033">
            <v>0</v>
          </cell>
          <cell r="G1033" t="e">
            <v>#N/A</v>
          </cell>
          <cell r="H1033" t="e">
            <v>#N/A</v>
          </cell>
          <cell r="I1033" t="e">
            <v>#N/A</v>
          </cell>
          <cell r="J1033" t="e">
            <v>#N/A</v>
          </cell>
          <cell r="K1033" t="e">
            <v>#N/A</v>
          </cell>
          <cell r="L1033" t="e">
            <v>#N/A</v>
          </cell>
          <cell r="M1033" t="e">
            <v>#N/A</v>
          </cell>
          <cell r="N1033" t="e">
            <v>#N/A</v>
          </cell>
          <cell r="O1033" t="e">
            <v>#N/A</v>
          </cell>
          <cell r="P1033" t="e">
            <v>#N/A</v>
          </cell>
          <cell r="Q1033" t="e">
            <v>#N/A</v>
          </cell>
          <cell r="R1033" t="e">
            <v>#N/A</v>
          </cell>
          <cell r="S1033" t="e">
            <v>#N/A</v>
          </cell>
          <cell r="T1033" t="e">
            <v>#N/A</v>
          </cell>
          <cell r="U1033" t="e">
            <v>#N/A</v>
          </cell>
          <cell r="V1033" t="e">
            <v>#N/A</v>
          </cell>
          <cell r="W1033" t="e">
            <v>#N/A</v>
          </cell>
          <cell r="X1033" t="e">
            <v>#N/A</v>
          </cell>
          <cell r="Y1033" t="e">
            <v>#N/A</v>
          </cell>
          <cell r="Z1033" t="e">
            <v>#N/A</v>
          </cell>
          <cell r="AA1033" t="e">
            <v>#N/A</v>
          </cell>
          <cell r="AB1033" t="e">
            <v>#N/A</v>
          </cell>
          <cell r="AC1033" t="e">
            <v>#N/A</v>
          </cell>
          <cell r="AD1033" t="e">
            <v>#N/A</v>
          </cell>
          <cell r="AE1033" t="e">
            <v>#N/A</v>
          </cell>
          <cell r="AF1033" t="e">
            <v>#N/A</v>
          </cell>
          <cell r="AG1033" t="e">
            <v>#N/A</v>
          </cell>
          <cell r="AH1033" t="e">
            <v>#N/A</v>
          </cell>
          <cell r="AI1033" t="e">
            <v>#N/A</v>
          </cell>
          <cell r="AJ1033" t="e">
            <v>#N/A</v>
          </cell>
          <cell r="AK1033" t="e">
            <v>#N/A</v>
          </cell>
          <cell r="AL1033" t="e">
            <v>#N/A</v>
          </cell>
          <cell r="AM1033" t="e">
            <v>#N/A</v>
          </cell>
          <cell r="AN1033" t="e">
            <v>#N/A</v>
          </cell>
          <cell r="AO1033" t="e">
            <v>#N/A</v>
          </cell>
          <cell r="AP1033" t="e">
            <v>#N/A</v>
          </cell>
          <cell r="AQ1033" t="e">
            <v>#N/A</v>
          </cell>
          <cell r="AR1033" t="e">
            <v>#N/A</v>
          </cell>
          <cell r="AS1033" t="e">
            <v>#N/A</v>
          </cell>
          <cell r="AT1033" t="e">
            <v>#N/A</v>
          </cell>
          <cell r="AU1033" t="e">
            <v>#N/A</v>
          </cell>
          <cell r="AV1033" t="e">
            <v>#N/A</v>
          </cell>
          <cell r="AW1033" t="e">
            <v>#N/A</v>
          </cell>
          <cell r="AX1033" t="e">
            <v>#N/A</v>
          </cell>
          <cell r="AY1033" t="e">
            <v>#N/A</v>
          </cell>
          <cell r="AZ1033" t="e">
            <v>#N/A</v>
          </cell>
          <cell r="BA1033" t="e">
            <v>#N/A</v>
          </cell>
          <cell r="BB1033" t="e">
            <v>#N/A</v>
          </cell>
          <cell r="BC1033" t="e">
            <v>#N/A</v>
          </cell>
          <cell r="BD1033" t="e">
            <v>#N/A</v>
          </cell>
        </row>
        <row r="1034">
          <cell r="A1034">
            <v>0</v>
          </cell>
          <cell r="B1034">
            <v>0</v>
          </cell>
          <cell r="C1034">
            <v>0</v>
          </cell>
          <cell r="D1034">
            <v>0</v>
          </cell>
          <cell r="E1034">
            <v>0</v>
          </cell>
          <cell r="F1034">
            <v>0</v>
          </cell>
          <cell r="G1034" t="e">
            <v>#N/A</v>
          </cell>
          <cell r="H1034" t="e">
            <v>#N/A</v>
          </cell>
          <cell r="I1034" t="e">
            <v>#N/A</v>
          </cell>
          <cell r="J1034" t="e">
            <v>#N/A</v>
          </cell>
          <cell r="K1034" t="e">
            <v>#N/A</v>
          </cell>
          <cell r="L1034" t="e">
            <v>#N/A</v>
          </cell>
          <cell r="M1034" t="e">
            <v>#N/A</v>
          </cell>
          <cell r="N1034" t="e">
            <v>#N/A</v>
          </cell>
          <cell r="O1034" t="e">
            <v>#N/A</v>
          </cell>
          <cell r="P1034" t="e">
            <v>#N/A</v>
          </cell>
          <cell r="Q1034" t="e">
            <v>#N/A</v>
          </cell>
          <cell r="R1034" t="e">
            <v>#N/A</v>
          </cell>
          <cell r="S1034" t="e">
            <v>#N/A</v>
          </cell>
          <cell r="T1034" t="e">
            <v>#N/A</v>
          </cell>
          <cell r="U1034" t="e">
            <v>#N/A</v>
          </cell>
          <cell r="V1034" t="e">
            <v>#N/A</v>
          </cell>
          <cell r="W1034" t="e">
            <v>#N/A</v>
          </cell>
          <cell r="X1034" t="e">
            <v>#N/A</v>
          </cell>
          <cell r="Y1034" t="e">
            <v>#N/A</v>
          </cell>
          <cell r="Z1034" t="e">
            <v>#N/A</v>
          </cell>
          <cell r="AA1034" t="e">
            <v>#N/A</v>
          </cell>
          <cell r="AB1034" t="e">
            <v>#N/A</v>
          </cell>
          <cell r="AC1034" t="e">
            <v>#N/A</v>
          </cell>
          <cell r="AD1034" t="e">
            <v>#N/A</v>
          </cell>
          <cell r="AE1034" t="e">
            <v>#N/A</v>
          </cell>
          <cell r="AF1034" t="e">
            <v>#N/A</v>
          </cell>
          <cell r="AG1034" t="e">
            <v>#N/A</v>
          </cell>
          <cell r="AH1034" t="e">
            <v>#N/A</v>
          </cell>
          <cell r="AI1034" t="e">
            <v>#N/A</v>
          </cell>
          <cell r="AJ1034" t="e">
            <v>#N/A</v>
          </cell>
          <cell r="AK1034" t="e">
            <v>#N/A</v>
          </cell>
          <cell r="AL1034" t="e">
            <v>#N/A</v>
          </cell>
          <cell r="AM1034" t="e">
            <v>#N/A</v>
          </cell>
          <cell r="AN1034" t="e">
            <v>#N/A</v>
          </cell>
          <cell r="AO1034" t="e">
            <v>#N/A</v>
          </cell>
          <cell r="AP1034" t="e">
            <v>#N/A</v>
          </cell>
          <cell r="AQ1034" t="e">
            <v>#N/A</v>
          </cell>
          <cell r="AR1034" t="e">
            <v>#N/A</v>
          </cell>
          <cell r="AS1034" t="e">
            <v>#N/A</v>
          </cell>
          <cell r="AT1034" t="e">
            <v>#N/A</v>
          </cell>
          <cell r="AU1034" t="e">
            <v>#N/A</v>
          </cell>
          <cell r="AV1034" t="e">
            <v>#N/A</v>
          </cell>
          <cell r="AW1034" t="e">
            <v>#N/A</v>
          </cell>
          <cell r="AX1034" t="e">
            <v>#N/A</v>
          </cell>
          <cell r="AY1034" t="e">
            <v>#N/A</v>
          </cell>
          <cell r="AZ1034" t="e">
            <v>#N/A</v>
          </cell>
          <cell r="BA1034" t="e">
            <v>#N/A</v>
          </cell>
          <cell r="BB1034" t="e">
            <v>#N/A</v>
          </cell>
          <cell r="BC1034" t="e">
            <v>#N/A</v>
          </cell>
          <cell r="BD1034" t="e">
            <v>#N/A</v>
          </cell>
        </row>
        <row r="1035">
          <cell r="A1035">
            <v>0</v>
          </cell>
          <cell r="B1035">
            <v>0</v>
          </cell>
          <cell r="C1035">
            <v>0</v>
          </cell>
          <cell r="D1035">
            <v>0</v>
          </cell>
          <cell r="E1035">
            <v>0</v>
          </cell>
          <cell r="F1035">
            <v>0</v>
          </cell>
          <cell r="G1035" t="e">
            <v>#N/A</v>
          </cell>
          <cell r="H1035" t="e">
            <v>#N/A</v>
          </cell>
          <cell r="I1035" t="e">
            <v>#N/A</v>
          </cell>
          <cell r="J1035" t="e">
            <v>#N/A</v>
          </cell>
          <cell r="K1035" t="e">
            <v>#N/A</v>
          </cell>
          <cell r="L1035" t="e">
            <v>#N/A</v>
          </cell>
          <cell r="M1035" t="e">
            <v>#N/A</v>
          </cell>
          <cell r="N1035" t="e">
            <v>#N/A</v>
          </cell>
          <cell r="O1035" t="e">
            <v>#N/A</v>
          </cell>
          <cell r="P1035" t="e">
            <v>#N/A</v>
          </cell>
          <cell r="Q1035" t="e">
            <v>#N/A</v>
          </cell>
          <cell r="R1035" t="e">
            <v>#N/A</v>
          </cell>
          <cell r="S1035" t="e">
            <v>#N/A</v>
          </cell>
          <cell r="T1035" t="e">
            <v>#N/A</v>
          </cell>
          <cell r="U1035" t="e">
            <v>#N/A</v>
          </cell>
          <cell r="V1035" t="e">
            <v>#N/A</v>
          </cell>
          <cell r="W1035" t="e">
            <v>#N/A</v>
          </cell>
          <cell r="X1035" t="e">
            <v>#N/A</v>
          </cell>
          <cell r="Y1035" t="e">
            <v>#N/A</v>
          </cell>
          <cell r="Z1035" t="e">
            <v>#N/A</v>
          </cell>
          <cell r="AA1035" t="e">
            <v>#N/A</v>
          </cell>
          <cell r="AB1035" t="e">
            <v>#N/A</v>
          </cell>
          <cell r="AC1035" t="e">
            <v>#N/A</v>
          </cell>
          <cell r="AD1035" t="e">
            <v>#N/A</v>
          </cell>
          <cell r="AE1035" t="e">
            <v>#N/A</v>
          </cell>
          <cell r="AF1035" t="e">
            <v>#N/A</v>
          </cell>
          <cell r="AG1035" t="e">
            <v>#N/A</v>
          </cell>
          <cell r="AH1035" t="e">
            <v>#N/A</v>
          </cell>
          <cell r="AI1035" t="e">
            <v>#N/A</v>
          </cell>
          <cell r="AJ1035" t="e">
            <v>#N/A</v>
          </cell>
          <cell r="AK1035" t="e">
            <v>#N/A</v>
          </cell>
          <cell r="AL1035" t="e">
            <v>#N/A</v>
          </cell>
          <cell r="AM1035" t="e">
            <v>#N/A</v>
          </cell>
          <cell r="AN1035" t="e">
            <v>#N/A</v>
          </cell>
          <cell r="AO1035" t="e">
            <v>#N/A</v>
          </cell>
          <cell r="AP1035" t="e">
            <v>#N/A</v>
          </cell>
          <cell r="AQ1035" t="e">
            <v>#N/A</v>
          </cell>
          <cell r="AR1035" t="e">
            <v>#N/A</v>
          </cell>
          <cell r="AS1035" t="e">
            <v>#N/A</v>
          </cell>
          <cell r="AT1035" t="e">
            <v>#N/A</v>
          </cell>
          <cell r="AU1035" t="e">
            <v>#N/A</v>
          </cell>
          <cell r="AV1035" t="e">
            <v>#N/A</v>
          </cell>
          <cell r="AW1035" t="e">
            <v>#N/A</v>
          </cell>
          <cell r="AX1035" t="e">
            <v>#N/A</v>
          </cell>
          <cell r="AY1035" t="e">
            <v>#N/A</v>
          </cell>
          <cell r="AZ1035" t="e">
            <v>#N/A</v>
          </cell>
          <cell r="BA1035" t="e">
            <v>#N/A</v>
          </cell>
          <cell r="BB1035" t="e">
            <v>#N/A</v>
          </cell>
          <cell r="BC1035" t="e">
            <v>#N/A</v>
          </cell>
          <cell r="BD1035" t="e">
            <v>#N/A</v>
          </cell>
        </row>
        <row r="1036">
          <cell r="A1036">
            <v>0</v>
          </cell>
          <cell r="B1036">
            <v>0</v>
          </cell>
          <cell r="C1036">
            <v>0</v>
          </cell>
          <cell r="D1036">
            <v>0</v>
          </cell>
          <cell r="E1036">
            <v>0</v>
          </cell>
          <cell r="F1036">
            <v>0</v>
          </cell>
          <cell r="G1036" t="e">
            <v>#N/A</v>
          </cell>
          <cell r="H1036" t="e">
            <v>#N/A</v>
          </cell>
          <cell r="I1036" t="e">
            <v>#N/A</v>
          </cell>
          <cell r="J1036" t="e">
            <v>#N/A</v>
          </cell>
          <cell r="K1036" t="e">
            <v>#N/A</v>
          </cell>
          <cell r="L1036" t="e">
            <v>#N/A</v>
          </cell>
          <cell r="M1036" t="e">
            <v>#N/A</v>
          </cell>
          <cell r="N1036" t="e">
            <v>#N/A</v>
          </cell>
          <cell r="O1036" t="e">
            <v>#N/A</v>
          </cell>
          <cell r="P1036" t="e">
            <v>#N/A</v>
          </cell>
          <cell r="Q1036" t="e">
            <v>#N/A</v>
          </cell>
          <cell r="R1036" t="e">
            <v>#N/A</v>
          </cell>
          <cell r="S1036" t="e">
            <v>#N/A</v>
          </cell>
          <cell r="T1036" t="e">
            <v>#N/A</v>
          </cell>
          <cell r="U1036" t="e">
            <v>#N/A</v>
          </cell>
          <cell r="V1036" t="e">
            <v>#N/A</v>
          </cell>
          <cell r="W1036" t="e">
            <v>#N/A</v>
          </cell>
          <cell r="X1036" t="e">
            <v>#N/A</v>
          </cell>
          <cell r="Y1036" t="e">
            <v>#N/A</v>
          </cell>
          <cell r="Z1036" t="e">
            <v>#N/A</v>
          </cell>
          <cell r="AA1036" t="e">
            <v>#N/A</v>
          </cell>
          <cell r="AB1036" t="e">
            <v>#N/A</v>
          </cell>
          <cell r="AC1036" t="e">
            <v>#N/A</v>
          </cell>
          <cell r="AD1036" t="e">
            <v>#N/A</v>
          </cell>
          <cell r="AE1036" t="e">
            <v>#N/A</v>
          </cell>
          <cell r="AF1036" t="e">
            <v>#N/A</v>
          </cell>
          <cell r="AG1036" t="e">
            <v>#N/A</v>
          </cell>
          <cell r="AH1036" t="e">
            <v>#N/A</v>
          </cell>
          <cell r="AI1036" t="e">
            <v>#N/A</v>
          </cell>
          <cell r="AJ1036" t="e">
            <v>#N/A</v>
          </cell>
          <cell r="AK1036" t="e">
            <v>#N/A</v>
          </cell>
          <cell r="AL1036" t="e">
            <v>#N/A</v>
          </cell>
          <cell r="AM1036" t="e">
            <v>#N/A</v>
          </cell>
          <cell r="AN1036" t="e">
            <v>#N/A</v>
          </cell>
          <cell r="AO1036" t="e">
            <v>#N/A</v>
          </cell>
          <cell r="AP1036" t="e">
            <v>#N/A</v>
          </cell>
          <cell r="AQ1036" t="e">
            <v>#N/A</v>
          </cell>
          <cell r="AR1036" t="e">
            <v>#N/A</v>
          </cell>
          <cell r="AS1036" t="e">
            <v>#N/A</v>
          </cell>
          <cell r="AT1036" t="e">
            <v>#N/A</v>
          </cell>
          <cell r="AU1036" t="e">
            <v>#N/A</v>
          </cell>
          <cell r="AV1036" t="e">
            <v>#N/A</v>
          </cell>
          <cell r="AW1036" t="e">
            <v>#N/A</v>
          </cell>
          <cell r="AX1036" t="e">
            <v>#N/A</v>
          </cell>
          <cell r="AY1036" t="e">
            <v>#N/A</v>
          </cell>
          <cell r="AZ1036" t="e">
            <v>#N/A</v>
          </cell>
          <cell r="BA1036" t="e">
            <v>#N/A</v>
          </cell>
          <cell r="BB1036" t="e">
            <v>#N/A</v>
          </cell>
          <cell r="BC1036" t="e">
            <v>#N/A</v>
          </cell>
          <cell r="BD1036" t="e">
            <v>#N/A</v>
          </cell>
        </row>
        <row r="1037">
          <cell r="A1037">
            <v>0</v>
          </cell>
          <cell r="B1037">
            <v>0</v>
          </cell>
          <cell r="C1037">
            <v>0</v>
          </cell>
          <cell r="D1037">
            <v>0</v>
          </cell>
          <cell r="E1037">
            <v>0</v>
          </cell>
          <cell r="F1037">
            <v>0</v>
          </cell>
          <cell r="G1037" t="e">
            <v>#N/A</v>
          </cell>
          <cell r="H1037" t="e">
            <v>#N/A</v>
          </cell>
          <cell r="I1037" t="e">
            <v>#N/A</v>
          </cell>
          <cell r="J1037" t="e">
            <v>#N/A</v>
          </cell>
          <cell r="K1037" t="e">
            <v>#N/A</v>
          </cell>
          <cell r="L1037" t="e">
            <v>#N/A</v>
          </cell>
          <cell r="M1037" t="e">
            <v>#N/A</v>
          </cell>
          <cell r="N1037" t="e">
            <v>#N/A</v>
          </cell>
          <cell r="O1037" t="e">
            <v>#N/A</v>
          </cell>
          <cell r="P1037" t="e">
            <v>#N/A</v>
          </cell>
          <cell r="Q1037" t="e">
            <v>#N/A</v>
          </cell>
          <cell r="R1037" t="e">
            <v>#N/A</v>
          </cell>
          <cell r="S1037" t="e">
            <v>#N/A</v>
          </cell>
          <cell r="T1037" t="e">
            <v>#N/A</v>
          </cell>
          <cell r="U1037" t="e">
            <v>#N/A</v>
          </cell>
          <cell r="V1037" t="e">
            <v>#N/A</v>
          </cell>
          <cell r="W1037" t="e">
            <v>#N/A</v>
          </cell>
          <cell r="X1037" t="e">
            <v>#N/A</v>
          </cell>
          <cell r="Y1037" t="e">
            <v>#N/A</v>
          </cell>
          <cell r="Z1037" t="e">
            <v>#N/A</v>
          </cell>
          <cell r="AA1037" t="e">
            <v>#N/A</v>
          </cell>
          <cell r="AB1037" t="e">
            <v>#N/A</v>
          </cell>
          <cell r="AC1037" t="e">
            <v>#N/A</v>
          </cell>
          <cell r="AD1037" t="e">
            <v>#N/A</v>
          </cell>
          <cell r="AE1037" t="e">
            <v>#N/A</v>
          </cell>
          <cell r="AF1037" t="e">
            <v>#N/A</v>
          </cell>
          <cell r="AG1037" t="e">
            <v>#N/A</v>
          </cell>
          <cell r="AH1037" t="e">
            <v>#N/A</v>
          </cell>
          <cell r="AI1037" t="e">
            <v>#N/A</v>
          </cell>
          <cell r="AJ1037" t="e">
            <v>#N/A</v>
          </cell>
          <cell r="AK1037" t="e">
            <v>#N/A</v>
          </cell>
          <cell r="AL1037" t="e">
            <v>#N/A</v>
          </cell>
          <cell r="AM1037" t="e">
            <v>#N/A</v>
          </cell>
          <cell r="AN1037" t="e">
            <v>#N/A</v>
          </cell>
          <cell r="AO1037" t="e">
            <v>#N/A</v>
          </cell>
          <cell r="AP1037" t="e">
            <v>#N/A</v>
          </cell>
          <cell r="AQ1037" t="e">
            <v>#N/A</v>
          </cell>
          <cell r="AR1037" t="e">
            <v>#N/A</v>
          </cell>
          <cell r="AS1037" t="e">
            <v>#N/A</v>
          </cell>
          <cell r="AT1037" t="e">
            <v>#N/A</v>
          </cell>
          <cell r="AU1037" t="e">
            <v>#N/A</v>
          </cell>
          <cell r="AV1037" t="e">
            <v>#N/A</v>
          </cell>
          <cell r="AW1037" t="e">
            <v>#N/A</v>
          </cell>
          <cell r="AX1037" t="e">
            <v>#N/A</v>
          </cell>
          <cell r="AY1037" t="e">
            <v>#N/A</v>
          </cell>
          <cell r="AZ1037" t="e">
            <v>#N/A</v>
          </cell>
          <cell r="BA1037" t="e">
            <v>#N/A</v>
          </cell>
          <cell r="BB1037" t="e">
            <v>#N/A</v>
          </cell>
          <cell r="BC1037" t="e">
            <v>#N/A</v>
          </cell>
          <cell r="BD1037" t="e">
            <v>#N/A</v>
          </cell>
        </row>
        <row r="1038">
          <cell r="A1038">
            <v>0</v>
          </cell>
          <cell r="B1038">
            <v>0</v>
          </cell>
          <cell r="C1038">
            <v>0</v>
          </cell>
          <cell r="D1038">
            <v>0</v>
          </cell>
          <cell r="E1038">
            <v>0</v>
          </cell>
          <cell r="F1038">
            <v>0</v>
          </cell>
          <cell r="G1038" t="e">
            <v>#N/A</v>
          </cell>
          <cell r="H1038" t="e">
            <v>#N/A</v>
          </cell>
          <cell r="I1038" t="e">
            <v>#N/A</v>
          </cell>
          <cell r="J1038" t="e">
            <v>#N/A</v>
          </cell>
          <cell r="K1038" t="e">
            <v>#N/A</v>
          </cell>
          <cell r="L1038" t="e">
            <v>#N/A</v>
          </cell>
          <cell r="M1038" t="e">
            <v>#N/A</v>
          </cell>
          <cell r="N1038" t="e">
            <v>#N/A</v>
          </cell>
          <cell r="O1038" t="e">
            <v>#N/A</v>
          </cell>
          <cell r="P1038" t="e">
            <v>#N/A</v>
          </cell>
          <cell r="Q1038" t="e">
            <v>#N/A</v>
          </cell>
          <cell r="R1038" t="e">
            <v>#N/A</v>
          </cell>
          <cell r="S1038" t="e">
            <v>#N/A</v>
          </cell>
          <cell r="T1038" t="e">
            <v>#N/A</v>
          </cell>
          <cell r="U1038" t="e">
            <v>#N/A</v>
          </cell>
          <cell r="V1038" t="e">
            <v>#N/A</v>
          </cell>
          <cell r="W1038" t="e">
            <v>#N/A</v>
          </cell>
          <cell r="X1038" t="e">
            <v>#N/A</v>
          </cell>
          <cell r="Y1038" t="e">
            <v>#N/A</v>
          </cell>
          <cell r="Z1038" t="e">
            <v>#N/A</v>
          </cell>
          <cell r="AA1038" t="e">
            <v>#N/A</v>
          </cell>
          <cell r="AB1038" t="e">
            <v>#N/A</v>
          </cell>
          <cell r="AC1038" t="e">
            <v>#N/A</v>
          </cell>
          <cell r="AD1038" t="e">
            <v>#N/A</v>
          </cell>
          <cell r="AE1038" t="e">
            <v>#N/A</v>
          </cell>
          <cell r="AF1038" t="e">
            <v>#N/A</v>
          </cell>
          <cell r="AG1038" t="e">
            <v>#N/A</v>
          </cell>
          <cell r="AH1038" t="e">
            <v>#N/A</v>
          </cell>
          <cell r="AI1038" t="e">
            <v>#N/A</v>
          </cell>
          <cell r="AJ1038" t="e">
            <v>#N/A</v>
          </cell>
          <cell r="AK1038" t="e">
            <v>#N/A</v>
          </cell>
          <cell r="AL1038" t="e">
            <v>#N/A</v>
          </cell>
          <cell r="AM1038" t="e">
            <v>#N/A</v>
          </cell>
          <cell r="AN1038" t="e">
            <v>#N/A</v>
          </cell>
          <cell r="AO1038" t="e">
            <v>#N/A</v>
          </cell>
          <cell r="AP1038" t="e">
            <v>#N/A</v>
          </cell>
          <cell r="AQ1038" t="e">
            <v>#N/A</v>
          </cell>
          <cell r="AR1038" t="e">
            <v>#N/A</v>
          </cell>
          <cell r="AS1038" t="e">
            <v>#N/A</v>
          </cell>
          <cell r="AT1038" t="e">
            <v>#N/A</v>
          </cell>
          <cell r="AU1038" t="e">
            <v>#N/A</v>
          </cell>
          <cell r="AV1038" t="e">
            <v>#N/A</v>
          </cell>
          <cell r="AW1038" t="e">
            <v>#N/A</v>
          </cell>
          <cell r="AX1038" t="e">
            <v>#N/A</v>
          </cell>
          <cell r="AY1038" t="e">
            <v>#N/A</v>
          </cell>
          <cell r="AZ1038" t="e">
            <v>#N/A</v>
          </cell>
          <cell r="BA1038" t="e">
            <v>#N/A</v>
          </cell>
          <cell r="BB1038" t="e">
            <v>#N/A</v>
          </cell>
          <cell r="BC1038" t="e">
            <v>#N/A</v>
          </cell>
          <cell r="BD1038" t="e">
            <v>#N/A</v>
          </cell>
        </row>
        <row r="1039">
          <cell r="A1039">
            <v>0</v>
          </cell>
          <cell r="B1039">
            <v>0</v>
          </cell>
          <cell r="C1039">
            <v>0</v>
          </cell>
          <cell r="D1039">
            <v>0</v>
          </cell>
          <cell r="E1039">
            <v>0</v>
          </cell>
          <cell r="F1039">
            <v>0</v>
          </cell>
          <cell r="G1039" t="e">
            <v>#N/A</v>
          </cell>
          <cell r="H1039" t="e">
            <v>#N/A</v>
          </cell>
          <cell r="I1039" t="e">
            <v>#N/A</v>
          </cell>
          <cell r="J1039" t="e">
            <v>#N/A</v>
          </cell>
          <cell r="K1039" t="e">
            <v>#N/A</v>
          </cell>
          <cell r="L1039" t="e">
            <v>#N/A</v>
          </cell>
          <cell r="M1039" t="e">
            <v>#N/A</v>
          </cell>
          <cell r="N1039" t="e">
            <v>#N/A</v>
          </cell>
          <cell r="O1039" t="e">
            <v>#N/A</v>
          </cell>
          <cell r="P1039" t="e">
            <v>#N/A</v>
          </cell>
          <cell r="Q1039" t="e">
            <v>#N/A</v>
          </cell>
          <cell r="R1039" t="e">
            <v>#N/A</v>
          </cell>
          <cell r="S1039" t="e">
            <v>#N/A</v>
          </cell>
          <cell r="T1039" t="e">
            <v>#N/A</v>
          </cell>
          <cell r="U1039" t="e">
            <v>#N/A</v>
          </cell>
          <cell r="V1039" t="e">
            <v>#N/A</v>
          </cell>
          <cell r="W1039" t="e">
            <v>#N/A</v>
          </cell>
          <cell r="X1039" t="e">
            <v>#N/A</v>
          </cell>
          <cell r="Y1039" t="e">
            <v>#N/A</v>
          </cell>
          <cell r="Z1039" t="e">
            <v>#N/A</v>
          </cell>
          <cell r="AA1039" t="e">
            <v>#N/A</v>
          </cell>
          <cell r="AB1039" t="e">
            <v>#N/A</v>
          </cell>
          <cell r="AC1039" t="e">
            <v>#N/A</v>
          </cell>
          <cell r="AD1039" t="e">
            <v>#N/A</v>
          </cell>
          <cell r="AE1039" t="e">
            <v>#N/A</v>
          </cell>
          <cell r="AF1039" t="e">
            <v>#N/A</v>
          </cell>
          <cell r="AG1039" t="e">
            <v>#N/A</v>
          </cell>
          <cell r="AH1039" t="e">
            <v>#N/A</v>
          </cell>
          <cell r="AI1039" t="e">
            <v>#N/A</v>
          </cell>
          <cell r="AJ1039" t="e">
            <v>#N/A</v>
          </cell>
          <cell r="AK1039" t="e">
            <v>#N/A</v>
          </cell>
          <cell r="AL1039" t="e">
            <v>#N/A</v>
          </cell>
          <cell r="AM1039" t="e">
            <v>#N/A</v>
          </cell>
          <cell r="AN1039" t="e">
            <v>#N/A</v>
          </cell>
          <cell r="AO1039" t="e">
            <v>#N/A</v>
          </cell>
          <cell r="AP1039" t="e">
            <v>#N/A</v>
          </cell>
          <cell r="AQ1039" t="e">
            <v>#N/A</v>
          </cell>
          <cell r="AR1039" t="e">
            <v>#N/A</v>
          </cell>
          <cell r="AS1039" t="e">
            <v>#N/A</v>
          </cell>
          <cell r="AT1039" t="e">
            <v>#N/A</v>
          </cell>
          <cell r="AU1039" t="e">
            <v>#N/A</v>
          </cell>
          <cell r="AV1039" t="e">
            <v>#N/A</v>
          </cell>
          <cell r="AW1039" t="e">
            <v>#N/A</v>
          </cell>
          <cell r="AX1039" t="e">
            <v>#N/A</v>
          </cell>
          <cell r="AY1039" t="e">
            <v>#N/A</v>
          </cell>
          <cell r="AZ1039" t="e">
            <v>#N/A</v>
          </cell>
          <cell r="BA1039" t="e">
            <v>#N/A</v>
          </cell>
          <cell r="BB1039" t="e">
            <v>#N/A</v>
          </cell>
          <cell r="BC1039" t="e">
            <v>#N/A</v>
          </cell>
          <cell r="BD1039" t="e">
            <v>#N/A</v>
          </cell>
        </row>
        <row r="1040">
          <cell r="A1040">
            <v>0</v>
          </cell>
          <cell r="B1040">
            <v>0</v>
          </cell>
          <cell r="C1040">
            <v>0</v>
          </cell>
          <cell r="D1040">
            <v>0</v>
          </cell>
          <cell r="E1040">
            <v>0</v>
          </cell>
          <cell r="F1040">
            <v>0</v>
          </cell>
          <cell r="G1040" t="e">
            <v>#N/A</v>
          </cell>
          <cell r="H1040" t="e">
            <v>#N/A</v>
          </cell>
          <cell r="I1040" t="e">
            <v>#N/A</v>
          </cell>
          <cell r="J1040" t="e">
            <v>#N/A</v>
          </cell>
          <cell r="K1040" t="e">
            <v>#N/A</v>
          </cell>
          <cell r="L1040" t="e">
            <v>#N/A</v>
          </cell>
          <cell r="M1040" t="e">
            <v>#N/A</v>
          </cell>
          <cell r="N1040" t="e">
            <v>#N/A</v>
          </cell>
          <cell r="O1040" t="e">
            <v>#N/A</v>
          </cell>
          <cell r="P1040" t="e">
            <v>#N/A</v>
          </cell>
          <cell r="Q1040" t="e">
            <v>#N/A</v>
          </cell>
          <cell r="R1040" t="e">
            <v>#N/A</v>
          </cell>
          <cell r="S1040" t="e">
            <v>#N/A</v>
          </cell>
          <cell r="T1040" t="e">
            <v>#N/A</v>
          </cell>
          <cell r="U1040" t="e">
            <v>#N/A</v>
          </cell>
          <cell r="V1040" t="e">
            <v>#N/A</v>
          </cell>
          <cell r="W1040" t="e">
            <v>#N/A</v>
          </cell>
          <cell r="X1040" t="e">
            <v>#N/A</v>
          </cell>
          <cell r="Y1040" t="e">
            <v>#N/A</v>
          </cell>
          <cell r="Z1040" t="e">
            <v>#N/A</v>
          </cell>
          <cell r="AA1040" t="e">
            <v>#N/A</v>
          </cell>
          <cell r="AB1040" t="e">
            <v>#N/A</v>
          </cell>
          <cell r="AC1040" t="e">
            <v>#N/A</v>
          </cell>
          <cell r="AD1040" t="e">
            <v>#N/A</v>
          </cell>
          <cell r="AE1040" t="e">
            <v>#N/A</v>
          </cell>
          <cell r="AF1040" t="e">
            <v>#N/A</v>
          </cell>
          <cell r="AG1040" t="e">
            <v>#N/A</v>
          </cell>
          <cell r="AH1040" t="e">
            <v>#N/A</v>
          </cell>
          <cell r="AI1040" t="e">
            <v>#N/A</v>
          </cell>
          <cell r="AJ1040" t="e">
            <v>#N/A</v>
          </cell>
          <cell r="AK1040" t="e">
            <v>#N/A</v>
          </cell>
          <cell r="AL1040" t="e">
            <v>#N/A</v>
          </cell>
          <cell r="AM1040" t="e">
            <v>#N/A</v>
          </cell>
          <cell r="AN1040" t="e">
            <v>#N/A</v>
          </cell>
          <cell r="AO1040" t="e">
            <v>#N/A</v>
          </cell>
          <cell r="AP1040" t="e">
            <v>#N/A</v>
          </cell>
          <cell r="AQ1040" t="e">
            <v>#N/A</v>
          </cell>
          <cell r="AR1040" t="e">
            <v>#N/A</v>
          </cell>
          <cell r="AS1040" t="e">
            <v>#N/A</v>
          </cell>
          <cell r="AT1040" t="e">
            <v>#N/A</v>
          </cell>
          <cell r="AU1040" t="e">
            <v>#N/A</v>
          </cell>
          <cell r="AV1040" t="e">
            <v>#N/A</v>
          </cell>
          <cell r="AW1040" t="e">
            <v>#N/A</v>
          </cell>
          <cell r="AX1040" t="e">
            <v>#N/A</v>
          </cell>
          <cell r="AY1040" t="e">
            <v>#N/A</v>
          </cell>
          <cell r="AZ1040" t="e">
            <v>#N/A</v>
          </cell>
          <cell r="BA1040" t="e">
            <v>#N/A</v>
          </cell>
          <cell r="BB1040" t="e">
            <v>#N/A</v>
          </cell>
          <cell r="BC1040" t="e">
            <v>#N/A</v>
          </cell>
          <cell r="BD1040" t="e">
            <v>#N/A</v>
          </cell>
        </row>
        <row r="1041">
          <cell r="A1041">
            <v>0</v>
          </cell>
          <cell r="B1041">
            <v>0</v>
          </cell>
          <cell r="C1041">
            <v>0</v>
          </cell>
          <cell r="D1041">
            <v>0</v>
          </cell>
          <cell r="E1041">
            <v>0</v>
          </cell>
          <cell r="F1041">
            <v>0</v>
          </cell>
          <cell r="G1041" t="e">
            <v>#N/A</v>
          </cell>
          <cell r="H1041" t="e">
            <v>#N/A</v>
          </cell>
          <cell r="I1041" t="e">
            <v>#N/A</v>
          </cell>
          <cell r="J1041" t="e">
            <v>#N/A</v>
          </cell>
          <cell r="K1041" t="e">
            <v>#N/A</v>
          </cell>
          <cell r="L1041" t="e">
            <v>#N/A</v>
          </cell>
          <cell r="M1041" t="e">
            <v>#N/A</v>
          </cell>
          <cell r="N1041" t="e">
            <v>#N/A</v>
          </cell>
          <cell r="O1041" t="e">
            <v>#N/A</v>
          </cell>
          <cell r="P1041" t="e">
            <v>#N/A</v>
          </cell>
          <cell r="Q1041" t="e">
            <v>#N/A</v>
          </cell>
          <cell r="R1041" t="e">
            <v>#N/A</v>
          </cell>
          <cell r="S1041" t="e">
            <v>#N/A</v>
          </cell>
          <cell r="T1041" t="e">
            <v>#N/A</v>
          </cell>
          <cell r="U1041" t="e">
            <v>#N/A</v>
          </cell>
          <cell r="V1041" t="e">
            <v>#N/A</v>
          </cell>
          <cell r="W1041" t="e">
            <v>#N/A</v>
          </cell>
          <cell r="X1041" t="e">
            <v>#N/A</v>
          </cell>
          <cell r="Y1041" t="e">
            <v>#N/A</v>
          </cell>
          <cell r="Z1041" t="e">
            <v>#N/A</v>
          </cell>
          <cell r="AA1041" t="e">
            <v>#N/A</v>
          </cell>
          <cell r="AB1041" t="e">
            <v>#N/A</v>
          </cell>
          <cell r="AC1041" t="e">
            <v>#N/A</v>
          </cell>
          <cell r="AD1041" t="e">
            <v>#N/A</v>
          </cell>
          <cell r="AE1041" t="e">
            <v>#N/A</v>
          </cell>
          <cell r="AF1041" t="e">
            <v>#N/A</v>
          </cell>
          <cell r="AG1041" t="e">
            <v>#N/A</v>
          </cell>
          <cell r="AH1041" t="e">
            <v>#N/A</v>
          </cell>
          <cell r="AI1041" t="e">
            <v>#N/A</v>
          </cell>
          <cell r="AJ1041" t="e">
            <v>#N/A</v>
          </cell>
          <cell r="AK1041" t="e">
            <v>#N/A</v>
          </cell>
          <cell r="AL1041" t="e">
            <v>#N/A</v>
          </cell>
          <cell r="AM1041" t="e">
            <v>#N/A</v>
          </cell>
          <cell r="AN1041" t="e">
            <v>#N/A</v>
          </cell>
          <cell r="AO1041" t="e">
            <v>#N/A</v>
          </cell>
          <cell r="AP1041" t="e">
            <v>#N/A</v>
          </cell>
          <cell r="AQ1041" t="e">
            <v>#N/A</v>
          </cell>
          <cell r="AR1041" t="e">
            <v>#N/A</v>
          </cell>
          <cell r="AS1041" t="e">
            <v>#N/A</v>
          </cell>
          <cell r="AT1041" t="e">
            <v>#N/A</v>
          </cell>
          <cell r="AU1041" t="e">
            <v>#N/A</v>
          </cell>
          <cell r="AV1041" t="e">
            <v>#N/A</v>
          </cell>
          <cell r="AW1041" t="e">
            <v>#N/A</v>
          </cell>
          <cell r="AX1041" t="e">
            <v>#N/A</v>
          </cell>
          <cell r="AY1041" t="e">
            <v>#N/A</v>
          </cell>
          <cell r="AZ1041" t="e">
            <v>#N/A</v>
          </cell>
          <cell r="BA1041" t="e">
            <v>#N/A</v>
          </cell>
          <cell r="BB1041" t="e">
            <v>#N/A</v>
          </cell>
          <cell r="BC1041" t="e">
            <v>#N/A</v>
          </cell>
          <cell r="BD1041" t="e">
            <v>#N/A</v>
          </cell>
        </row>
        <row r="1042">
          <cell r="A1042">
            <v>0</v>
          </cell>
          <cell r="B1042">
            <v>0</v>
          </cell>
          <cell r="C1042">
            <v>0</v>
          </cell>
          <cell r="D1042">
            <v>0</v>
          </cell>
          <cell r="E1042">
            <v>0</v>
          </cell>
          <cell r="F1042">
            <v>0</v>
          </cell>
          <cell r="G1042" t="e">
            <v>#N/A</v>
          </cell>
          <cell r="H1042" t="e">
            <v>#N/A</v>
          </cell>
          <cell r="I1042" t="e">
            <v>#N/A</v>
          </cell>
          <cell r="J1042" t="e">
            <v>#N/A</v>
          </cell>
          <cell r="K1042" t="e">
            <v>#N/A</v>
          </cell>
          <cell r="L1042" t="e">
            <v>#N/A</v>
          </cell>
          <cell r="M1042" t="e">
            <v>#N/A</v>
          </cell>
          <cell r="N1042" t="e">
            <v>#N/A</v>
          </cell>
          <cell r="O1042" t="e">
            <v>#N/A</v>
          </cell>
          <cell r="P1042" t="e">
            <v>#N/A</v>
          </cell>
          <cell r="Q1042" t="e">
            <v>#N/A</v>
          </cell>
          <cell r="R1042" t="e">
            <v>#N/A</v>
          </cell>
          <cell r="S1042" t="e">
            <v>#N/A</v>
          </cell>
          <cell r="T1042" t="e">
            <v>#N/A</v>
          </cell>
          <cell r="U1042" t="e">
            <v>#N/A</v>
          </cell>
          <cell r="V1042" t="e">
            <v>#N/A</v>
          </cell>
          <cell r="W1042" t="e">
            <v>#N/A</v>
          </cell>
          <cell r="X1042" t="e">
            <v>#N/A</v>
          </cell>
          <cell r="Y1042" t="e">
            <v>#N/A</v>
          </cell>
          <cell r="Z1042" t="e">
            <v>#N/A</v>
          </cell>
          <cell r="AA1042" t="e">
            <v>#N/A</v>
          </cell>
          <cell r="AB1042" t="e">
            <v>#N/A</v>
          </cell>
          <cell r="AC1042" t="e">
            <v>#N/A</v>
          </cell>
          <cell r="AD1042" t="e">
            <v>#N/A</v>
          </cell>
          <cell r="AE1042" t="e">
            <v>#N/A</v>
          </cell>
          <cell r="AF1042" t="e">
            <v>#N/A</v>
          </cell>
          <cell r="AG1042" t="e">
            <v>#N/A</v>
          </cell>
          <cell r="AH1042" t="e">
            <v>#N/A</v>
          </cell>
          <cell r="AI1042" t="e">
            <v>#N/A</v>
          </cell>
          <cell r="AJ1042" t="e">
            <v>#N/A</v>
          </cell>
          <cell r="AK1042" t="e">
            <v>#N/A</v>
          </cell>
          <cell r="AL1042" t="e">
            <v>#N/A</v>
          </cell>
          <cell r="AM1042" t="e">
            <v>#N/A</v>
          </cell>
          <cell r="AN1042" t="e">
            <v>#N/A</v>
          </cell>
          <cell r="AO1042" t="e">
            <v>#N/A</v>
          </cell>
          <cell r="AP1042" t="e">
            <v>#N/A</v>
          </cell>
          <cell r="AQ1042" t="e">
            <v>#N/A</v>
          </cell>
          <cell r="AR1042" t="e">
            <v>#N/A</v>
          </cell>
          <cell r="AS1042" t="e">
            <v>#N/A</v>
          </cell>
          <cell r="AT1042" t="e">
            <v>#N/A</v>
          </cell>
          <cell r="AU1042" t="e">
            <v>#N/A</v>
          </cell>
          <cell r="AV1042" t="e">
            <v>#N/A</v>
          </cell>
          <cell r="AW1042" t="e">
            <v>#N/A</v>
          </cell>
          <cell r="AX1042" t="e">
            <v>#N/A</v>
          </cell>
          <cell r="AY1042" t="e">
            <v>#N/A</v>
          </cell>
          <cell r="AZ1042" t="e">
            <v>#N/A</v>
          </cell>
          <cell r="BA1042" t="e">
            <v>#N/A</v>
          </cell>
          <cell r="BB1042" t="e">
            <v>#N/A</v>
          </cell>
          <cell r="BC1042" t="e">
            <v>#N/A</v>
          </cell>
          <cell r="BD1042" t="e">
            <v>#N/A</v>
          </cell>
        </row>
        <row r="1043">
          <cell r="A1043">
            <v>0</v>
          </cell>
          <cell r="B1043">
            <v>0</v>
          </cell>
          <cell r="C1043">
            <v>0</v>
          </cell>
          <cell r="D1043">
            <v>0</v>
          </cell>
          <cell r="E1043">
            <v>0</v>
          </cell>
          <cell r="F1043">
            <v>0</v>
          </cell>
          <cell r="G1043" t="e">
            <v>#N/A</v>
          </cell>
          <cell r="H1043" t="e">
            <v>#N/A</v>
          </cell>
          <cell r="I1043" t="e">
            <v>#N/A</v>
          </cell>
          <cell r="J1043" t="e">
            <v>#N/A</v>
          </cell>
          <cell r="K1043" t="e">
            <v>#N/A</v>
          </cell>
          <cell r="L1043" t="e">
            <v>#N/A</v>
          </cell>
          <cell r="M1043" t="e">
            <v>#N/A</v>
          </cell>
          <cell r="N1043" t="e">
            <v>#N/A</v>
          </cell>
          <cell r="O1043" t="e">
            <v>#N/A</v>
          </cell>
          <cell r="P1043" t="e">
            <v>#N/A</v>
          </cell>
          <cell r="Q1043" t="e">
            <v>#N/A</v>
          </cell>
          <cell r="R1043" t="e">
            <v>#N/A</v>
          </cell>
          <cell r="S1043" t="e">
            <v>#N/A</v>
          </cell>
          <cell r="T1043" t="e">
            <v>#N/A</v>
          </cell>
          <cell r="U1043" t="e">
            <v>#N/A</v>
          </cell>
          <cell r="V1043" t="e">
            <v>#N/A</v>
          </cell>
          <cell r="W1043" t="e">
            <v>#N/A</v>
          </cell>
          <cell r="X1043" t="e">
            <v>#N/A</v>
          </cell>
          <cell r="Y1043" t="e">
            <v>#N/A</v>
          </cell>
          <cell r="Z1043" t="e">
            <v>#N/A</v>
          </cell>
          <cell r="AA1043" t="e">
            <v>#N/A</v>
          </cell>
          <cell r="AB1043" t="e">
            <v>#N/A</v>
          </cell>
          <cell r="AC1043" t="e">
            <v>#N/A</v>
          </cell>
          <cell r="AD1043" t="e">
            <v>#N/A</v>
          </cell>
          <cell r="AE1043" t="e">
            <v>#N/A</v>
          </cell>
          <cell r="AF1043" t="e">
            <v>#N/A</v>
          </cell>
          <cell r="AG1043" t="e">
            <v>#N/A</v>
          </cell>
          <cell r="AH1043" t="e">
            <v>#N/A</v>
          </cell>
          <cell r="AI1043" t="e">
            <v>#N/A</v>
          </cell>
          <cell r="AJ1043" t="e">
            <v>#N/A</v>
          </cell>
          <cell r="AK1043" t="e">
            <v>#N/A</v>
          </cell>
          <cell r="AL1043" t="e">
            <v>#N/A</v>
          </cell>
          <cell r="AM1043" t="e">
            <v>#N/A</v>
          </cell>
          <cell r="AN1043" t="e">
            <v>#N/A</v>
          </cell>
          <cell r="AO1043" t="e">
            <v>#N/A</v>
          </cell>
          <cell r="AP1043" t="e">
            <v>#N/A</v>
          </cell>
          <cell r="AQ1043" t="e">
            <v>#N/A</v>
          </cell>
          <cell r="AR1043" t="e">
            <v>#N/A</v>
          </cell>
          <cell r="AS1043" t="e">
            <v>#N/A</v>
          </cell>
          <cell r="AT1043" t="e">
            <v>#N/A</v>
          </cell>
          <cell r="AU1043" t="e">
            <v>#N/A</v>
          </cell>
          <cell r="AV1043" t="e">
            <v>#N/A</v>
          </cell>
          <cell r="AW1043" t="e">
            <v>#N/A</v>
          </cell>
          <cell r="AX1043" t="e">
            <v>#N/A</v>
          </cell>
          <cell r="AY1043" t="e">
            <v>#N/A</v>
          </cell>
          <cell r="AZ1043" t="e">
            <v>#N/A</v>
          </cell>
          <cell r="BA1043" t="e">
            <v>#N/A</v>
          </cell>
          <cell r="BB1043" t="e">
            <v>#N/A</v>
          </cell>
          <cell r="BC1043" t="e">
            <v>#N/A</v>
          </cell>
          <cell r="BD1043" t="e">
            <v>#N/A</v>
          </cell>
        </row>
        <row r="1044">
          <cell r="A1044">
            <v>0</v>
          </cell>
          <cell r="B1044">
            <v>0</v>
          </cell>
          <cell r="C1044">
            <v>0</v>
          </cell>
          <cell r="D1044">
            <v>0</v>
          </cell>
          <cell r="E1044">
            <v>0</v>
          </cell>
          <cell r="F1044">
            <v>0</v>
          </cell>
          <cell r="G1044" t="e">
            <v>#N/A</v>
          </cell>
          <cell r="H1044" t="e">
            <v>#N/A</v>
          </cell>
          <cell r="I1044" t="e">
            <v>#N/A</v>
          </cell>
          <cell r="J1044" t="e">
            <v>#N/A</v>
          </cell>
          <cell r="K1044" t="e">
            <v>#N/A</v>
          </cell>
          <cell r="L1044" t="e">
            <v>#N/A</v>
          </cell>
          <cell r="M1044" t="e">
            <v>#N/A</v>
          </cell>
          <cell r="N1044" t="e">
            <v>#N/A</v>
          </cell>
          <cell r="O1044" t="e">
            <v>#N/A</v>
          </cell>
          <cell r="P1044" t="e">
            <v>#N/A</v>
          </cell>
          <cell r="Q1044" t="e">
            <v>#N/A</v>
          </cell>
          <cell r="R1044" t="e">
            <v>#N/A</v>
          </cell>
          <cell r="S1044" t="e">
            <v>#N/A</v>
          </cell>
          <cell r="T1044" t="e">
            <v>#N/A</v>
          </cell>
          <cell r="U1044" t="e">
            <v>#N/A</v>
          </cell>
          <cell r="V1044" t="e">
            <v>#N/A</v>
          </cell>
          <cell r="W1044" t="e">
            <v>#N/A</v>
          </cell>
          <cell r="X1044" t="e">
            <v>#N/A</v>
          </cell>
          <cell r="Y1044" t="e">
            <v>#N/A</v>
          </cell>
          <cell r="Z1044" t="e">
            <v>#N/A</v>
          </cell>
          <cell r="AA1044" t="e">
            <v>#N/A</v>
          </cell>
          <cell r="AB1044" t="e">
            <v>#N/A</v>
          </cell>
          <cell r="AC1044" t="e">
            <v>#N/A</v>
          </cell>
          <cell r="AD1044" t="e">
            <v>#N/A</v>
          </cell>
          <cell r="AE1044" t="e">
            <v>#N/A</v>
          </cell>
          <cell r="AF1044" t="e">
            <v>#N/A</v>
          </cell>
          <cell r="AG1044" t="e">
            <v>#N/A</v>
          </cell>
          <cell r="AH1044" t="e">
            <v>#N/A</v>
          </cell>
          <cell r="AI1044" t="e">
            <v>#N/A</v>
          </cell>
          <cell r="AJ1044" t="e">
            <v>#N/A</v>
          </cell>
          <cell r="AK1044" t="e">
            <v>#N/A</v>
          </cell>
          <cell r="AL1044" t="e">
            <v>#N/A</v>
          </cell>
          <cell r="AM1044" t="e">
            <v>#N/A</v>
          </cell>
          <cell r="AN1044" t="e">
            <v>#N/A</v>
          </cell>
          <cell r="AO1044" t="e">
            <v>#N/A</v>
          </cell>
          <cell r="AP1044" t="e">
            <v>#N/A</v>
          </cell>
          <cell r="AQ1044" t="e">
            <v>#N/A</v>
          </cell>
          <cell r="AR1044" t="e">
            <v>#N/A</v>
          </cell>
          <cell r="AS1044" t="e">
            <v>#N/A</v>
          </cell>
          <cell r="AT1044" t="e">
            <v>#N/A</v>
          </cell>
          <cell r="AU1044" t="e">
            <v>#N/A</v>
          </cell>
          <cell r="AV1044" t="e">
            <v>#N/A</v>
          </cell>
          <cell r="AW1044" t="e">
            <v>#N/A</v>
          </cell>
          <cell r="AX1044" t="e">
            <v>#N/A</v>
          </cell>
          <cell r="AY1044" t="e">
            <v>#N/A</v>
          </cell>
          <cell r="AZ1044" t="e">
            <v>#N/A</v>
          </cell>
          <cell r="BA1044" t="e">
            <v>#N/A</v>
          </cell>
          <cell r="BB1044" t="e">
            <v>#N/A</v>
          </cell>
          <cell r="BC1044" t="e">
            <v>#N/A</v>
          </cell>
          <cell r="BD1044" t="e">
            <v>#N/A</v>
          </cell>
        </row>
        <row r="1045">
          <cell r="A1045">
            <v>0</v>
          </cell>
          <cell r="B1045">
            <v>0</v>
          </cell>
          <cell r="C1045">
            <v>0</v>
          </cell>
          <cell r="D1045">
            <v>0</v>
          </cell>
          <cell r="E1045">
            <v>0</v>
          </cell>
          <cell r="F1045">
            <v>0</v>
          </cell>
          <cell r="G1045" t="e">
            <v>#N/A</v>
          </cell>
          <cell r="H1045" t="e">
            <v>#N/A</v>
          </cell>
          <cell r="I1045" t="e">
            <v>#N/A</v>
          </cell>
          <cell r="J1045" t="e">
            <v>#N/A</v>
          </cell>
          <cell r="K1045" t="e">
            <v>#N/A</v>
          </cell>
          <cell r="L1045" t="e">
            <v>#N/A</v>
          </cell>
          <cell r="M1045" t="e">
            <v>#N/A</v>
          </cell>
          <cell r="N1045" t="e">
            <v>#N/A</v>
          </cell>
          <cell r="O1045" t="e">
            <v>#N/A</v>
          </cell>
          <cell r="P1045" t="e">
            <v>#N/A</v>
          </cell>
          <cell r="Q1045" t="e">
            <v>#N/A</v>
          </cell>
          <cell r="R1045" t="e">
            <v>#N/A</v>
          </cell>
          <cell r="S1045" t="e">
            <v>#N/A</v>
          </cell>
          <cell r="T1045" t="e">
            <v>#N/A</v>
          </cell>
          <cell r="U1045" t="e">
            <v>#N/A</v>
          </cell>
          <cell r="V1045" t="e">
            <v>#N/A</v>
          </cell>
          <cell r="W1045" t="e">
            <v>#N/A</v>
          </cell>
          <cell r="X1045" t="e">
            <v>#N/A</v>
          </cell>
          <cell r="Y1045" t="e">
            <v>#N/A</v>
          </cell>
          <cell r="Z1045" t="e">
            <v>#N/A</v>
          </cell>
          <cell r="AA1045" t="e">
            <v>#N/A</v>
          </cell>
          <cell r="AB1045" t="e">
            <v>#N/A</v>
          </cell>
          <cell r="AC1045" t="e">
            <v>#N/A</v>
          </cell>
          <cell r="AD1045" t="e">
            <v>#N/A</v>
          </cell>
          <cell r="AE1045" t="e">
            <v>#N/A</v>
          </cell>
          <cell r="AF1045" t="e">
            <v>#N/A</v>
          </cell>
          <cell r="AG1045" t="e">
            <v>#N/A</v>
          </cell>
          <cell r="AH1045" t="e">
            <v>#N/A</v>
          </cell>
          <cell r="AI1045" t="e">
            <v>#N/A</v>
          </cell>
          <cell r="AJ1045" t="e">
            <v>#N/A</v>
          </cell>
          <cell r="AK1045" t="e">
            <v>#N/A</v>
          </cell>
          <cell r="AL1045" t="e">
            <v>#N/A</v>
          </cell>
          <cell r="AM1045" t="e">
            <v>#N/A</v>
          </cell>
          <cell r="AN1045" t="e">
            <v>#N/A</v>
          </cell>
          <cell r="AO1045" t="e">
            <v>#N/A</v>
          </cell>
          <cell r="AP1045" t="e">
            <v>#N/A</v>
          </cell>
          <cell r="AQ1045" t="e">
            <v>#N/A</v>
          </cell>
          <cell r="AR1045" t="e">
            <v>#N/A</v>
          </cell>
          <cell r="AS1045" t="e">
            <v>#N/A</v>
          </cell>
          <cell r="AT1045" t="e">
            <v>#N/A</v>
          </cell>
          <cell r="AU1045" t="e">
            <v>#N/A</v>
          </cell>
          <cell r="AV1045" t="e">
            <v>#N/A</v>
          </cell>
          <cell r="AW1045" t="e">
            <v>#N/A</v>
          </cell>
          <cell r="AX1045" t="e">
            <v>#N/A</v>
          </cell>
          <cell r="AY1045" t="e">
            <v>#N/A</v>
          </cell>
          <cell r="AZ1045" t="e">
            <v>#N/A</v>
          </cell>
          <cell r="BA1045" t="e">
            <v>#N/A</v>
          </cell>
          <cell r="BB1045" t="e">
            <v>#N/A</v>
          </cell>
          <cell r="BC1045" t="e">
            <v>#N/A</v>
          </cell>
          <cell r="BD1045" t="e">
            <v>#N/A</v>
          </cell>
        </row>
        <row r="1046">
          <cell r="A1046">
            <v>0</v>
          </cell>
          <cell r="B1046">
            <v>0</v>
          </cell>
          <cell r="C1046">
            <v>0</v>
          </cell>
          <cell r="D1046">
            <v>0</v>
          </cell>
          <cell r="E1046">
            <v>0</v>
          </cell>
          <cell r="F1046">
            <v>0</v>
          </cell>
          <cell r="G1046" t="e">
            <v>#N/A</v>
          </cell>
          <cell r="H1046" t="e">
            <v>#N/A</v>
          </cell>
          <cell r="I1046" t="e">
            <v>#N/A</v>
          </cell>
          <cell r="J1046" t="e">
            <v>#N/A</v>
          </cell>
          <cell r="K1046" t="e">
            <v>#N/A</v>
          </cell>
          <cell r="L1046" t="e">
            <v>#N/A</v>
          </cell>
          <cell r="M1046" t="e">
            <v>#N/A</v>
          </cell>
          <cell r="N1046" t="e">
            <v>#N/A</v>
          </cell>
          <cell r="O1046" t="e">
            <v>#N/A</v>
          </cell>
          <cell r="P1046" t="e">
            <v>#N/A</v>
          </cell>
          <cell r="Q1046" t="e">
            <v>#N/A</v>
          </cell>
          <cell r="R1046" t="e">
            <v>#N/A</v>
          </cell>
          <cell r="S1046" t="e">
            <v>#N/A</v>
          </cell>
          <cell r="T1046" t="e">
            <v>#N/A</v>
          </cell>
          <cell r="U1046" t="e">
            <v>#N/A</v>
          </cell>
          <cell r="V1046" t="e">
            <v>#N/A</v>
          </cell>
          <cell r="W1046" t="e">
            <v>#N/A</v>
          </cell>
          <cell r="X1046" t="e">
            <v>#N/A</v>
          </cell>
          <cell r="Y1046" t="e">
            <v>#N/A</v>
          </cell>
          <cell r="Z1046" t="e">
            <v>#N/A</v>
          </cell>
          <cell r="AA1046" t="e">
            <v>#N/A</v>
          </cell>
          <cell r="AB1046" t="e">
            <v>#N/A</v>
          </cell>
          <cell r="AC1046" t="e">
            <v>#N/A</v>
          </cell>
          <cell r="AD1046" t="e">
            <v>#N/A</v>
          </cell>
          <cell r="AE1046" t="e">
            <v>#N/A</v>
          </cell>
          <cell r="AF1046" t="e">
            <v>#N/A</v>
          </cell>
          <cell r="AG1046" t="e">
            <v>#N/A</v>
          </cell>
          <cell r="AH1046" t="e">
            <v>#N/A</v>
          </cell>
          <cell r="AI1046" t="e">
            <v>#N/A</v>
          </cell>
          <cell r="AJ1046" t="e">
            <v>#N/A</v>
          </cell>
          <cell r="AK1046" t="e">
            <v>#N/A</v>
          </cell>
          <cell r="AL1046" t="e">
            <v>#N/A</v>
          </cell>
          <cell r="AM1046" t="e">
            <v>#N/A</v>
          </cell>
          <cell r="AN1046" t="e">
            <v>#N/A</v>
          </cell>
          <cell r="AO1046" t="e">
            <v>#N/A</v>
          </cell>
          <cell r="AP1046" t="e">
            <v>#N/A</v>
          </cell>
          <cell r="AQ1046" t="e">
            <v>#N/A</v>
          </cell>
          <cell r="AR1046" t="e">
            <v>#N/A</v>
          </cell>
          <cell r="AS1046" t="e">
            <v>#N/A</v>
          </cell>
          <cell r="AT1046" t="e">
            <v>#N/A</v>
          </cell>
          <cell r="AU1046" t="e">
            <v>#N/A</v>
          </cell>
          <cell r="AV1046" t="e">
            <v>#N/A</v>
          </cell>
          <cell r="AW1046" t="e">
            <v>#N/A</v>
          </cell>
          <cell r="AX1046" t="e">
            <v>#N/A</v>
          </cell>
          <cell r="AY1046" t="e">
            <v>#N/A</v>
          </cell>
          <cell r="AZ1046" t="e">
            <v>#N/A</v>
          </cell>
          <cell r="BA1046" t="e">
            <v>#N/A</v>
          </cell>
          <cell r="BB1046" t="e">
            <v>#N/A</v>
          </cell>
          <cell r="BC1046" t="e">
            <v>#N/A</v>
          </cell>
          <cell r="BD1046" t="e">
            <v>#N/A</v>
          </cell>
        </row>
        <row r="1047">
          <cell r="A1047">
            <v>0</v>
          </cell>
          <cell r="B1047">
            <v>0</v>
          </cell>
          <cell r="C1047">
            <v>0</v>
          </cell>
          <cell r="D1047">
            <v>0</v>
          </cell>
          <cell r="E1047">
            <v>0</v>
          </cell>
          <cell r="F1047">
            <v>0</v>
          </cell>
          <cell r="G1047" t="e">
            <v>#N/A</v>
          </cell>
          <cell r="H1047" t="e">
            <v>#N/A</v>
          </cell>
          <cell r="I1047" t="e">
            <v>#N/A</v>
          </cell>
          <cell r="J1047" t="e">
            <v>#N/A</v>
          </cell>
          <cell r="K1047" t="e">
            <v>#N/A</v>
          </cell>
          <cell r="L1047" t="e">
            <v>#N/A</v>
          </cell>
          <cell r="M1047" t="e">
            <v>#N/A</v>
          </cell>
          <cell r="N1047" t="e">
            <v>#N/A</v>
          </cell>
          <cell r="O1047" t="e">
            <v>#N/A</v>
          </cell>
          <cell r="P1047" t="e">
            <v>#N/A</v>
          </cell>
          <cell r="Q1047" t="e">
            <v>#N/A</v>
          </cell>
          <cell r="R1047" t="e">
            <v>#N/A</v>
          </cell>
          <cell r="S1047" t="e">
            <v>#N/A</v>
          </cell>
          <cell r="T1047" t="e">
            <v>#N/A</v>
          </cell>
          <cell r="U1047" t="e">
            <v>#N/A</v>
          </cell>
          <cell r="V1047" t="e">
            <v>#N/A</v>
          </cell>
          <cell r="W1047" t="e">
            <v>#N/A</v>
          </cell>
          <cell r="X1047" t="e">
            <v>#N/A</v>
          </cell>
          <cell r="Y1047" t="e">
            <v>#N/A</v>
          </cell>
          <cell r="Z1047" t="e">
            <v>#N/A</v>
          </cell>
          <cell r="AA1047" t="e">
            <v>#N/A</v>
          </cell>
          <cell r="AB1047" t="e">
            <v>#N/A</v>
          </cell>
          <cell r="AC1047" t="e">
            <v>#N/A</v>
          </cell>
          <cell r="AD1047" t="e">
            <v>#N/A</v>
          </cell>
          <cell r="AE1047" t="e">
            <v>#N/A</v>
          </cell>
          <cell r="AF1047" t="e">
            <v>#N/A</v>
          </cell>
          <cell r="AG1047" t="e">
            <v>#N/A</v>
          </cell>
          <cell r="AH1047" t="e">
            <v>#N/A</v>
          </cell>
          <cell r="AI1047" t="e">
            <v>#N/A</v>
          </cell>
          <cell r="AJ1047" t="e">
            <v>#N/A</v>
          </cell>
          <cell r="AK1047" t="e">
            <v>#N/A</v>
          </cell>
          <cell r="AL1047" t="e">
            <v>#N/A</v>
          </cell>
          <cell r="AM1047" t="e">
            <v>#N/A</v>
          </cell>
          <cell r="AN1047" t="e">
            <v>#N/A</v>
          </cell>
          <cell r="AO1047" t="e">
            <v>#N/A</v>
          </cell>
          <cell r="AP1047" t="e">
            <v>#N/A</v>
          </cell>
          <cell r="AQ1047" t="e">
            <v>#N/A</v>
          </cell>
          <cell r="AR1047" t="e">
            <v>#N/A</v>
          </cell>
          <cell r="AS1047" t="e">
            <v>#N/A</v>
          </cell>
          <cell r="AT1047" t="e">
            <v>#N/A</v>
          </cell>
          <cell r="AU1047" t="e">
            <v>#N/A</v>
          </cell>
          <cell r="AV1047" t="e">
            <v>#N/A</v>
          </cell>
          <cell r="AW1047" t="e">
            <v>#N/A</v>
          </cell>
          <cell r="AX1047" t="e">
            <v>#N/A</v>
          </cell>
          <cell r="AY1047" t="e">
            <v>#N/A</v>
          </cell>
          <cell r="AZ1047" t="e">
            <v>#N/A</v>
          </cell>
          <cell r="BA1047" t="e">
            <v>#N/A</v>
          </cell>
          <cell r="BB1047" t="e">
            <v>#N/A</v>
          </cell>
          <cell r="BC1047" t="e">
            <v>#N/A</v>
          </cell>
          <cell r="BD1047" t="e">
            <v>#N/A</v>
          </cell>
        </row>
        <row r="1048">
          <cell r="A1048">
            <v>0</v>
          </cell>
          <cell r="B1048">
            <v>0</v>
          </cell>
          <cell r="C1048">
            <v>0</v>
          </cell>
          <cell r="D1048">
            <v>0</v>
          </cell>
          <cell r="E1048">
            <v>0</v>
          </cell>
          <cell r="F1048">
            <v>0</v>
          </cell>
          <cell r="G1048" t="e">
            <v>#N/A</v>
          </cell>
          <cell r="H1048" t="e">
            <v>#N/A</v>
          </cell>
          <cell r="I1048" t="e">
            <v>#N/A</v>
          </cell>
          <cell r="J1048" t="e">
            <v>#N/A</v>
          </cell>
          <cell r="K1048" t="e">
            <v>#N/A</v>
          </cell>
          <cell r="L1048" t="e">
            <v>#N/A</v>
          </cell>
          <cell r="M1048" t="e">
            <v>#N/A</v>
          </cell>
          <cell r="N1048" t="e">
            <v>#N/A</v>
          </cell>
          <cell r="O1048" t="e">
            <v>#N/A</v>
          </cell>
          <cell r="P1048" t="e">
            <v>#N/A</v>
          </cell>
          <cell r="Q1048" t="e">
            <v>#N/A</v>
          </cell>
          <cell r="R1048" t="e">
            <v>#N/A</v>
          </cell>
          <cell r="S1048" t="e">
            <v>#N/A</v>
          </cell>
          <cell r="T1048" t="e">
            <v>#N/A</v>
          </cell>
          <cell r="U1048" t="e">
            <v>#N/A</v>
          </cell>
          <cell r="V1048" t="e">
            <v>#N/A</v>
          </cell>
          <cell r="W1048" t="e">
            <v>#N/A</v>
          </cell>
          <cell r="X1048" t="e">
            <v>#N/A</v>
          </cell>
          <cell r="Y1048" t="e">
            <v>#N/A</v>
          </cell>
          <cell r="Z1048" t="e">
            <v>#N/A</v>
          </cell>
          <cell r="AA1048" t="e">
            <v>#N/A</v>
          </cell>
          <cell r="AB1048" t="e">
            <v>#N/A</v>
          </cell>
          <cell r="AC1048" t="e">
            <v>#N/A</v>
          </cell>
          <cell r="AD1048" t="e">
            <v>#N/A</v>
          </cell>
          <cell r="AE1048" t="e">
            <v>#N/A</v>
          </cell>
          <cell r="AF1048" t="e">
            <v>#N/A</v>
          </cell>
          <cell r="AG1048" t="e">
            <v>#N/A</v>
          </cell>
          <cell r="AH1048" t="e">
            <v>#N/A</v>
          </cell>
          <cell r="AI1048" t="e">
            <v>#N/A</v>
          </cell>
          <cell r="AJ1048" t="e">
            <v>#N/A</v>
          </cell>
          <cell r="AK1048" t="e">
            <v>#N/A</v>
          </cell>
          <cell r="AL1048" t="e">
            <v>#N/A</v>
          </cell>
          <cell r="AM1048" t="e">
            <v>#N/A</v>
          </cell>
          <cell r="AN1048" t="e">
            <v>#N/A</v>
          </cell>
          <cell r="AO1048" t="e">
            <v>#N/A</v>
          </cell>
          <cell r="AP1048" t="e">
            <v>#N/A</v>
          </cell>
          <cell r="AQ1048" t="e">
            <v>#N/A</v>
          </cell>
          <cell r="AR1048" t="e">
            <v>#N/A</v>
          </cell>
          <cell r="AS1048" t="e">
            <v>#N/A</v>
          </cell>
          <cell r="AT1048" t="e">
            <v>#N/A</v>
          </cell>
          <cell r="AU1048" t="e">
            <v>#N/A</v>
          </cell>
          <cell r="AV1048" t="e">
            <v>#N/A</v>
          </cell>
          <cell r="AW1048" t="e">
            <v>#N/A</v>
          </cell>
          <cell r="AX1048" t="e">
            <v>#N/A</v>
          </cell>
          <cell r="AY1048" t="e">
            <v>#N/A</v>
          </cell>
          <cell r="AZ1048" t="e">
            <v>#N/A</v>
          </cell>
          <cell r="BA1048" t="e">
            <v>#N/A</v>
          </cell>
          <cell r="BB1048" t="e">
            <v>#N/A</v>
          </cell>
          <cell r="BC1048" t="e">
            <v>#N/A</v>
          </cell>
          <cell r="BD1048" t="e">
            <v>#N/A</v>
          </cell>
        </row>
        <row r="1049">
          <cell r="A1049">
            <v>0</v>
          </cell>
          <cell r="B1049">
            <v>0</v>
          </cell>
          <cell r="C1049">
            <v>0</v>
          </cell>
          <cell r="D1049">
            <v>0</v>
          </cell>
          <cell r="E1049">
            <v>0</v>
          </cell>
          <cell r="F1049">
            <v>0</v>
          </cell>
          <cell r="G1049" t="e">
            <v>#N/A</v>
          </cell>
          <cell r="H1049" t="e">
            <v>#N/A</v>
          </cell>
          <cell r="I1049" t="e">
            <v>#N/A</v>
          </cell>
          <cell r="J1049" t="e">
            <v>#N/A</v>
          </cell>
          <cell r="K1049" t="e">
            <v>#N/A</v>
          </cell>
          <cell r="L1049" t="e">
            <v>#N/A</v>
          </cell>
          <cell r="M1049" t="e">
            <v>#N/A</v>
          </cell>
          <cell r="N1049" t="e">
            <v>#N/A</v>
          </cell>
          <cell r="O1049" t="e">
            <v>#N/A</v>
          </cell>
          <cell r="P1049" t="e">
            <v>#N/A</v>
          </cell>
          <cell r="Q1049" t="e">
            <v>#N/A</v>
          </cell>
          <cell r="R1049" t="e">
            <v>#N/A</v>
          </cell>
          <cell r="S1049" t="e">
            <v>#N/A</v>
          </cell>
          <cell r="T1049" t="e">
            <v>#N/A</v>
          </cell>
          <cell r="U1049" t="e">
            <v>#N/A</v>
          </cell>
          <cell r="V1049" t="e">
            <v>#N/A</v>
          </cell>
          <cell r="W1049" t="e">
            <v>#N/A</v>
          </cell>
          <cell r="X1049" t="e">
            <v>#N/A</v>
          </cell>
          <cell r="Y1049" t="e">
            <v>#N/A</v>
          </cell>
          <cell r="Z1049" t="e">
            <v>#N/A</v>
          </cell>
          <cell r="AA1049" t="e">
            <v>#N/A</v>
          </cell>
          <cell r="AB1049" t="e">
            <v>#N/A</v>
          </cell>
          <cell r="AC1049" t="e">
            <v>#N/A</v>
          </cell>
          <cell r="AD1049" t="e">
            <v>#N/A</v>
          </cell>
          <cell r="AE1049" t="e">
            <v>#N/A</v>
          </cell>
          <cell r="AF1049" t="e">
            <v>#N/A</v>
          </cell>
          <cell r="AG1049" t="e">
            <v>#N/A</v>
          </cell>
          <cell r="AH1049" t="e">
            <v>#N/A</v>
          </cell>
          <cell r="AI1049" t="e">
            <v>#N/A</v>
          </cell>
          <cell r="AJ1049" t="e">
            <v>#N/A</v>
          </cell>
          <cell r="AK1049" t="e">
            <v>#N/A</v>
          </cell>
          <cell r="AL1049" t="e">
            <v>#N/A</v>
          </cell>
          <cell r="AM1049" t="e">
            <v>#N/A</v>
          </cell>
          <cell r="AN1049" t="e">
            <v>#N/A</v>
          </cell>
          <cell r="AO1049" t="e">
            <v>#N/A</v>
          </cell>
          <cell r="AP1049" t="e">
            <v>#N/A</v>
          </cell>
          <cell r="AQ1049" t="e">
            <v>#N/A</v>
          </cell>
          <cell r="AR1049" t="e">
            <v>#N/A</v>
          </cell>
          <cell r="AS1049" t="e">
            <v>#N/A</v>
          </cell>
          <cell r="AT1049" t="e">
            <v>#N/A</v>
          </cell>
          <cell r="AU1049" t="e">
            <v>#N/A</v>
          </cell>
          <cell r="AV1049" t="e">
            <v>#N/A</v>
          </cell>
          <cell r="AW1049" t="e">
            <v>#N/A</v>
          </cell>
          <cell r="AX1049" t="e">
            <v>#N/A</v>
          </cell>
          <cell r="AY1049" t="e">
            <v>#N/A</v>
          </cell>
          <cell r="AZ1049" t="e">
            <v>#N/A</v>
          </cell>
          <cell r="BA1049" t="e">
            <v>#N/A</v>
          </cell>
          <cell r="BB1049" t="e">
            <v>#N/A</v>
          </cell>
          <cell r="BC1049" t="e">
            <v>#N/A</v>
          </cell>
          <cell r="BD1049" t="e">
            <v>#N/A</v>
          </cell>
        </row>
        <row r="1050">
          <cell r="A1050">
            <v>0</v>
          </cell>
          <cell r="B1050">
            <v>0</v>
          </cell>
          <cell r="C1050">
            <v>0</v>
          </cell>
          <cell r="D1050">
            <v>0</v>
          </cell>
          <cell r="E1050">
            <v>0</v>
          </cell>
          <cell r="F1050">
            <v>0</v>
          </cell>
          <cell r="G1050" t="e">
            <v>#N/A</v>
          </cell>
          <cell r="H1050" t="e">
            <v>#N/A</v>
          </cell>
          <cell r="I1050" t="e">
            <v>#N/A</v>
          </cell>
          <cell r="J1050" t="e">
            <v>#N/A</v>
          </cell>
          <cell r="K1050" t="e">
            <v>#N/A</v>
          </cell>
          <cell r="L1050" t="e">
            <v>#N/A</v>
          </cell>
          <cell r="M1050" t="e">
            <v>#N/A</v>
          </cell>
          <cell r="N1050" t="e">
            <v>#N/A</v>
          </cell>
          <cell r="O1050" t="e">
            <v>#N/A</v>
          </cell>
          <cell r="P1050" t="e">
            <v>#N/A</v>
          </cell>
          <cell r="Q1050" t="e">
            <v>#N/A</v>
          </cell>
          <cell r="R1050" t="e">
            <v>#N/A</v>
          </cell>
          <cell r="S1050" t="e">
            <v>#N/A</v>
          </cell>
          <cell r="T1050" t="e">
            <v>#N/A</v>
          </cell>
          <cell r="U1050" t="e">
            <v>#N/A</v>
          </cell>
          <cell r="V1050" t="e">
            <v>#N/A</v>
          </cell>
          <cell r="W1050" t="e">
            <v>#N/A</v>
          </cell>
          <cell r="X1050" t="e">
            <v>#N/A</v>
          </cell>
          <cell r="Y1050" t="e">
            <v>#N/A</v>
          </cell>
          <cell r="Z1050" t="e">
            <v>#N/A</v>
          </cell>
          <cell r="AA1050" t="e">
            <v>#N/A</v>
          </cell>
          <cell r="AB1050" t="e">
            <v>#N/A</v>
          </cell>
          <cell r="AC1050" t="e">
            <v>#N/A</v>
          </cell>
          <cell r="AD1050" t="e">
            <v>#N/A</v>
          </cell>
          <cell r="AE1050" t="e">
            <v>#N/A</v>
          </cell>
          <cell r="AF1050" t="e">
            <v>#N/A</v>
          </cell>
          <cell r="AG1050" t="e">
            <v>#N/A</v>
          </cell>
          <cell r="AH1050" t="e">
            <v>#N/A</v>
          </cell>
          <cell r="AI1050" t="e">
            <v>#N/A</v>
          </cell>
          <cell r="AJ1050" t="e">
            <v>#N/A</v>
          </cell>
          <cell r="AK1050" t="e">
            <v>#N/A</v>
          </cell>
          <cell r="AL1050" t="e">
            <v>#N/A</v>
          </cell>
          <cell r="AM1050" t="e">
            <v>#N/A</v>
          </cell>
          <cell r="AN1050" t="e">
            <v>#N/A</v>
          </cell>
          <cell r="AO1050" t="e">
            <v>#N/A</v>
          </cell>
          <cell r="AP1050" t="e">
            <v>#N/A</v>
          </cell>
          <cell r="AQ1050" t="e">
            <v>#N/A</v>
          </cell>
          <cell r="AR1050" t="e">
            <v>#N/A</v>
          </cell>
          <cell r="AS1050" t="e">
            <v>#N/A</v>
          </cell>
          <cell r="AT1050" t="e">
            <v>#N/A</v>
          </cell>
          <cell r="AU1050" t="e">
            <v>#N/A</v>
          </cell>
          <cell r="AV1050" t="e">
            <v>#N/A</v>
          </cell>
          <cell r="AW1050" t="e">
            <v>#N/A</v>
          </cell>
          <cell r="AX1050" t="e">
            <v>#N/A</v>
          </cell>
          <cell r="AY1050" t="e">
            <v>#N/A</v>
          </cell>
          <cell r="AZ1050" t="e">
            <v>#N/A</v>
          </cell>
          <cell r="BA1050" t="e">
            <v>#N/A</v>
          </cell>
          <cell r="BB1050" t="e">
            <v>#N/A</v>
          </cell>
          <cell r="BC1050" t="e">
            <v>#N/A</v>
          </cell>
          <cell r="BD1050" t="e">
            <v>#N/A</v>
          </cell>
        </row>
        <row r="1051">
          <cell r="A1051">
            <v>0</v>
          </cell>
          <cell r="B1051">
            <v>0</v>
          </cell>
          <cell r="C1051">
            <v>0</v>
          </cell>
          <cell r="D1051">
            <v>0</v>
          </cell>
          <cell r="E1051">
            <v>0</v>
          </cell>
          <cell r="F1051">
            <v>0</v>
          </cell>
          <cell r="G1051" t="e">
            <v>#N/A</v>
          </cell>
          <cell r="H1051" t="e">
            <v>#N/A</v>
          </cell>
          <cell r="I1051" t="e">
            <v>#N/A</v>
          </cell>
          <cell r="J1051" t="e">
            <v>#N/A</v>
          </cell>
          <cell r="K1051" t="e">
            <v>#N/A</v>
          </cell>
          <cell r="L1051" t="e">
            <v>#N/A</v>
          </cell>
          <cell r="M1051" t="e">
            <v>#N/A</v>
          </cell>
          <cell r="N1051" t="e">
            <v>#N/A</v>
          </cell>
          <cell r="O1051" t="e">
            <v>#N/A</v>
          </cell>
          <cell r="P1051" t="e">
            <v>#N/A</v>
          </cell>
          <cell r="Q1051" t="e">
            <v>#N/A</v>
          </cell>
          <cell r="R1051" t="e">
            <v>#N/A</v>
          </cell>
          <cell r="S1051" t="e">
            <v>#N/A</v>
          </cell>
          <cell r="T1051" t="e">
            <v>#N/A</v>
          </cell>
          <cell r="U1051" t="e">
            <v>#N/A</v>
          </cell>
          <cell r="V1051" t="e">
            <v>#N/A</v>
          </cell>
          <cell r="W1051" t="e">
            <v>#N/A</v>
          </cell>
          <cell r="X1051" t="e">
            <v>#N/A</v>
          </cell>
          <cell r="Y1051" t="e">
            <v>#N/A</v>
          </cell>
          <cell r="Z1051" t="e">
            <v>#N/A</v>
          </cell>
          <cell r="AA1051" t="e">
            <v>#N/A</v>
          </cell>
          <cell r="AB1051" t="e">
            <v>#N/A</v>
          </cell>
          <cell r="AC1051" t="e">
            <v>#N/A</v>
          </cell>
          <cell r="AD1051" t="e">
            <v>#N/A</v>
          </cell>
          <cell r="AE1051" t="e">
            <v>#N/A</v>
          </cell>
          <cell r="AF1051" t="e">
            <v>#N/A</v>
          </cell>
          <cell r="AG1051" t="e">
            <v>#N/A</v>
          </cell>
          <cell r="AH1051" t="e">
            <v>#N/A</v>
          </cell>
          <cell r="AI1051" t="e">
            <v>#N/A</v>
          </cell>
          <cell r="AJ1051" t="e">
            <v>#N/A</v>
          </cell>
          <cell r="AK1051" t="e">
            <v>#N/A</v>
          </cell>
          <cell r="AL1051" t="e">
            <v>#N/A</v>
          </cell>
          <cell r="AM1051" t="e">
            <v>#N/A</v>
          </cell>
          <cell r="AN1051" t="e">
            <v>#N/A</v>
          </cell>
          <cell r="AO1051" t="e">
            <v>#N/A</v>
          </cell>
          <cell r="AP1051" t="e">
            <v>#N/A</v>
          </cell>
          <cell r="AQ1051" t="e">
            <v>#N/A</v>
          </cell>
          <cell r="AR1051" t="e">
            <v>#N/A</v>
          </cell>
          <cell r="AS1051" t="e">
            <v>#N/A</v>
          </cell>
          <cell r="AT1051" t="e">
            <v>#N/A</v>
          </cell>
          <cell r="AU1051" t="e">
            <v>#N/A</v>
          </cell>
          <cell r="AV1051" t="e">
            <v>#N/A</v>
          </cell>
          <cell r="AW1051" t="e">
            <v>#N/A</v>
          </cell>
          <cell r="AX1051" t="e">
            <v>#N/A</v>
          </cell>
          <cell r="AY1051" t="e">
            <v>#N/A</v>
          </cell>
          <cell r="AZ1051" t="e">
            <v>#N/A</v>
          </cell>
          <cell r="BA1051" t="e">
            <v>#N/A</v>
          </cell>
          <cell r="BB1051" t="e">
            <v>#N/A</v>
          </cell>
          <cell r="BC1051" t="e">
            <v>#N/A</v>
          </cell>
          <cell r="BD1051" t="e">
            <v>#N/A</v>
          </cell>
        </row>
        <row r="1052">
          <cell r="A1052">
            <v>0</v>
          </cell>
          <cell r="B1052">
            <v>0</v>
          </cell>
          <cell r="C1052">
            <v>0</v>
          </cell>
          <cell r="D1052">
            <v>0</v>
          </cell>
          <cell r="E1052">
            <v>0</v>
          </cell>
          <cell r="F1052">
            <v>0</v>
          </cell>
          <cell r="G1052" t="e">
            <v>#N/A</v>
          </cell>
          <cell r="H1052" t="e">
            <v>#N/A</v>
          </cell>
          <cell r="I1052" t="e">
            <v>#N/A</v>
          </cell>
          <cell r="J1052" t="e">
            <v>#N/A</v>
          </cell>
          <cell r="K1052" t="e">
            <v>#N/A</v>
          </cell>
          <cell r="L1052" t="e">
            <v>#N/A</v>
          </cell>
          <cell r="M1052" t="e">
            <v>#N/A</v>
          </cell>
          <cell r="N1052" t="e">
            <v>#N/A</v>
          </cell>
          <cell r="O1052" t="e">
            <v>#N/A</v>
          </cell>
          <cell r="P1052" t="e">
            <v>#N/A</v>
          </cell>
          <cell r="Q1052" t="e">
            <v>#N/A</v>
          </cell>
          <cell r="R1052" t="e">
            <v>#N/A</v>
          </cell>
          <cell r="S1052" t="e">
            <v>#N/A</v>
          </cell>
          <cell r="T1052" t="e">
            <v>#N/A</v>
          </cell>
          <cell r="U1052" t="e">
            <v>#N/A</v>
          </cell>
          <cell r="V1052" t="e">
            <v>#N/A</v>
          </cell>
          <cell r="W1052" t="e">
            <v>#N/A</v>
          </cell>
          <cell r="X1052" t="e">
            <v>#N/A</v>
          </cell>
          <cell r="Y1052" t="e">
            <v>#N/A</v>
          </cell>
          <cell r="Z1052" t="e">
            <v>#N/A</v>
          </cell>
          <cell r="AA1052" t="e">
            <v>#N/A</v>
          </cell>
          <cell r="AB1052" t="e">
            <v>#N/A</v>
          </cell>
          <cell r="AC1052" t="e">
            <v>#N/A</v>
          </cell>
          <cell r="AD1052" t="e">
            <v>#N/A</v>
          </cell>
          <cell r="AE1052" t="e">
            <v>#N/A</v>
          </cell>
          <cell r="AF1052" t="e">
            <v>#N/A</v>
          </cell>
          <cell r="AG1052" t="e">
            <v>#N/A</v>
          </cell>
          <cell r="AH1052" t="e">
            <v>#N/A</v>
          </cell>
          <cell r="AI1052" t="e">
            <v>#N/A</v>
          </cell>
          <cell r="AJ1052" t="e">
            <v>#N/A</v>
          </cell>
          <cell r="AK1052" t="e">
            <v>#N/A</v>
          </cell>
          <cell r="AL1052" t="e">
            <v>#N/A</v>
          </cell>
          <cell r="AM1052" t="e">
            <v>#N/A</v>
          </cell>
          <cell r="AN1052" t="e">
            <v>#N/A</v>
          </cell>
          <cell r="AO1052" t="e">
            <v>#N/A</v>
          </cell>
          <cell r="AP1052" t="e">
            <v>#N/A</v>
          </cell>
          <cell r="AQ1052" t="e">
            <v>#N/A</v>
          </cell>
          <cell r="AR1052" t="e">
            <v>#N/A</v>
          </cell>
          <cell r="AS1052" t="e">
            <v>#N/A</v>
          </cell>
          <cell r="AT1052" t="e">
            <v>#N/A</v>
          </cell>
          <cell r="AU1052" t="e">
            <v>#N/A</v>
          </cell>
          <cell r="AV1052" t="e">
            <v>#N/A</v>
          </cell>
          <cell r="AW1052" t="e">
            <v>#N/A</v>
          </cell>
          <cell r="AX1052" t="e">
            <v>#N/A</v>
          </cell>
          <cell r="AY1052" t="e">
            <v>#N/A</v>
          </cell>
          <cell r="AZ1052" t="e">
            <v>#N/A</v>
          </cell>
          <cell r="BA1052" t="e">
            <v>#N/A</v>
          </cell>
          <cell r="BB1052" t="e">
            <v>#N/A</v>
          </cell>
          <cell r="BC1052" t="e">
            <v>#N/A</v>
          </cell>
          <cell r="BD1052" t="e">
            <v>#N/A</v>
          </cell>
        </row>
        <row r="1053">
          <cell r="A1053">
            <v>0</v>
          </cell>
          <cell r="B1053">
            <v>0</v>
          </cell>
          <cell r="C1053">
            <v>0</v>
          </cell>
          <cell r="D1053">
            <v>0</v>
          </cell>
          <cell r="E1053">
            <v>0</v>
          </cell>
          <cell r="F1053">
            <v>0</v>
          </cell>
          <cell r="G1053" t="e">
            <v>#N/A</v>
          </cell>
          <cell r="H1053" t="e">
            <v>#N/A</v>
          </cell>
          <cell r="I1053" t="e">
            <v>#N/A</v>
          </cell>
          <cell r="J1053" t="e">
            <v>#N/A</v>
          </cell>
          <cell r="K1053" t="e">
            <v>#N/A</v>
          </cell>
          <cell r="L1053" t="e">
            <v>#N/A</v>
          </cell>
          <cell r="M1053" t="e">
            <v>#N/A</v>
          </cell>
          <cell r="N1053" t="e">
            <v>#N/A</v>
          </cell>
          <cell r="O1053" t="e">
            <v>#N/A</v>
          </cell>
          <cell r="P1053" t="e">
            <v>#N/A</v>
          </cell>
          <cell r="Q1053" t="e">
            <v>#N/A</v>
          </cell>
          <cell r="R1053" t="e">
            <v>#N/A</v>
          </cell>
          <cell r="S1053" t="e">
            <v>#N/A</v>
          </cell>
          <cell r="T1053" t="e">
            <v>#N/A</v>
          </cell>
          <cell r="U1053" t="e">
            <v>#N/A</v>
          </cell>
          <cell r="V1053" t="e">
            <v>#N/A</v>
          </cell>
          <cell r="W1053" t="e">
            <v>#N/A</v>
          </cell>
          <cell r="X1053" t="e">
            <v>#N/A</v>
          </cell>
          <cell r="Y1053" t="e">
            <v>#N/A</v>
          </cell>
          <cell r="Z1053" t="e">
            <v>#N/A</v>
          </cell>
          <cell r="AA1053" t="e">
            <v>#N/A</v>
          </cell>
          <cell r="AB1053" t="e">
            <v>#N/A</v>
          </cell>
          <cell r="AC1053" t="e">
            <v>#N/A</v>
          </cell>
          <cell r="AD1053" t="e">
            <v>#N/A</v>
          </cell>
          <cell r="AE1053" t="e">
            <v>#N/A</v>
          </cell>
          <cell r="AF1053" t="e">
            <v>#N/A</v>
          </cell>
          <cell r="AG1053" t="e">
            <v>#N/A</v>
          </cell>
          <cell r="AH1053" t="e">
            <v>#N/A</v>
          </cell>
          <cell r="AI1053" t="e">
            <v>#N/A</v>
          </cell>
          <cell r="AJ1053" t="e">
            <v>#N/A</v>
          </cell>
          <cell r="AK1053" t="e">
            <v>#N/A</v>
          </cell>
          <cell r="AL1053" t="e">
            <v>#N/A</v>
          </cell>
          <cell r="AM1053" t="e">
            <v>#N/A</v>
          </cell>
          <cell r="AN1053" t="e">
            <v>#N/A</v>
          </cell>
          <cell r="AO1053" t="e">
            <v>#N/A</v>
          </cell>
          <cell r="AP1053" t="e">
            <v>#N/A</v>
          </cell>
          <cell r="AQ1053" t="e">
            <v>#N/A</v>
          </cell>
          <cell r="AR1053" t="e">
            <v>#N/A</v>
          </cell>
          <cell r="AS1053" t="e">
            <v>#N/A</v>
          </cell>
          <cell r="AT1053" t="e">
            <v>#N/A</v>
          </cell>
          <cell r="AU1053" t="e">
            <v>#N/A</v>
          </cell>
          <cell r="AV1053" t="e">
            <v>#N/A</v>
          </cell>
          <cell r="AW1053" t="e">
            <v>#N/A</v>
          </cell>
          <cell r="AX1053" t="e">
            <v>#N/A</v>
          </cell>
          <cell r="AY1053" t="e">
            <v>#N/A</v>
          </cell>
          <cell r="AZ1053" t="e">
            <v>#N/A</v>
          </cell>
          <cell r="BA1053" t="e">
            <v>#N/A</v>
          </cell>
          <cell r="BB1053" t="e">
            <v>#N/A</v>
          </cell>
          <cell r="BC1053" t="e">
            <v>#N/A</v>
          </cell>
          <cell r="BD1053" t="e">
            <v>#N/A</v>
          </cell>
        </row>
        <row r="1054">
          <cell r="A1054">
            <v>0</v>
          </cell>
          <cell r="B1054">
            <v>0</v>
          </cell>
          <cell r="C1054">
            <v>0</v>
          </cell>
          <cell r="D1054">
            <v>0</v>
          </cell>
          <cell r="E1054">
            <v>0</v>
          </cell>
          <cell r="F1054">
            <v>0</v>
          </cell>
          <cell r="G1054" t="e">
            <v>#N/A</v>
          </cell>
          <cell r="H1054" t="e">
            <v>#N/A</v>
          </cell>
          <cell r="I1054" t="e">
            <v>#N/A</v>
          </cell>
          <cell r="J1054" t="e">
            <v>#N/A</v>
          </cell>
          <cell r="K1054" t="e">
            <v>#N/A</v>
          </cell>
          <cell r="L1054" t="e">
            <v>#N/A</v>
          </cell>
          <cell r="M1054" t="e">
            <v>#N/A</v>
          </cell>
          <cell r="N1054" t="e">
            <v>#N/A</v>
          </cell>
          <cell r="O1054" t="e">
            <v>#N/A</v>
          </cell>
          <cell r="P1054" t="e">
            <v>#N/A</v>
          </cell>
          <cell r="Q1054" t="e">
            <v>#N/A</v>
          </cell>
          <cell r="R1054" t="e">
            <v>#N/A</v>
          </cell>
          <cell r="S1054" t="e">
            <v>#N/A</v>
          </cell>
          <cell r="T1054" t="e">
            <v>#N/A</v>
          </cell>
          <cell r="U1054" t="e">
            <v>#N/A</v>
          </cell>
          <cell r="V1054" t="e">
            <v>#N/A</v>
          </cell>
          <cell r="W1054" t="e">
            <v>#N/A</v>
          </cell>
          <cell r="X1054" t="e">
            <v>#N/A</v>
          </cell>
          <cell r="Y1054" t="e">
            <v>#N/A</v>
          </cell>
          <cell r="Z1054" t="e">
            <v>#N/A</v>
          </cell>
          <cell r="AA1054" t="e">
            <v>#N/A</v>
          </cell>
          <cell r="AB1054" t="e">
            <v>#N/A</v>
          </cell>
          <cell r="AC1054" t="e">
            <v>#N/A</v>
          </cell>
          <cell r="AD1054" t="e">
            <v>#N/A</v>
          </cell>
          <cell r="AE1054" t="e">
            <v>#N/A</v>
          </cell>
          <cell r="AF1054" t="e">
            <v>#N/A</v>
          </cell>
          <cell r="AG1054" t="e">
            <v>#N/A</v>
          </cell>
          <cell r="AH1054" t="e">
            <v>#N/A</v>
          </cell>
          <cell r="AI1054" t="e">
            <v>#N/A</v>
          </cell>
          <cell r="AJ1054" t="e">
            <v>#N/A</v>
          </cell>
          <cell r="AK1054" t="e">
            <v>#N/A</v>
          </cell>
          <cell r="AL1054" t="e">
            <v>#N/A</v>
          </cell>
          <cell r="AM1054" t="e">
            <v>#N/A</v>
          </cell>
          <cell r="AN1054" t="e">
            <v>#N/A</v>
          </cell>
          <cell r="AO1054" t="e">
            <v>#N/A</v>
          </cell>
          <cell r="AP1054" t="e">
            <v>#N/A</v>
          </cell>
          <cell r="AQ1054" t="e">
            <v>#N/A</v>
          </cell>
          <cell r="AR1054" t="e">
            <v>#N/A</v>
          </cell>
          <cell r="AS1054" t="e">
            <v>#N/A</v>
          </cell>
          <cell r="AT1054" t="e">
            <v>#N/A</v>
          </cell>
          <cell r="AU1054" t="e">
            <v>#N/A</v>
          </cell>
          <cell r="AV1054" t="e">
            <v>#N/A</v>
          </cell>
          <cell r="AW1054" t="e">
            <v>#N/A</v>
          </cell>
          <cell r="AX1054" t="e">
            <v>#N/A</v>
          </cell>
          <cell r="AY1054" t="e">
            <v>#N/A</v>
          </cell>
          <cell r="AZ1054" t="e">
            <v>#N/A</v>
          </cell>
          <cell r="BA1054" t="e">
            <v>#N/A</v>
          </cell>
          <cell r="BB1054" t="e">
            <v>#N/A</v>
          </cell>
          <cell r="BC1054" t="e">
            <v>#N/A</v>
          </cell>
          <cell r="BD1054" t="e">
            <v>#N/A</v>
          </cell>
        </row>
        <row r="1055">
          <cell r="A1055">
            <v>0</v>
          </cell>
          <cell r="B1055">
            <v>0</v>
          </cell>
          <cell r="C1055">
            <v>0</v>
          </cell>
          <cell r="D1055">
            <v>0</v>
          </cell>
          <cell r="E1055">
            <v>0</v>
          </cell>
          <cell r="F1055">
            <v>0</v>
          </cell>
          <cell r="G1055" t="e">
            <v>#N/A</v>
          </cell>
          <cell r="H1055" t="e">
            <v>#N/A</v>
          </cell>
          <cell r="I1055" t="e">
            <v>#N/A</v>
          </cell>
          <cell r="J1055" t="e">
            <v>#N/A</v>
          </cell>
          <cell r="K1055" t="e">
            <v>#N/A</v>
          </cell>
          <cell r="L1055" t="e">
            <v>#N/A</v>
          </cell>
          <cell r="M1055" t="e">
            <v>#N/A</v>
          </cell>
          <cell r="N1055" t="e">
            <v>#N/A</v>
          </cell>
          <cell r="O1055" t="e">
            <v>#N/A</v>
          </cell>
          <cell r="P1055" t="e">
            <v>#N/A</v>
          </cell>
          <cell r="Q1055" t="e">
            <v>#N/A</v>
          </cell>
          <cell r="R1055" t="e">
            <v>#N/A</v>
          </cell>
          <cell r="S1055" t="e">
            <v>#N/A</v>
          </cell>
          <cell r="T1055" t="e">
            <v>#N/A</v>
          </cell>
          <cell r="U1055" t="e">
            <v>#N/A</v>
          </cell>
          <cell r="V1055" t="e">
            <v>#N/A</v>
          </cell>
          <cell r="W1055" t="e">
            <v>#N/A</v>
          </cell>
          <cell r="X1055" t="e">
            <v>#N/A</v>
          </cell>
          <cell r="Y1055" t="e">
            <v>#N/A</v>
          </cell>
          <cell r="Z1055" t="e">
            <v>#N/A</v>
          </cell>
          <cell r="AA1055" t="e">
            <v>#N/A</v>
          </cell>
          <cell r="AB1055" t="e">
            <v>#N/A</v>
          </cell>
          <cell r="AC1055" t="e">
            <v>#N/A</v>
          </cell>
          <cell r="AD1055" t="e">
            <v>#N/A</v>
          </cell>
          <cell r="AE1055" t="e">
            <v>#N/A</v>
          </cell>
          <cell r="AF1055" t="e">
            <v>#N/A</v>
          </cell>
          <cell r="AG1055" t="e">
            <v>#N/A</v>
          </cell>
          <cell r="AH1055" t="e">
            <v>#N/A</v>
          </cell>
          <cell r="AI1055" t="e">
            <v>#N/A</v>
          </cell>
          <cell r="AJ1055" t="e">
            <v>#N/A</v>
          </cell>
          <cell r="AK1055" t="e">
            <v>#N/A</v>
          </cell>
          <cell r="AL1055" t="e">
            <v>#N/A</v>
          </cell>
          <cell r="AM1055" t="e">
            <v>#N/A</v>
          </cell>
          <cell r="AN1055" t="e">
            <v>#N/A</v>
          </cell>
          <cell r="AO1055" t="e">
            <v>#N/A</v>
          </cell>
          <cell r="AP1055" t="e">
            <v>#N/A</v>
          </cell>
          <cell r="AQ1055" t="e">
            <v>#N/A</v>
          </cell>
          <cell r="AR1055" t="e">
            <v>#N/A</v>
          </cell>
          <cell r="AS1055" t="e">
            <v>#N/A</v>
          </cell>
          <cell r="AT1055" t="e">
            <v>#N/A</v>
          </cell>
          <cell r="AU1055" t="e">
            <v>#N/A</v>
          </cell>
          <cell r="AV1055" t="e">
            <v>#N/A</v>
          </cell>
          <cell r="AW1055" t="e">
            <v>#N/A</v>
          </cell>
          <cell r="AX1055" t="e">
            <v>#N/A</v>
          </cell>
          <cell r="AY1055" t="e">
            <v>#N/A</v>
          </cell>
          <cell r="AZ1055" t="e">
            <v>#N/A</v>
          </cell>
          <cell r="BA1055" t="e">
            <v>#N/A</v>
          </cell>
          <cell r="BB1055" t="e">
            <v>#N/A</v>
          </cell>
          <cell r="BC1055" t="e">
            <v>#N/A</v>
          </cell>
          <cell r="BD1055" t="e">
            <v>#N/A</v>
          </cell>
        </row>
        <row r="1056">
          <cell r="A1056">
            <v>0</v>
          </cell>
          <cell r="B1056">
            <v>0</v>
          </cell>
          <cell r="C1056">
            <v>0</v>
          </cell>
          <cell r="D1056">
            <v>0</v>
          </cell>
          <cell r="E1056">
            <v>0</v>
          </cell>
          <cell r="F1056">
            <v>0</v>
          </cell>
          <cell r="G1056" t="e">
            <v>#N/A</v>
          </cell>
          <cell r="H1056" t="e">
            <v>#N/A</v>
          </cell>
          <cell r="I1056" t="e">
            <v>#N/A</v>
          </cell>
          <cell r="J1056" t="e">
            <v>#N/A</v>
          </cell>
          <cell r="K1056" t="e">
            <v>#N/A</v>
          </cell>
          <cell r="L1056" t="e">
            <v>#N/A</v>
          </cell>
          <cell r="M1056" t="e">
            <v>#N/A</v>
          </cell>
          <cell r="N1056" t="e">
            <v>#N/A</v>
          </cell>
          <cell r="O1056" t="e">
            <v>#N/A</v>
          </cell>
          <cell r="P1056" t="e">
            <v>#N/A</v>
          </cell>
          <cell r="Q1056" t="e">
            <v>#N/A</v>
          </cell>
          <cell r="R1056" t="e">
            <v>#N/A</v>
          </cell>
          <cell r="S1056" t="e">
            <v>#N/A</v>
          </cell>
          <cell r="T1056" t="e">
            <v>#N/A</v>
          </cell>
          <cell r="U1056" t="e">
            <v>#N/A</v>
          </cell>
          <cell r="V1056" t="e">
            <v>#N/A</v>
          </cell>
          <cell r="W1056" t="e">
            <v>#N/A</v>
          </cell>
          <cell r="X1056" t="e">
            <v>#N/A</v>
          </cell>
          <cell r="Y1056" t="e">
            <v>#N/A</v>
          </cell>
          <cell r="Z1056" t="e">
            <v>#N/A</v>
          </cell>
          <cell r="AA1056" t="e">
            <v>#N/A</v>
          </cell>
          <cell r="AB1056" t="e">
            <v>#N/A</v>
          </cell>
          <cell r="AC1056" t="e">
            <v>#N/A</v>
          </cell>
          <cell r="AD1056" t="e">
            <v>#N/A</v>
          </cell>
          <cell r="AE1056" t="e">
            <v>#N/A</v>
          </cell>
          <cell r="AF1056" t="e">
            <v>#N/A</v>
          </cell>
          <cell r="AG1056" t="e">
            <v>#N/A</v>
          </cell>
          <cell r="AH1056" t="e">
            <v>#N/A</v>
          </cell>
          <cell r="AI1056" t="e">
            <v>#N/A</v>
          </cell>
          <cell r="AJ1056" t="e">
            <v>#N/A</v>
          </cell>
          <cell r="AK1056" t="e">
            <v>#N/A</v>
          </cell>
          <cell r="AL1056" t="e">
            <v>#N/A</v>
          </cell>
          <cell r="AM1056" t="e">
            <v>#N/A</v>
          </cell>
          <cell r="AN1056" t="e">
            <v>#N/A</v>
          </cell>
          <cell r="AO1056" t="e">
            <v>#N/A</v>
          </cell>
          <cell r="AP1056" t="e">
            <v>#N/A</v>
          </cell>
          <cell r="AQ1056" t="e">
            <v>#N/A</v>
          </cell>
          <cell r="AR1056" t="e">
            <v>#N/A</v>
          </cell>
          <cell r="AS1056" t="e">
            <v>#N/A</v>
          </cell>
          <cell r="AT1056" t="e">
            <v>#N/A</v>
          </cell>
          <cell r="AU1056" t="e">
            <v>#N/A</v>
          </cell>
          <cell r="AV1056" t="e">
            <v>#N/A</v>
          </cell>
          <cell r="AW1056" t="e">
            <v>#N/A</v>
          </cell>
          <cell r="AX1056" t="e">
            <v>#N/A</v>
          </cell>
          <cell r="AY1056" t="e">
            <v>#N/A</v>
          </cell>
          <cell r="AZ1056" t="e">
            <v>#N/A</v>
          </cell>
          <cell r="BA1056" t="e">
            <v>#N/A</v>
          </cell>
          <cell r="BB1056" t="e">
            <v>#N/A</v>
          </cell>
          <cell r="BC1056" t="e">
            <v>#N/A</v>
          </cell>
          <cell r="BD1056" t="e">
            <v>#N/A</v>
          </cell>
        </row>
        <row r="1057">
          <cell r="A1057">
            <v>0</v>
          </cell>
          <cell r="B1057">
            <v>0</v>
          </cell>
          <cell r="C1057">
            <v>0</v>
          </cell>
          <cell r="D1057">
            <v>0</v>
          </cell>
          <cell r="E1057">
            <v>0</v>
          </cell>
          <cell r="F1057">
            <v>0</v>
          </cell>
          <cell r="G1057" t="e">
            <v>#N/A</v>
          </cell>
          <cell r="H1057" t="e">
            <v>#N/A</v>
          </cell>
          <cell r="I1057" t="e">
            <v>#N/A</v>
          </cell>
          <cell r="J1057" t="e">
            <v>#N/A</v>
          </cell>
          <cell r="K1057" t="e">
            <v>#N/A</v>
          </cell>
          <cell r="L1057" t="e">
            <v>#N/A</v>
          </cell>
          <cell r="M1057" t="e">
            <v>#N/A</v>
          </cell>
          <cell r="N1057" t="e">
            <v>#N/A</v>
          </cell>
          <cell r="O1057" t="e">
            <v>#N/A</v>
          </cell>
          <cell r="P1057" t="e">
            <v>#N/A</v>
          </cell>
          <cell r="Q1057" t="e">
            <v>#N/A</v>
          </cell>
          <cell r="R1057" t="e">
            <v>#N/A</v>
          </cell>
          <cell r="S1057" t="e">
            <v>#N/A</v>
          </cell>
          <cell r="T1057" t="e">
            <v>#N/A</v>
          </cell>
          <cell r="U1057" t="e">
            <v>#N/A</v>
          </cell>
          <cell r="V1057" t="e">
            <v>#N/A</v>
          </cell>
          <cell r="W1057" t="e">
            <v>#N/A</v>
          </cell>
          <cell r="X1057" t="e">
            <v>#N/A</v>
          </cell>
          <cell r="Y1057" t="e">
            <v>#N/A</v>
          </cell>
          <cell r="Z1057" t="e">
            <v>#N/A</v>
          </cell>
          <cell r="AA1057" t="e">
            <v>#N/A</v>
          </cell>
          <cell r="AB1057" t="e">
            <v>#N/A</v>
          </cell>
          <cell r="AC1057" t="e">
            <v>#N/A</v>
          </cell>
          <cell r="AD1057" t="e">
            <v>#N/A</v>
          </cell>
          <cell r="AE1057" t="e">
            <v>#N/A</v>
          </cell>
          <cell r="AF1057" t="e">
            <v>#N/A</v>
          </cell>
          <cell r="AG1057" t="e">
            <v>#N/A</v>
          </cell>
          <cell r="AH1057" t="e">
            <v>#N/A</v>
          </cell>
          <cell r="AI1057" t="e">
            <v>#N/A</v>
          </cell>
          <cell r="AJ1057" t="e">
            <v>#N/A</v>
          </cell>
          <cell r="AK1057" t="e">
            <v>#N/A</v>
          </cell>
          <cell r="AL1057" t="e">
            <v>#N/A</v>
          </cell>
          <cell r="AM1057" t="e">
            <v>#N/A</v>
          </cell>
          <cell r="AN1057" t="e">
            <v>#N/A</v>
          </cell>
          <cell r="AO1057" t="e">
            <v>#N/A</v>
          </cell>
          <cell r="AP1057" t="e">
            <v>#N/A</v>
          </cell>
          <cell r="AQ1057" t="e">
            <v>#N/A</v>
          </cell>
          <cell r="AR1057" t="e">
            <v>#N/A</v>
          </cell>
          <cell r="AS1057" t="e">
            <v>#N/A</v>
          </cell>
          <cell r="AT1057" t="e">
            <v>#N/A</v>
          </cell>
          <cell r="AU1057" t="e">
            <v>#N/A</v>
          </cell>
          <cell r="AV1057" t="e">
            <v>#N/A</v>
          </cell>
          <cell r="AW1057" t="e">
            <v>#N/A</v>
          </cell>
          <cell r="AX1057" t="e">
            <v>#N/A</v>
          </cell>
          <cell r="AY1057" t="e">
            <v>#N/A</v>
          </cell>
          <cell r="AZ1057" t="e">
            <v>#N/A</v>
          </cell>
          <cell r="BA1057" t="e">
            <v>#N/A</v>
          </cell>
          <cell r="BB1057" t="e">
            <v>#N/A</v>
          </cell>
          <cell r="BC1057" t="e">
            <v>#N/A</v>
          </cell>
          <cell r="BD1057" t="e">
            <v>#N/A</v>
          </cell>
        </row>
        <row r="1058">
          <cell r="A1058">
            <v>0</v>
          </cell>
          <cell r="B1058">
            <v>0</v>
          </cell>
          <cell r="C1058">
            <v>0</v>
          </cell>
          <cell r="D1058">
            <v>0</v>
          </cell>
          <cell r="E1058">
            <v>0</v>
          </cell>
          <cell r="F1058">
            <v>0</v>
          </cell>
          <cell r="G1058" t="e">
            <v>#N/A</v>
          </cell>
          <cell r="H1058" t="e">
            <v>#N/A</v>
          </cell>
          <cell r="I1058" t="e">
            <v>#N/A</v>
          </cell>
          <cell r="J1058" t="e">
            <v>#N/A</v>
          </cell>
          <cell r="K1058" t="e">
            <v>#N/A</v>
          </cell>
          <cell r="L1058" t="e">
            <v>#N/A</v>
          </cell>
          <cell r="M1058" t="e">
            <v>#N/A</v>
          </cell>
          <cell r="N1058" t="e">
            <v>#N/A</v>
          </cell>
          <cell r="O1058" t="e">
            <v>#N/A</v>
          </cell>
          <cell r="P1058" t="e">
            <v>#N/A</v>
          </cell>
          <cell r="Q1058" t="e">
            <v>#N/A</v>
          </cell>
          <cell r="R1058" t="e">
            <v>#N/A</v>
          </cell>
          <cell r="S1058" t="e">
            <v>#N/A</v>
          </cell>
          <cell r="T1058" t="e">
            <v>#N/A</v>
          </cell>
          <cell r="U1058" t="e">
            <v>#N/A</v>
          </cell>
          <cell r="V1058" t="e">
            <v>#N/A</v>
          </cell>
          <cell r="W1058" t="e">
            <v>#N/A</v>
          </cell>
          <cell r="X1058" t="e">
            <v>#N/A</v>
          </cell>
          <cell r="Y1058" t="e">
            <v>#N/A</v>
          </cell>
          <cell r="Z1058" t="e">
            <v>#N/A</v>
          </cell>
          <cell r="AA1058" t="e">
            <v>#N/A</v>
          </cell>
          <cell r="AB1058" t="e">
            <v>#N/A</v>
          </cell>
          <cell r="AC1058" t="e">
            <v>#N/A</v>
          </cell>
          <cell r="AD1058" t="e">
            <v>#N/A</v>
          </cell>
          <cell r="AE1058" t="e">
            <v>#N/A</v>
          </cell>
          <cell r="AF1058" t="e">
            <v>#N/A</v>
          </cell>
          <cell r="AG1058" t="e">
            <v>#N/A</v>
          </cell>
          <cell r="AH1058" t="e">
            <v>#N/A</v>
          </cell>
          <cell r="AI1058" t="e">
            <v>#N/A</v>
          </cell>
          <cell r="AJ1058" t="e">
            <v>#N/A</v>
          </cell>
          <cell r="AK1058" t="e">
            <v>#N/A</v>
          </cell>
          <cell r="AL1058" t="e">
            <v>#N/A</v>
          </cell>
          <cell r="AM1058" t="e">
            <v>#N/A</v>
          </cell>
          <cell r="AN1058" t="e">
            <v>#N/A</v>
          </cell>
          <cell r="AO1058" t="e">
            <v>#N/A</v>
          </cell>
          <cell r="AP1058" t="e">
            <v>#N/A</v>
          </cell>
          <cell r="AQ1058" t="e">
            <v>#N/A</v>
          </cell>
          <cell r="AR1058" t="e">
            <v>#N/A</v>
          </cell>
          <cell r="AS1058" t="e">
            <v>#N/A</v>
          </cell>
          <cell r="AT1058" t="e">
            <v>#N/A</v>
          </cell>
          <cell r="AU1058" t="e">
            <v>#N/A</v>
          </cell>
          <cell r="AV1058" t="e">
            <v>#N/A</v>
          </cell>
          <cell r="AW1058" t="e">
            <v>#N/A</v>
          </cell>
          <cell r="AX1058" t="e">
            <v>#N/A</v>
          </cell>
          <cell r="AY1058" t="e">
            <v>#N/A</v>
          </cell>
          <cell r="AZ1058" t="e">
            <v>#N/A</v>
          </cell>
          <cell r="BA1058" t="e">
            <v>#N/A</v>
          </cell>
          <cell r="BB1058" t="e">
            <v>#N/A</v>
          </cell>
          <cell r="BC1058" t="e">
            <v>#N/A</v>
          </cell>
          <cell r="BD1058" t="e">
            <v>#N/A</v>
          </cell>
        </row>
        <row r="1059">
          <cell r="A1059">
            <v>0</v>
          </cell>
          <cell r="B1059">
            <v>0</v>
          </cell>
          <cell r="C1059">
            <v>0</v>
          </cell>
          <cell r="D1059">
            <v>0</v>
          </cell>
          <cell r="E1059">
            <v>0</v>
          </cell>
          <cell r="F1059">
            <v>0</v>
          </cell>
          <cell r="G1059" t="e">
            <v>#N/A</v>
          </cell>
          <cell r="H1059" t="e">
            <v>#N/A</v>
          </cell>
          <cell r="I1059" t="e">
            <v>#N/A</v>
          </cell>
          <cell r="J1059" t="e">
            <v>#N/A</v>
          </cell>
          <cell r="K1059" t="e">
            <v>#N/A</v>
          </cell>
          <cell r="L1059" t="e">
            <v>#N/A</v>
          </cell>
          <cell r="M1059" t="e">
            <v>#N/A</v>
          </cell>
          <cell r="N1059" t="e">
            <v>#N/A</v>
          </cell>
          <cell r="O1059" t="e">
            <v>#N/A</v>
          </cell>
          <cell r="P1059" t="e">
            <v>#N/A</v>
          </cell>
          <cell r="Q1059" t="e">
            <v>#N/A</v>
          </cell>
          <cell r="R1059" t="e">
            <v>#N/A</v>
          </cell>
          <cell r="S1059" t="e">
            <v>#N/A</v>
          </cell>
          <cell r="T1059" t="e">
            <v>#N/A</v>
          </cell>
          <cell r="U1059" t="e">
            <v>#N/A</v>
          </cell>
          <cell r="V1059" t="e">
            <v>#N/A</v>
          </cell>
          <cell r="W1059" t="e">
            <v>#N/A</v>
          </cell>
          <cell r="X1059" t="e">
            <v>#N/A</v>
          </cell>
          <cell r="Y1059" t="e">
            <v>#N/A</v>
          </cell>
          <cell r="Z1059" t="e">
            <v>#N/A</v>
          </cell>
          <cell r="AA1059" t="e">
            <v>#N/A</v>
          </cell>
          <cell r="AB1059" t="e">
            <v>#N/A</v>
          </cell>
          <cell r="AC1059" t="e">
            <v>#N/A</v>
          </cell>
          <cell r="AD1059" t="e">
            <v>#N/A</v>
          </cell>
          <cell r="AE1059" t="e">
            <v>#N/A</v>
          </cell>
          <cell r="AF1059" t="e">
            <v>#N/A</v>
          </cell>
          <cell r="AG1059" t="e">
            <v>#N/A</v>
          </cell>
          <cell r="AH1059" t="e">
            <v>#N/A</v>
          </cell>
          <cell r="AI1059" t="e">
            <v>#N/A</v>
          </cell>
          <cell r="AJ1059" t="e">
            <v>#N/A</v>
          </cell>
          <cell r="AK1059" t="e">
            <v>#N/A</v>
          </cell>
          <cell r="AL1059" t="e">
            <v>#N/A</v>
          </cell>
          <cell r="AM1059" t="e">
            <v>#N/A</v>
          </cell>
          <cell r="AN1059" t="e">
            <v>#N/A</v>
          </cell>
          <cell r="AO1059" t="e">
            <v>#N/A</v>
          </cell>
          <cell r="AP1059" t="e">
            <v>#N/A</v>
          </cell>
          <cell r="AQ1059" t="e">
            <v>#N/A</v>
          </cell>
          <cell r="AR1059" t="e">
            <v>#N/A</v>
          </cell>
          <cell r="AS1059" t="e">
            <v>#N/A</v>
          </cell>
          <cell r="AT1059" t="e">
            <v>#N/A</v>
          </cell>
          <cell r="AU1059" t="e">
            <v>#N/A</v>
          </cell>
          <cell r="AV1059" t="e">
            <v>#N/A</v>
          </cell>
          <cell r="AW1059" t="e">
            <v>#N/A</v>
          </cell>
          <cell r="AX1059" t="e">
            <v>#N/A</v>
          </cell>
          <cell r="AY1059" t="e">
            <v>#N/A</v>
          </cell>
          <cell r="AZ1059" t="e">
            <v>#N/A</v>
          </cell>
          <cell r="BA1059" t="e">
            <v>#N/A</v>
          </cell>
          <cell r="BB1059" t="e">
            <v>#N/A</v>
          </cell>
          <cell r="BC1059" t="e">
            <v>#N/A</v>
          </cell>
          <cell r="BD1059" t="e">
            <v>#N/A</v>
          </cell>
        </row>
        <row r="1060">
          <cell r="A1060">
            <v>0</v>
          </cell>
          <cell r="B1060">
            <v>0</v>
          </cell>
          <cell r="C1060">
            <v>0</v>
          </cell>
          <cell r="D1060">
            <v>0</v>
          </cell>
          <cell r="E1060">
            <v>0</v>
          </cell>
          <cell r="F1060">
            <v>0</v>
          </cell>
          <cell r="G1060" t="e">
            <v>#N/A</v>
          </cell>
          <cell r="H1060" t="e">
            <v>#N/A</v>
          </cell>
          <cell r="I1060" t="e">
            <v>#N/A</v>
          </cell>
          <cell r="J1060" t="e">
            <v>#N/A</v>
          </cell>
          <cell r="K1060" t="e">
            <v>#N/A</v>
          </cell>
          <cell r="L1060" t="e">
            <v>#N/A</v>
          </cell>
          <cell r="M1060" t="e">
            <v>#N/A</v>
          </cell>
          <cell r="N1060" t="e">
            <v>#N/A</v>
          </cell>
          <cell r="O1060" t="e">
            <v>#N/A</v>
          </cell>
          <cell r="P1060" t="e">
            <v>#N/A</v>
          </cell>
          <cell r="Q1060" t="e">
            <v>#N/A</v>
          </cell>
          <cell r="R1060" t="e">
            <v>#N/A</v>
          </cell>
          <cell r="S1060" t="e">
            <v>#N/A</v>
          </cell>
          <cell r="T1060" t="e">
            <v>#N/A</v>
          </cell>
          <cell r="U1060" t="e">
            <v>#N/A</v>
          </cell>
          <cell r="V1060" t="e">
            <v>#N/A</v>
          </cell>
          <cell r="W1060" t="e">
            <v>#N/A</v>
          </cell>
          <cell r="X1060" t="e">
            <v>#N/A</v>
          </cell>
          <cell r="Y1060" t="e">
            <v>#N/A</v>
          </cell>
          <cell r="Z1060" t="e">
            <v>#N/A</v>
          </cell>
          <cell r="AA1060" t="e">
            <v>#N/A</v>
          </cell>
          <cell r="AB1060" t="e">
            <v>#N/A</v>
          </cell>
          <cell r="AC1060" t="e">
            <v>#N/A</v>
          </cell>
          <cell r="AD1060" t="e">
            <v>#N/A</v>
          </cell>
          <cell r="AE1060" t="e">
            <v>#N/A</v>
          </cell>
          <cell r="AF1060" t="e">
            <v>#N/A</v>
          </cell>
          <cell r="AG1060" t="e">
            <v>#N/A</v>
          </cell>
          <cell r="AH1060" t="e">
            <v>#N/A</v>
          </cell>
          <cell r="AI1060" t="e">
            <v>#N/A</v>
          </cell>
          <cell r="AJ1060" t="e">
            <v>#N/A</v>
          </cell>
          <cell r="AK1060" t="e">
            <v>#N/A</v>
          </cell>
          <cell r="AL1060" t="e">
            <v>#N/A</v>
          </cell>
          <cell r="AM1060" t="e">
            <v>#N/A</v>
          </cell>
          <cell r="AN1060" t="e">
            <v>#N/A</v>
          </cell>
          <cell r="AO1060" t="e">
            <v>#N/A</v>
          </cell>
          <cell r="AP1060" t="e">
            <v>#N/A</v>
          </cell>
          <cell r="AQ1060" t="e">
            <v>#N/A</v>
          </cell>
          <cell r="AR1060" t="e">
            <v>#N/A</v>
          </cell>
          <cell r="AS1060" t="e">
            <v>#N/A</v>
          </cell>
          <cell r="AT1060" t="e">
            <v>#N/A</v>
          </cell>
          <cell r="AU1060" t="e">
            <v>#N/A</v>
          </cell>
          <cell r="AV1060" t="e">
            <v>#N/A</v>
          </cell>
          <cell r="AW1060" t="e">
            <v>#N/A</v>
          </cell>
          <cell r="AX1060" t="e">
            <v>#N/A</v>
          </cell>
          <cell r="AY1060" t="e">
            <v>#N/A</v>
          </cell>
          <cell r="AZ1060" t="e">
            <v>#N/A</v>
          </cell>
          <cell r="BA1060" t="e">
            <v>#N/A</v>
          </cell>
          <cell r="BB1060" t="e">
            <v>#N/A</v>
          </cell>
          <cell r="BC1060" t="e">
            <v>#N/A</v>
          </cell>
          <cell r="BD1060" t="e">
            <v>#N/A</v>
          </cell>
        </row>
        <row r="1061">
          <cell r="A1061">
            <v>0</v>
          </cell>
          <cell r="B1061">
            <v>0</v>
          </cell>
          <cell r="C1061">
            <v>0</v>
          </cell>
          <cell r="D1061">
            <v>0</v>
          </cell>
          <cell r="E1061">
            <v>0</v>
          </cell>
          <cell r="F1061">
            <v>0</v>
          </cell>
          <cell r="G1061" t="e">
            <v>#N/A</v>
          </cell>
          <cell r="H1061" t="e">
            <v>#N/A</v>
          </cell>
          <cell r="I1061" t="e">
            <v>#N/A</v>
          </cell>
          <cell r="J1061" t="e">
            <v>#N/A</v>
          </cell>
          <cell r="K1061" t="e">
            <v>#N/A</v>
          </cell>
          <cell r="L1061" t="e">
            <v>#N/A</v>
          </cell>
          <cell r="M1061" t="e">
            <v>#N/A</v>
          </cell>
          <cell r="N1061" t="e">
            <v>#N/A</v>
          </cell>
          <cell r="O1061" t="e">
            <v>#N/A</v>
          </cell>
          <cell r="P1061" t="e">
            <v>#N/A</v>
          </cell>
          <cell r="Q1061" t="e">
            <v>#N/A</v>
          </cell>
          <cell r="R1061" t="e">
            <v>#N/A</v>
          </cell>
          <cell r="S1061" t="e">
            <v>#N/A</v>
          </cell>
          <cell r="T1061" t="e">
            <v>#N/A</v>
          </cell>
          <cell r="U1061" t="e">
            <v>#N/A</v>
          </cell>
          <cell r="V1061" t="e">
            <v>#N/A</v>
          </cell>
          <cell r="W1061" t="e">
            <v>#N/A</v>
          </cell>
          <cell r="X1061" t="e">
            <v>#N/A</v>
          </cell>
          <cell r="Y1061" t="e">
            <v>#N/A</v>
          </cell>
          <cell r="Z1061" t="e">
            <v>#N/A</v>
          </cell>
          <cell r="AA1061" t="e">
            <v>#N/A</v>
          </cell>
          <cell r="AB1061" t="e">
            <v>#N/A</v>
          </cell>
          <cell r="AC1061" t="e">
            <v>#N/A</v>
          </cell>
          <cell r="AD1061" t="e">
            <v>#N/A</v>
          </cell>
          <cell r="AE1061" t="e">
            <v>#N/A</v>
          </cell>
          <cell r="AF1061" t="e">
            <v>#N/A</v>
          </cell>
          <cell r="AG1061" t="e">
            <v>#N/A</v>
          </cell>
          <cell r="AH1061" t="e">
            <v>#N/A</v>
          </cell>
          <cell r="AI1061" t="e">
            <v>#N/A</v>
          </cell>
          <cell r="AJ1061" t="e">
            <v>#N/A</v>
          </cell>
          <cell r="AK1061" t="e">
            <v>#N/A</v>
          </cell>
          <cell r="AL1061" t="e">
            <v>#N/A</v>
          </cell>
          <cell r="AM1061" t="e">
            <v>#N/A</v>
          </cell>
          <cell r="AN1061" t="e">
            <v>#N/A</v>
          </cell>
          <cell r="AO1061" t="e">
            <v>#N/A</v>
          </cell>
          <cell r="AP1061" t="e">
            <v>#N/A</v>
          </cell>
          <cell r="AQ1061" t="e">
            <v>#N/A</v>
          </cell>
          <cell r="AR1061" t="e">
            <v>#N/A</v>
          </cell>
          <cell r="AS1061" t="e">
            <v>#N/A</v>
          </cell>
          <cell r="AT1061" t="e">
            <v>#N/A</v>
          </cell>
          <cell r="AU1061" t="e">
            <v>#N/A</v>
          </cell>
          <cell r="AV1061" t="e">
            <v>#N/A</v>
          </cell>
          <cell r="AW1061" t="e">
            <v>#N/A</v>
          </cell>
          <cell r="AX1061" t="e">
            <v>#N/A</v>
          </cell>
          <cell r="AY1061" t="e">
            <v>#N/A</v>
          </cell>
          <cell r="AZ1061" t="e">
            <v>#N/A</v>
          </cell>
          <cell r="BA1061" t="e">
            <v>#N/A</v>
          </cell>
          <cell r="BB1061" t="e">
            <v>#N/A</v>
          </cell>
          <cell r="BC1061" t="e">
            <v>#N/A</v>
          </cell>
          <cell r="BD1061" t="e">
            <v>#N/A</v>
          </cell>
        </row>
        <row r="1062">
          <cell r="A1062">
            <v>0</v>
          </cell>
          <cell r="B1062">
            <v>0</v>
          </cell>
          <cell r="C1062">
            <v>0</v>
          </cell>
          <cell r="D1062">
            <v>0</v>
          </cell>
          <cell r="E1062">
            <v>0</v>
          </cell>
          <cell r="F1062">
            <v>0</v>
          </cell>
          <cell r="G1062" t="e">
            <v>#N/A</v>
          </cell>
          <cell r="H1062" t="e">
            <v>#N/A</v>
          </cell>
          <cell r="I1062" t="e">
            <v>#N/A</v>
          </cell>
          <cell r="J1062" t="e">
            <v>#N/A</v>
          </cell>
          <cell r="K1062" t="e">
            <v>#N/A</v>
          </cell>
          <cell r="L1062" t="e">
            <v>#N/A</v>
          </cell>
          <cell r="M1062" t="e">
            <v>#N/A</v>
          </cell>
          <cell r="N1062" t="e">
            <v>#N/A</v>
          </cell>
          <cell r="O1062" t="e">
            <v>#N/A</v>
          </cell>
          <cell r="P1062" t="e">
            <v>#N/A</v>
          </cell>
          <cell r="Q1062" t="e">
            <v>#N/A</v>
          </cell>
          <cell r="R1062" t="e">
            <v>#N/A</v>
          </cell>
          <cell r="S1062" t="e">
            <v>#N/A</v>
          </cell>
          <cell r="T1062" t="e">
            <v>#N/A</v>
          </cell>
          <cell r="U1062" t="e">
            <v>#N/A</v>
          </cell>
          <cell r="V1062" t="e">
            <v>#N/A</v>
          </cell>
          <cell r="W1062" t="e">
            <v>#N/A</v>
          </cell>
          <cell r="X1062" t="e">
            <v>#N/A</v>
          </cell>
          <cell r="Y1062" t="e">
            <v>#N/A</v>
          </cell>
          <cell r="Z1062" t="e">
            <v>#N/A</v>
          </cell>
          <cell r="AA1062" t="e">
            <v>#N/A</v>
          </cell>
          <cell r="AB1062" t="e">
            <v>#N/A</v>
          </cell>
          <cell r="AC1062" t="e">
            <v>#N/A</v>
          </cell>
          <cell r="AD1062" t="e">
            <v>#N/A</v>
          </cell>
          <cell r="AE1062" t="e">
            <v>#N/A</v>
          </cell>
          <cell r="AF1062" t="e">
            <v>#N/A</v>
          </cell>
          <cell r="AG1062" t="e">
            <v>#N/A</v>
          </cell>
          <cell r="AH1062" t="e">
            <v>#N/A</v>
          </cell>
          <cell r="AI1062" t="e">
            <v>#N/A</v>
          </cell>
          <cell r="AJ1062" t="e">
            <v>#N/A</v>
          </cell>
          <cell r="AK1062" t="e">
            <v>#N/A</v>
          </cell>
          <cell r="AL1062" t="e">
            <v>#N/A</v>
          </cell>
          <cell r="AM1062" t="e">
            <v>#N/A</v>
          </cell>
          <cell r="AN1062" t="e">
            <v>#N/A</v>
          </cell>
          <cell r="AO1062" t="e">
            <v>#N/A</v>
          </cell>
          <cell r="AP1062" t="e">
            <v>#N/A</v>
          </cell>
          <cell r="AQ1062" t="e">
            <v>#N/A</v>
          </cell>
          <cell r="AR1062" t="e">
            <v>#N/A</v>
          </cell>
          <cell r="AS1062" t="e">
            <v>#N/A</v>
          </cell>
          <cell r="AT1062" t="e">
            <v>#N/A</v>
          </cell>
          <cell r="AU1062" t="e">
            <v>#N/A</v>
          </cell>
          <cell r="AV1062" t="e">
            <v>#N/A</v>
          </cell>
          <cell r="AW1062" t="e">
            <v>#N/A</v>
          </cell>
          <cell r="AX1062" t="e">
            <v>#N/A</v>
          </cell>
          <cell r="AY1062" t="e">
            <v>#N/A</v>
          </cell>
          <cell r="AZ1062" t="e">
            <v>#N/A</v>
          </cell>
          <cell r="BA1062" t="e">
            <v>#N/A</v>
          </cell>
          <cell r="BB1062" t="e">
            <v>#N/A</v>
          </cell>
          <cell r="BC1062" t="e">
            <v>#N/A</v>
          </cell>
          <cell r="BD1062" t="e">
            <v>#N/A</v>
          </cell>
        </row>
        <row r="1063">
          <cell r="A1063">
            <v>0</v>
          </cell>
          <cell r="B1063">
            <v>0</v>
          </cell>
          <cell r="C1063">
            <v>0</v>
          </cell>
          <cell r="D1063">
            <v>0</v>
          </cell>
          <cell r="E1063">
            <v>0</v>
          </cell>
          <cell r="F1063">
            <v>0</v>
          </cell>
          <cell r="G1063" t="e">
            <v>#N/A</v>
          </cell>
          <cell r="H1063" t="e">
            <v>#N/A</v>
          </cell>
          <cell r="I1063" t="e">
            <v>#N/A</v>
          </cell>
          <cell r="J1063" t="e">
            <v>#N/A</v>
          </cell>
          <cell r="K1063" t="e">
            <v>#N/A</v>
          </cell>
          <cell r="L1063" t="e">
            <v>#N/A</v>
          </cell>
          <cell r="M1063" t="e">
            <v>#N/A</v>
          </cell>
          <cell r="N1063" t="e">
            <v>#N/A</v>
          </cell>
          <cell r="O1063" t="e">
            <v>#N/A</v>
          </cell>
          <cell r="P1063" t="e">
            <v>#N/A</v>
          </cell>
          <cell r="Q1063" t="e">
            <v>#N/A</v>
          </cell>
          <cell r="R1063" t="e">
            <v>#N/A</v>
          </cell>
          <cell r="S1063" t="e">
            <v>#N/A</v>
          </cell>
          <cell r="T1063" t="e">
            <v>#N/A</v>
          </cell>
          <cell r="U1063" t="e">
            <v>#N/A</v>
          </cell>
          <cell r="V1063" t="e">
            <v>#N/A</v>
          </cell>
          <cell r="W1063" t="e">
            <v>#N/A</v>
          </cell>
          <cell r="X1063" t="e">
            <v>#N/A</v>
          </cell>
          <cell r="Y1063" t="e">
            <v>#N/A</v>
          </cell>
          <cell r="Z1063" t="e">
            <v>#N/A</v>
          </cell>
          <cell r="AA1063" t="e">
            <v>#N/A</v>
          </cell>
          <cell r="AB1063" t="e">
            <v>#N/A</v>
          </cell>
          <cell r="AC1063" t="e">
            <v>#N/A</v>
          </cell>
          <cell r="AD1063" t="e">
            <v>#N/A</v>
          </cell>
          <cell r="AE1063" t="e">
            <v>#N/A</v>
          </cell>
          <cell r="AF1063" t="e">
            <v>#N/A</v>
          </cell>
          <cell r="AG1063" t="e">
            <v>#N/A</v>
          </cell>
          <cell r="AH1063" t="e">
            <v>#N/A</v>
          </cell>
          <cell r="AI1063" t="e">
            <v>#N/A</v>
          </cell>
          <cell r="AJ1063" t="e">
            <v>#N/A</v>
          </cell>
          <cell r="AK1063" t="e">
            <v>#N/A</v>
          </cell>
          <cell r="AL1063" t="e">
            <v>#N/A</v>
          </cell>
          <cell r="AM1063" t="e">
            <v>#N/A</v>
          </cell>
          <cell r="AN1063" t="e">
            <v>#N/A</v>
          </cell>
          <cell r="AO1063" t="e">
            <v>#N/A</v>
          </cell>
          <cell r="AP1063" t="e">
            <v>#N/A</v>
          </cell>
          <cell r="AQ1063" t="e">
            <v>#N/A</v>
          </cell>
          <cell r="AR1063" t="e">
            <v>#N/A</v>
          </cell>
          <cell r="AS1063" t="e">
            <v>#N/A</v>
          </cell>
          <cell r="AT1063" t="e">
            <v>#N/A</v>
          </cell>
          <cell r="AU1063" t="e">
            <v>#N/A</v>
          </cell>
          <cell r="AV1063" t="e">
            <v>#N/A</v>
          </cell>
          <cell r="AW1063" t="e">
            <v>#N/A</v>
          </cell>
          <cell r="AX1063" t="e">
            <v>#N/A</v>
          </cell>
          <cell r="AY1063" t="e">
            <v>#N/A</v>
          </cell>
          <cell r="AZ1063" t="e">
            <v>#N/A</v>
          </cell>
          <cell r="BA1063" t="e">
            <v>#N/A</v>
          </cell>
          <cell r="BB1063" t="e">
            <v>#N/A</v>
          </cell>
          <cell r="BC1063" t="e">
            <v>#N/A</v>
          </cell>
          <cell r="BD1063" t="e">
            <v>#N/A</v>
          </cell>
        </row>
        <row r="1064">
          <cell r="A1064">
            <v>0</v>
          </cell>
          <cell r="B1064">
            <v>0</v>
          </cell>
          <cell r="C1064">
            <v>0</v>
          </cell>
          <cell r="D1064">
            <v>0</v>
          </cell>
          <cell r="E1064">
            <v>0</v>
          </cell>
          <cell r="F1064">
            <v>0</v>
          </cell>
          <cell r="G1064" t="e">
            <v>#N/A</v>
          </cell>
          <cell r="H1064" t="e">
            <v>#N/A</v>
          </cell>
          <cell r="I1064" t="e">
            <v>#N/A</v>
          </cell>
          <cell r="J1064" t="e">
            <v>#N/A</v>
          </cell>
          <cell r="K1064" t="e">
            <v>#N/A</v>
          </cell>
          <cell r="L1064" t="e">
            <v>#N/A</v>
          </cell>
          <cell r="M1064" t="e">
            <v>#N/A</v>
          </cell>
          <cell r="N1064" t="e">
            <v>#N/A</v>
          </cell>
          <cell r="O1064" t="e">
            <v>#N/A</v>
          </cell>
          <cell r="P1064" t="e">
            <v>#N/A</v>
          </cell>
          <cell r="Q1064" t="e">
            <v>#N/A</v>
          </cell>
          <cell r="R1064" t="e">
            <v>#N/A</v>
          </cell>
          <cell r="S1064" t="e">
            <v>#N/A</v>
          </cell>
          <cell r="T1064" t="e">
            <v>#N/A</v>
          </cell>
          <cell r="U1064" t="e">
            <v>#N/A</v>
          </cell>
          <cell r="V1064" t="e">
            <v>#N/A</v>
          </cell>
          <cell r="W1064" t="e">
            <v>#N/A</v>
          </cell>
          <cell r="X1064" t="e">
            <v>#N/A</v>
          </cell>
          <cell r="Y1064" t="e">
            <v>#N/A</v>
          </cell>
          <cell r="Z1064" t="e">
            <v>#N/A</v>
          </cell>
          <cell r="AA1064" t="e">
            <v>#N/A</v>
          </cell>
          <cell r="AB1064" t="e">
            <v>#N/A</v>
          </cell>
          <cell r="AC1064" t="e">
            <v>#N/A</v>
          </cell>
          <cell r="AD1064" t="e">
            <v>#N/A</v>
          </cell>
          <cell r="AE1064" t="e">
            <v>#N/A</v>
          </cell>
          <cell r="AF1064" t="e">
            <v>#N/A</v>
          </cell>
          <cell r="AG1064" t="e">
            <v>#N/A</v>
          </cell>
          <cell r="AH1064" t="e">
            <v>#N/A</v>
          </cell>
          <cell r="AI1064" t="e">
            <v>#N/A</v>
          </cell>
          <cell r="AJ1064" t="e">
            <v>#N/A</v>
          </cell>
          <cell r="AK1064" t="e">
            <v>#N/A</v>
          </cell>
          <cell r="AL1064" t="e">
            <v>#N/A</v>
          </cell>
          <cell r="AM1064" t="e">
            <v>#N/A</v>
          </cell>
          <cell r="AN1064" t="e">
            <v>#N/A</v>
          </cell>
          <cell r="AO1064" t="e">
            <v>#N/A</v>
          </cell>
          <cell r="AP1064" t="e">
            <v>#N/A</v>
          </cell>
          <cell r="AQ1064" t="e">
            <v>#N/A</v>
          </cell>
          <cell r="AR1064" t="e">
            <v>#N/A</v>
          </cell>
          <cell r="AS1064" t="e">
            <v>#N/A</v>
          </cell>
          <cell r="AT1064" t="e">
            <v>#N/A</v>
          </cell>
          <cell r="AU1064" t="e">
            <v>#N/A</v>
          </cell>
          <cell r="AV1064" t="e">
            <v>#N/A</v>
          </cell>
          <cell r="AW1064" t="e">
            <v>#N/A</v>
          </cell>
          <cell r="AX1064" t="e">
            <v>#N/A</v>
          </cell>
          <cell r="AY1064" t="e">
            <v>#N/A</v>
          </cell>
          <cell r="AZ1064" t="e">
            <v>#N/A</v>
          </cell>
          <cell r="BA1064" t="e">
            <v>#N/A</v>
          </cell>
          <cell r="BB1064" t="e">
            <v>#N/A</v>
          </cell>
          <cell r="BC1064" t="e">
            <v>#N/A</v>
          </cell>
          <cell r="BD1064" t="e">
            <v>#N/A</v>
          </cell>
        </row>
        <row r="1065">
          <cell r="A1065">
            <v>0</v>
          </cell>
          <cell r="B1065">
            <v>0</v>
          </cell>
          <cell r="C1065">
            <v>0</v>
          </cell>
          <cell r="D1065">
            <v>0</v>
          </cell>
          <cell r="E1065">
            <v>0</v>
          </cell>
          <cell r="F1065">
            <v>0</v>
          </cell>
          <cell r="G1065" t="e">
            <v>#N/A</v>
          </cell>
          <cell r="H1065" t="e">
            <v>#N/A</v>
          </cell>
          <cell r="I1065" t="e">
            <v>#N/A</v>
          </cell>
          <cell r="J1065" t="e">
            <v>#N/A</v>
          </cell>
          <cell r="K1065" t="e">
            <v>#N/A</v>
          </cell>
          <cell r="L1065" t="e">
            <v>#N/A</v>
          </cell>
          <cell r="M1065" t="e">
            <v>#N/A</v>
          </cell>
          <cell r="N1065" t="e">
            <v>#N/A</v>
          </cell>
          <cell r="O1065" t="e">
            <v>#N/A</v>
          </cell>
          <cell r="P1065" t="e">
            <v>#N/A</v>
          </cell>
          <cell r="Q1065" t="e">
            <v>#N/A</v>
          </cell>
          <cell r="R1065" t="e">
            <v>#N/A</v>
          </cell>
          <cell r="S1065" t="e">
            <v>#N/A</v>
          </cell>
          <cell r="T1065" t="e">
            <v>#N/A</v>
          </cell>
          <cell r="U1065" t="e">
            <v>#N/A</v>
          </cell>
          <cell r="V1065" t="e">
            <v>#N/A</v>
          </cell>
          <cell r="W1065" t="e">
            <v>#N/A</v>
          </cell>
          <cell r="X1065" t="e">
            <v>#N/A</v>
          </cell>
          <cell r="Y1065" t="e">
            <v>#N/A</v>
          </cell>
          <cell r="Z1065" t="e">
            <v>#N/A</v>
          </cell>
          <cell r="AA1065" t="e">
            <v>#N/A</v>
          </cell>
          <cell r="AB1065" t="e">
            <v>#N/A</v>
          </cell>
          <cell r="AC1065" t="e">
            <v>#N/A</v>
          </cell>
          <cell r="AD1065" t="e">
            <v>#N/A</v>
          </cell>
          <cell r="AE1065" t="e">
            <v>#N/A</v>
          </cell>
          <cell r="AF1065" t="e">
            <v>#N/A</v>
          </cell>
          <cell r="AG1065" t="e">
            <v>#N/A</v>
          </cell>
          <cell r="AH1065" t="e">
            <v>#N/A</v>
          </cell>
          <cell r="AI1065" t="e">
            <v>#N/A</v>
          </cell>
          <cell r="AJ1065" t="e">
            <v>#N/A</v>
          </cell>
          <cell r="AK1065" t="e">
            <v>#N/A</v>
          </cell>
          <cell r="AL1065" t="e">
            <v>#N/A</v>
          </cell>
          <cell r="AM1065" t="e">
            <v>#N/A</v>
          </cell>
          <cell r="AN1065" t="e">
            <v>#N/A</v>
          </cell>
          <cell r="AO1065" t="e">
            <v>#N/A</v>
          </cell>
          <cell r="AP1065" t="e">
            <v>#N/A</v>
          </cell>
          <cell r="AQ1065" t="e">
            <v>#N/A</v>
          </cell>
          <cell r="AR1065" t="e">
            <v>#N/A</v>
          </cell>
          <cell r="AS1065" t="e">
            <v>#N/A</v>
          </cell>
          <cell r="AT1065" t="e">
            <v>#N/A</v>
          </cell>
          <cell r="AU1065" t="e">
            <v>#N/A</v>
          </cell>
          <cell r="AV1065" t="e">
            <v>#N/A</v>
          </cell>
          <cell r="AW1065" t="e">
            <v>#N/A</v>
          </cell>
          <cell r="AX1065" t="e">
            <v>#N/A</v>
          </cell>
          <cell r="AY1065" t="e">
            <v>#N/A</v>
          </cell>
          <cell r="AZ1065" t="e">
            <v>#N/A</v>
          </cell>
          <cell r="BA1065" t="e">
            <v>#N/A</v>
          </cell>
          <cell r="BB1065" t="e">
            <v>#N/A</v>
          </cell>
          <cell r="BC1065" t="e">
            <v>#N/A</v>
          </cell>
          <cell r="BD1065" t="e">
            <v>#N/A</v>
          </cell>
        </row>
        <row r="1066">
          <cell r="A1066">
            <v>0</v>
          </cell>
          <cell r="B1066">
            <v>0</v>
          </cell>
          <cell r="C1066">
            <v>0</v>
          </cell>
          <cell r="D1066">
            <v>0</v>
          </cell>
          <cell r="E1066">
            <v>0</v>
          </cell>
          <cell r="F1066">
            <v>0</v>
          </cell>
          <cell r="G1066" t="e">
            <v>#N/A</v>
          </cell>
          <cell r="H1066" t="e">
            <v>#N/A</v>
          </cell>
          <cell r="I1066" t="e">
            <v>#N/A</v>
          </cell>
          <cell r="J1066" t="e">
            <v>#N/A</v>
          </cell>
          <cell r="K1066" t="e">
            <v>#N/A</v>
          </cell>
          <cell r="L1066" t="e">
            <v>#N/A</v>
          </cell>
          <cell r="M1066" t="e">
            <v>#N/A</v>
          </cell>
          <cell r="N1066" t="e">
            <v>#N/A</v>
          </cell>
          <cell r="O1066" t="e">
            <v>#N/A</v>
          </cell>
          <cell r="P1066" t="e">
            <v>#N/A</v>
          </cell>
          <cell r="Q1066" t="e">
            <v>#N/A</v>
          </cell>
          <cell r="R1066" t="e">
            <v>#N/A</v>
          </cell>
          <cell r="S1066" t="e">
            <v>#N/A</v>
          </cell>
          <cell r="T1066" t="e">
            <v>#N/A</v>
          </cell>
          <cell r="U1066" t="e">
            <v>#N/A</v>
          </cell>
          <cell r="V1066" t="e">
            <v>#N/A</v>
          </cell>
          <cell r="W1066" t="e">
            <v>#N/A</v>
          </cell>
          <cell r="X1066" t="e">
            <v>#N/A</v>
          </cell>
          <cell r="Y1066" t="e">
            <v>#N/A</v>
          </cell>
          <cell r="Z1066" t="e">
            <v>#N/A</v>
          </cell>
          <cell r="AA1066" t="e">
            <v>#N/A</v>
          </cell>
          <cell r="AB1066" t="e">
            <v>#N/A</v>
          </cell>
          <cell r="AC1066" t="e">
            <v>#N/A</v>
          </cell>
          <cell r="AD1066" t="e">
            <v>#N/A</v>
          </cell>
          <cell r="AE1066" t="e">
            <v>#N/A</v>
          </cell>
          <cell r="AF1066" t="e">
            <v>#N/A</v>
          </cell>
          <cell r="AG1066" t="e">
            <v>#N/A</v>
          </cell>
          <cell r="AH1066" t="e">
            <v>#N/A</v>
          </cell>
          <cell r="AI1066" t="e">
            <v>#N/A</v>
          </cell>
          <cell r="AJ1066" t="e">
            <v>#N/A</v>
          </cell>
          <cell r="AK1066" t="e">
            <v>#N/A</v>
          </cell>
          <cell r="AL1066" t="e">
            <v>#N/A</v>
          </cell>
          <cell r="AM1066" t="e">
            <v>#N/A</v>
          </cell>
          <cell r="AN1066" t="e">
            <v>#N/A</v>
          </cell>
          <cell r="AO1066" t="e">
            <v>#N/A</v>
          </cell>
          <cell r="AP1066" t="e">
            <v>#N/A</v>
          </cell>
          <cell r="AQ1066" t="e">
            <v>#N/A</v>
          </cell>
          <cell r="AR1066" t="e">
            <v>#N/A</v>
          </cell>
          <cell r="AS1066" t="e">
            <v>#N/A</v>
          </cell>
          <cell r="AT1066" t="e">
            <v>#N/A</v>
          </cell>
          <cell r="AU1066" t="e">
            <v>#N/A</v>
          </cell>
          <cell r="AV1066" t="e">
            <v>#N/A</v>
          </cell>
          <cell r="AW1066" t="e">
            <v>#N/A</v>
          </cell>
          <cell r="AX1066" t="e">
            <v>#N/A</v>
          </cell>
          <cell r="AY1066" t="e">
            <v>#N/A</v>
          </cell>
          <cell r="AZ1066" t="e">
            <v>#N/A</v>
          </cell>
          <cell r="BA1066" t="e">
            <v>#N/A</v>
          </cell>
          <cell r="BB1066" t="e">
            <v>#N/A</v>
          </cell>
          <cell r="BC1066" t="e">
            <v>#N/A</v>
          </cell>
          <cell r="BD1066" t="e">
            <v>#N/A</v>
          </cell>
        </row>
        <row r="1067">
          <cell r="A1067">
            <v>0</v>
          </cell>
          <cell r="B1067">
            <v>0</v>
          </cell>
          <cell r="C1067">
            <v>0</v>
          </cell>
          <cell r="D1067">
            <v>0</v>
          </cell>
          <cell r="E1067">
            <v>0</v>
          </cell>
          <cell r="F1067">
            <v>0</v>
          </cell>
          <cell r="G1067" t="e">
            <v>#N/A</v>
          </cell>
          <cell r="H1067" t="e">
            <v>#N/A</v>
          </cell>
          <cell r="I1067" t="e">
            <v>#N/A</v>
          </cell>
          <cell r="J1067" t="e">
            <v>#N/A</v>
          </cell>
          <cell r="K1067" t="e">
            <v>#N/A</v>
          </cell>
          <cell r="L1067" t="e">
            <v>#N/A</v>
          </cell>
          <cell r="M1067" t="e">
            <v>#N/A</v>
          </cell>
          <cell r="N1067" t="e">
            <v>#N/A</v>
          </cell>
          <cell r="O1067" t="e">
            <v>#N/A</v>
          </cell>
          <cell r="P1067" t="e">
            <v>#N/A</v>
          </cell>
          <cell r="Q1067" t="e">
            <v>#N/A</v>
          </cell>
          <cell r="R1067" t="e">
            <v>#N/A</v>
          </cell>
          <cell r="S1067" t="e">
            <v>#N/A</v>
          </cell>
          <cell r="T1067" t="e">
            <v>#N/A</v>
          </cell>
          <cell r="U1067" t="e">
            <v>#N/A</v>
          </cell>
          <cell r="V1067" t="e">
            <v>#N/A</v>
          </cell>
          <cell r="W1067" t="e">
            <v>#N/A</v>
          </cell>
          <cell r="X1067" t="e">
            <v>#N/A</v>
          </cell>
          <cell r="Y1067" t="e">
            <v>#N/A</v>
          </cell>
          <cell r="Z1067" t="e">
            <v>#N/A</v>
          </cell>
          <cell r="AA1067" t="e">
            <v>#N/A</v>
          </cell>
          <cell r="AB1067" t="e">
            <v>#N/A</v>
          </cell>
          <cell r="AC1067" t="e">
            <v>#N/A</v>
          </cell>
          <cell r="AD1067" t="e">
            <v>#N/A</v>
          </cell>
          <cell r="AE1067" t="e">
            <v>#N/A</v>
          </cell>
          <cell r="AF1067" t="e">
            <v>#N/A</v>
          </cell>
          <cell r="AG1067" t="e">
            <v>#N/A</v>
          </cell>
          <cell r="AH1067" t="e">
            <v>#N/A</v>
          </cell>
          <cell r="AI1067" t="e">
            <v>#N/A</v>
          </cell>
          <cell r="AJ1067" t="e">
            <v>#N/A</v>
          </cell>
          <cell r="AK1067" t="e">
            <v>#N/A</v>
          </cell>
          <cell r="AL1067" t="e">
            <v>#N/A</v>
          </cell>
          <cell r="AM1067" t="e">
            <v>#N/A</v>
          </cell>
          <cell r="AN1067" t="e">
            <v>#N/A</v>
          </cell>
          <cell r="AO1067" t="e">
            <v>#N/A</v>
          </cell>
          <cell r="AP1067" t="e">
            <v>#N/A</v>
          </cell>
          <cell r="AQ1067" t="e">
            <v>#N/A</v>
          </cell>
          <cell r="AR1067" t="e">
            <v>#N/A</v>
          </cell>
          <cell r="AS1067" t="e">
            <v>#N/A</v>
          </cell>
          <cell r="AT1067" t="e">
            <v>#N/A</v>
          </cell>
          <cell r="AU1067" t="e">
            <v>#N/A</v>
          </cell>
          <cell r="AV1067" t="e">
            <v>#N/A</v>
          </cell>
          <cell r="AW1067" t="e">
            <v>#N/A</v>
          </cell>
          <cell r="AX1067" t="e">
            <v>#N/A</v>
          </cell>
          <cell r="AY1067" t="e">
            <v>#N/A</v>
          </cell>
          <cell r="AZ1067" t="e">
            <v>#N/A</v>
          </cell>
          <cell r="BA1067" t="e">
            <v>#N/A</v>
          </cell>
          <cell r="BB1067" t="e">
            <v>#N/A</v>
          </cell>
          <cell r="BC1067" t="e">
            <v>#N/A</v>
          </cell>
          <cell r="BD1067" t="e">
            <v>#N/A</v>
          </cell>
        </row>
        <row r="1068">
          <cell r="A1068">
            <v>0</v>
          </cell>
          <cell r="B1068">
            <v>0</v>
          </cell>
          <cell r="C1068">
            <v>0</v>
          </cell>
          <cell r="D1068">
            <v>0</v>
          </cell>
          <cell r="E1068">
            <v>0</v>
          </cell>
          <cell r="F1068">
            <v>0</v>
          </cell>
          <cell r="G1068" t="e">
            <v>#N/A</v>
          </cell>
          <cell r="H1068" t="e">
            <v>#N/A</v>
          </cell>
          <cell r="I1068" t="e">
            <v>#N/A</v>
          </cell>
          <cell r="J1068" t="e">
            <v>#N/A</v>
          </cell>
          <cell r="K1068" t="e">
            <v>#N/A</v>
          </cell>
          <cell r="L1068" t="e">
            <v>#N/A</v>
          </cell>
          <cell r="M1068" t="e">
            <v>#N/A</v>
          </cell>
          <cell r="N1068" t="e">
            <v>#N/A</v>
          </cell>
          <cell r="O1068" t="e">
            <v>#N/A</v>
          </cell>
          <cell r="P1068" t="e">
            <v>#N/A</v>
          </cell>
          <cell r="Q1068" t="e">
            <v>#N/A</v>
          </cell>
          <cell r="R1068" t="e">
            <v>#N/A</v>
          </cell>
          <cell r="S1068" t="e">
            <v>#N/A</v>
          </cell>
          <cell r="T1068" t="e">
            <v>#N/A</v>
          </cell>
          <cell r="U1068" t="e">
            <v>#N/A</v>
          </cell>
          <cell r="V1068" t="e">
            <v>#N/A</v>
          </cell>
          <cell r="W1068" t="e">
            <v>#N/A</v>
          </cell>
          <cell r="X1068" t="e">
            <v>#N/A</v>
          </cell>
          <cell r="Y1068" t="e">
            <v>#N/A</v>
          </cell>
          <cell r="Z1068" t="e">
            <v>#N/A</v>
          </cell>
          <cell r="AA1068" t="e">
            <v>#N/A</v>
          </cell>
          <cell r="AB1068" t="e">
            <v>#N/A</v>
          </cell>
          <cell r="AC1068" t="e">
            <v>#N/A</v>
          </cell>
          <cell r="AD1068" t="e">
            <v>#N/A</v>
          </cell>
          <cell r="AE1068" t="e">
            <v>#N/A</v>
          </cell>
          <cell r="AF1068" t="e">
            <v>#N/A</v>
          </cell>
          <cell r="AG1068" t="e">
            <v>#N/A</v>
          </cell>
          <cell r="AH1068" t="e">
            <v>#N/A</v>
          </cell>
          <cell r="AI1068" t="e">
            <v>#N/A</v>
          </cell>
          <cell r="AJ1068" t="e">
            <v>#N/A</v>
          </cell>
          <cell r="AK1068" t="e">
            <v>#N/A</v>
          </cell>
          <cell r="AL1068" t="e">
            <v>#N/A</v>
          </cell>
          <cell r="AM1068" t="e">
            <v>#N/A</v>
          </cell>
          <cell r="AN1068" t="e">
            <v>#N/A</v>
          </cell>
          <cell r="AO1068" t="e">
            <v>#N/A</v>
          </cell>
          <cell r="AP1068" t="e">
            <v>#N/A</v>
          </cell>
          <cell r="AQ1068" t="e">
            <v>#N/A</v>
          </cell>
          <cell r="AR1068" t="e">
            <v>#N/A</v>
          </cell>
          <cell r="AS1068" t="e">
            <v>#N/A</v>
          </cell>
          <cell r="AT1068" t="e">
            <v>#N/A</v>
          </cell>
          <cell r="AU1068" t="e">
            <v>#N/A</v>
          </cell>
          <cell r="AV1068" t="e">
            <v>#N/A</v>
          </cell>
          <cell r="AW1068" t="e">
            <v>#N/A</v>
          </cell>
          <cell r="AX1068" t="e">
            <v>#N/A</v>
          </cell>
          <cell r="AY1068" t="e">
            <v>#N/A</v>
          </cell>
          <cell r="AZ1068" t="e">
            <v>#N/A</v>
          </cell>
          <cell r="BA1068" t="e">
            <v>#N/A</v>
          </cell>
          <cell r="BB1068" t="e">
            <v>#N/A</v>
          </cell>
          <cell r="BC1068" t="e">
            <v>#N/A</v>
          </cell>
          <cell r="BD1068" t="e">
            <v>#N/A</v>
          </cell>
        </row>
        <row r="1069">
          <cell r="A1069">
            <v>0</v>
          </cell>
          <cell r="B1069">
            <v>0</v>
          </cell>
          <cell r="C1069">
            <v>0</v>
          </cell>
          <cell r="D1069">
            <v>0</v>
          </cell>
          <cell r="E1069">
            <v>0</v>
          </cell>
          <cell r="F1069">
            <v>0</v>
          </cell>
          <cell r="G1069" t="e">
            <v>#N/A</v>
          </cell>
          <cell r="H1069" t="e">
            <v>#N/A</v>
          </cell>
          <cell r="I1069" t="e">
            <v>#N/A</v>
          </cell>
          <cell r="J1069" t="e">
            <v>#N/A</v>
          </cell>
          <cell r="K1069" t="e">
            <v>#N/A</v>
          </cell>
          <cell r="L1069" t="e">
            <v>#N/A</v>
          </cell>
          <cell r="M1069" t="e">
            <v>#N/A</v>
          </cell>
          <cell r="N1069" t="e">
            <v>#N/A</v>
          </cell>
          <cell r="O1069" t="e">
            <v>#N/A</v>
          </cell>
          <cell r="P1069" t="e">
            <v>#N/A</v>
          </cell>
          <cell r="Q1069" t="e">
            <v>#N/A</v>
          </cell>
          <cell r="R1069" t="e">
            <v>#N/A</v>
          </cell>
          <cell r="S1069" t="e">
            <v>#N/A</v>
          </cell>
          <cell r="T1069" t="e">
            <v>#N/A</v>
          </cell>
          <cell r="U1069" t="e">
            <v>#N/A</v>
          </cell>
          <cell r="V1069" t="e">
            <v>#N/A</v>
          </cell>
          <cell r="W1069" t="e">
            <v>#N/A</v>
          </cell>
          <cell r="X1069" t="e">
            <v>#N/A</v>
          </cell>
          <cell r="Y1069" t="e">
            <v>#N/A</v>
          </cell>
          <cell r="Z1069" t="e">
            <v>#N/A</v>
          </cell>
          <cell r="AA1069" t="e">
            <v>#N/A</v>
          </cell>
          <cell r="AB1069" t="e">
            <v>#N/A</v>
          </cell>
          <cell r="AC1069" t="e">
            <v>#N/A</v>
          </cell>
          <cell r="AD1069" t="e">
            <v>#N/A</v>
          </cell>
          <cell r="AE1069" t="e">
            <v>#N/A</v>
          </cell>
          <cell r="AF1069" t="e">
            <v>#N/A</v>
          </cell>
          <cell r="AG1069" t="e">
            <v>#N/A</v>
          </cell>
          <cell r="AH1069" t="e">
            <v>#N/A</v>
          </cell>
          <cell r="AI1069" t="e">
            <v>#N/A</v>
          </cell>
          <cell r="AJ1069" t="e">
            <v>#N/A</v>
          </cell>
          <cell r="AK1069" t="e">
            <v>#N/A</v>
          </cell>
          <cell r="AL1069" t="e">
            <v>#N/A</v>
          </cell>
          <cell r="AM1069" t="e">
            <v>#N/A</v>
          </cell>
          <cell r="AN1069" t="e">
            <v>#N/A</v>
          </cell>
          <cell r="AO1069" t="e">
            <v>#N/A</v>
          </cell>
          <cell r="AP1069" t="e">
            <v>#N/A</v>
          </cell>
          <cell r="AQ1069" t="e">
            <v>#N/A</v>
          </cell>
          <cell r="AR1069" t="e">
            <v>#N/A</v>
          </cell>
          <cell r="AS1069" t="e">
            <v>#N/A</v>
          </cell>
          <cell r="AT1069" t="e">
            <v>#N/A</v>
          </cell>
          <cell r="AU1069" t="e">
            <v>#N/A</v>
          </cell>
          <cell r="AV1069" t="e">
            <v>#N/A</v>
          </cell>
          <cell r="AW1069" t="e">
            <v>#N/A</v>
          </cell>
          <cell r="AX1069" t="e">
            <v>#N/A</v>
          </cell>
          <cell r="AY1069" t="e">
            <v>#N/A</v>
          </cell>
          <cell r="AZ1069" t="e">
            <v>#N/A</v>
          </cell>
          <cell r="BA1069" t="e">
            <v>#N/A</v>
          </cell>
          <cell r="BB1069" t="e">
            <v>#N/A</v>
          </cell>
          <cell r="BC1069" t="e">
            <v>#N/A</v>
          </cell>
          <cell r="BD1069" t="e">
            <v>#N/A</v>
          </cell>
        </row>
        <row r="1070">
          <cell r="A1070">
            <v>0</v>
          </cell>
          <cell r="B1070">
            <v>0</v>
          </cell>
          <cell r="C1070">
            <v>0</v>
          </cell>
          <cell r="D1070">
            <v>0</v>
          </cell>
          <cell r="E1070">
            <v>0</v>
          </cell>
          <cell r="F1070">
            <v>0</v>
          </cell>
          <cell r="G1070" t="e">
            <v>#N/A</v>
          </cell>
          <cell r="H1070" t="e">
            <v>#N/A</v>
          </cell>
          <cell r="I1070" t="e">
            <v>#N/A</v>
          </cell>
          <cell r="J1070" t="e">
            <v>#N/A</v>
          </cell>
          <cell r="K1070" t="e">
            <v>#N/A</v>
          </cell>
          <cell r="L1070" t="e">
            <v>#N/A</v>
          </cell>
          <cell r="M1070" t="e">
            <v>#N/A</v>
          </cell>
          <cell r="N1070" t="e">
            <v>#N/A</v>
          </cell>
          <cell r="O1070" t="e">
            <v>#N/A</v>
          </cell>
          <cell r="P1070" t="e">
            <v>#N/A</v>
          </cell>
          <cell r="Q1070" t="e">
            <v>#N/A</v>
          </cell>
          <cell r="R1070" t="e">
            <v>#N/A</v>
          </cell>
          <cell r="S1070" t="e">
            <v>#N/A</v>
          </cell>
          <cell r="T1070" t="e">
            <v>#N/A</v>
          </cell>
          <cell r="U1070" t="e">
            <v>#N/A</v>
          </cell>
          <cell r="V1070" t="e">
            <v>#N/A</v>
          </cell>
          <cell r="W1070" t="e">
            <v>#N/A</v>
          </cell>
          <cell r="X1070" t="e">
            <v>#N/A</v>
          </cell>
          <cell r="Y1070" t="e">
            <v>#N/A</v>
          </cell>
          <cell r="Z1070" t="e">
            <v>#N/A</v>
          </cell>
          <cell r="AA1070" t="e">
            <v>#N/A</v>
          </cell>
          <cell r="AB1070" t="e">
            <v>#N/A</v>
          </cell>
          <cell r="AC1070" t="e">
            <v>#N/A</v>
          </cell>
          <cell r="AD1070" t="e">
            <v>#N/A</v>
          </cell>
          <cell r="AE1070" t="e">
            <v>#N/A</v>
          </cell>
          <cell r="AF1070" t="e">
            <v>#N/A</v>
          </cell>
          <cell r="AG1070" t="e">
            <v>#N/A</v>
          </cell>
          <cell r="AH1070" t="e">
            <v>#N/A</v>
          </cell>
          <cell r="AI1070" t="e">
            <v>#N/A</v>
          </cell>
          <cell r="AJ1070" t="e">
            <v>#N/A</v>
          </cell>
          <cell r="AK1070" t="e">
            <v>#N/A</v>
          </cell>
          <cell r="AL1070" t="e">
            <v>#N/A</v>
          </cell>
          <cell r="AM1070" t="e">
            <v>#N/A</v>
          </cell>
          <cell r="AN1070" t="e">
            <v>#N/A</v>
          </cell>
          <cell r="AO1070" t="e">
            <v>#N/A</v>
          </cell>
          <cell r="AP1070" t="e">
            <v>#N/A</v>
          </cell>
          <cell r="AQ1070" t="e">
            <v>#N/A</v>
          </cell>
          <cell r="AR1070" t="e">
            <v>#N/A</v>
          </cell>
          <cell r="AS1070" t="e">
            <v>#N/A</v>
          </cell>
          <cell r="AT1070" t="e">
            <v>#N/A</v>
          </cell>
          <cell r="AU1070" t="e">
            <v>#N/A</v>
          </cell>
          <cell r="AV1070" t="e">
            <v>#N/A</v>
          </cell>
          <cell r="AW1070" t="e">
            <v>#N/A</v>
          </cell>
          <cell r="AX1070" t="e">
            <v>#N/A</v>
          </cell>
          <cell r="AY1070" t="e">
            <v>#N/A</v>
          </cell>
          <cell r="AZ1070" t="e">
            <v>#N/A</v>
          </cell>
          <cell r="BA1070" t="e">
            <v>#N/A</v>
          </cell>
          <cell r="BB1070" t="e">
            <v>#N/A</v>
          </cell>
          <cell r="BC1070" t="e">
            <v>#N/A</v>
          </cell>
          <cell r="BD1070" t="e">
            <v>#N/A</v>
          </cell>
        </row>
        <row r="1071">
          <cell r="A1071">
            <v>0</v>
          </cell>
          <cell r="B1071">
            <v>0</v>
          </cell>
          <cell r="C1071">
            <v>0</v>
          </cell>
          <cell r="D1071">
            <v>0</v>
          </cell>
          <cell r="E1071">
            <v>0</v>
          </cell>
          <cell r="F1071">
            <v>0</v>
          </cell>
          <cell r="G1071" t="e">
            <v>#N/A</v>
          </cell>
          <cell r="H1071" t="e">
            <v>#N/A</v>
          </cell>
          <cell r="I1071" t="e">
            <v>#N/A</v>
          </cell>
          <cell r="J1071" t="e">
            <v>#N/A</v>
          </cell>
          <cell r="K1071" t="e">
            <v>#N/A</v>
          </cell>
          <cell r="L1071" t="e">
            <v>#N/A</v>
          </cell>
          <cell r="M1071" t="e">
            <v>#N/A</v>
          </cell>
          <cell r="N1071" t="e">
            <v>#N/A</v>
          </cell>
          <cell r="O1071" t="e">
            <v>#N/A</v>
          </cell>
          <cell r="P1071" t="e">
            <v>#N/A</v>
          </cell>
          <cell r="Q1071" t="e">
            <v>#N/A</v>
          </cell>
          <cell r="R1071" t="e">
            <v>#N/A</v>
          </cell>
          <cell r="S1071" t="e">
            <v>#N/A</v>
          </cell>
          <cell r="T1071" t="e">
            <v>#N/A</v>
          </cell>
          <cell r="U1071" t="e">
            <v>#N/A</v>
          </cell>
          <cell r="V1071" t="e">
            <v>#N/A</v>
          </cell>
          <cell r="W1071" t="e">
            <v>#N/A</v>
          </cell>
          <cell r="X1071" t="e">
            <v>#N/A</v>
          </cell>
          <cell r="Y1071" t="e">
            <v>#N/A</v>
          </cell>
          <cell r="Z1071" t="e">
            <v>#N/A</v>
          </cell>
          <cell r="AA1071" t="e">
            <v>#N/A</v>
          </cell>
          <cell r="AB1071" t="e">
            <v>#N/A</v>
          </cell>
          <cell r="AC1071" t="e">
            <v>#N/A</v>
          </cell>
          <cell r="AD1071" t="e">
            <v>#N/A</v>
          </cell>
          <cell r="AE1071" t="e">
            <v>#N/A</v>
          </cell>
          <cell r="AF1071" t="e">
            <v>#N/A</v>
          </cell>
          <cell r="AG1071" t="e">
            <v>#N/A</v>
          </cell>
          <cell r="AH1071" t="e">
            <v>#N/A</v>
          </cell>
          <cell r="AI1071" t="e">
            <v>#N/A</v>
          </cell>
          <cell r="AJ1071" t="e">
            <v>#N/A</v>
          </cell>
          <cell r="AK1071" t="e">
            <v>#N/A</v>
          </cell>
          <cell r="AL1071" t="e">
            <v>#N/A</v>
          </cell>
          <cell r="AM1071" t="e">
            <v>#N/A</v>
          </cell>
          <cell r="AN1071" t="e">
            <v>#N/A</v>
          </cell>
          <cell r="AO1071" t="e">
            <v>#N/A</v>
          </cell>
          <cell r="AP1071" t="e">
            <v>#N/A</v>
          </cell>
          <cell r="AQ1071" t="e">
            <v>#N/A</v>
          </cell>
          <cell r="AR1071" t="e">
            <v>#N/A</v>
          </cell>
          <cell r="AS1071" t="e">
            <v>#N/A</v>
          </cell>
          <cell r="AT1071" t="e">
            <v>#N/A</v>
          </cell>
          <cell r="AU1071" t="e">
            <v>#N/A</v>
          </cell>
          <cell r="AV1071" t="e">
            <v>#N/A</v>
          </cell>
          <cell r="AW1071" t="e">
            <v>#N/A</v>
          </cell>
          <cell r="AX1071" t="e">
            <v>#N/A</v>
          </cell>
          <cell r="AY1071" t="e">
            <v>#N/A</v>
          </cell>
          <cell r="AZ1071" t="e">
            <v>#N/A</v>
          </cell>
          <cell r="BA1071" t="e">
            <v>#N/A</v>
          </cell>
          <cell r="BB1071" t="e">
            <v>#N/A</v>
          </cell>
          <cell r="BC1071" t="e">
            <v>#N/A</v>
          </cell>
          <cell r="BD1071" t="e">
            <v>#N/A</v>
          </cell>
        </row>
        <row r="1072">
          <cell r="A1072">
            <v>0</v>
          </cell>
          <cell r="B1072">
            <v>0</v>
          </cell>
          <cell r="C1072">
            <v>0</v>
          </cell>
          <cell r="D1072">
            <v>0</v>
          </cell>
          <cell r="E1072">
            <v>0</v>
          </cell>
          <cell r="F1072">
            <v>0</v>
          </cell>
          <cell r="G1072" t="e">
            <v>#N/A</v>
          </cell>
          <cell r="H1072" t="e">
            <v>#N/A</v>
          </cell>
          <cell r="I1072" t="e">
            <v>#N/A</v>
          </cell>
          <cell r="J1072" t="e">
            <v>#N/A</v>
          </cell>
          <cell r="K1072" t="e">
            <v>#N/A</v>
          </cell>
          <cell r="L1072" t="e">
            <v>#N/A</v>
          </cell>
          <cell r="M1072" t="e">
            <v>#N/A</v>
          </cell>
          <cell r="N1072" t="e">
            <v>#N/A</v>
          </cell>
          <cell r="O1072" t="e">
            <v>#N/A</v>
          </cell>
          <cell r="P1072" t="e">
            <v>#N/A</v>
          </cell>
          <cell r="Q1072" t="e">
            <v>#N/A</v>
          </cell>
          <cell r="R1072" t="e">
            <v>#N/A</v>
          </cell>
          <cell r="S1072" t="e">
            <v>#N/A</v>
          </cell>
          <cell r="T1072" t="e">
            <v>#N/A</v>
          </cell>
          <cell r="U1072" t="e">
            <v>#N/A</v>
          </cell>
          <cell r="V1072" t="e">
            <v>#N/A</v>
          </cell>
          <cell r="W1072" t="e">
            <v>#N/A</v>
          </cell>
          <cell r="X1072" t="e">
            <v>#N/A</v>
          </cell>
          <cell r="Y1072" t="e">
            <v>#N/A</v>
          </cell>
          <cell r="Z1072" t="e">
            <v>#N/A</v>
          </cell>
          <cell r="AA1072" t="e">
            <v>#N/A</v>
          </cell>
          <cell r="AB1072" t="e">
            <v>#N/A</v>
          </cell>
          <cell r="AC1072" t="e">
            <v>#N/A</v>
          </cell>
          <cell r="AD1072" t="e">
            <v>#N/A</v>
          </cell>
          <cell r="AE1072" t="e">
            <v>#N/A</v>
          </cell>
          <cell r="AF1072" t="e">
            <v>#N/A</v>
          </cell>
          <cell r="AG1072" t="e">
            <v>#N/A</v>
          </cell>
          <cell r="AH1072" t="e">
            <v>#N/A</v>
          </cell>
          <cell r="AI1072" t="e">
            <v>#N/A</v>
          </cell>
          <cell r="AJ1072" t="e">
            <v>#N/A</v>
          </cell>
          <cell r="AK1072" t="e">
            <v>#N/A</v>
          </cell>
          <cell r="AL1072" t="e">
            <v>#N/A</v>
          </cell>
          <cell r="AM1072" t="e">
            <v>#N/A</v>
          </cell>
          <cell r="AN1072" t="e">
            <v>#N/A</v>
          </cell>
          <cell r="AO1072" t="e">
            <v>#N/A</v>
          </cell>
          <cell r="AP1072" t="e">
            <v>#N/A</v>
          </cell>
          <cell r="AQ1072" t="e">
            <v>#N/A</v>
          </cell>
          <cell r="AR1072" t="e">
            <v>#N/A</v>
          </cell>
          <cell r="AS1072" t="e">
            <v>#N/A</v>
          </cell>
          <cell r="AT1072" t="e">
            <v>#N/A</v>
          </cell>
          <cell r="AU1072" t="e">
            <v>#N/A</v>
          </cell>
          <cell r="AV1072" t="e">
            <v>#N/A</v>
          </cell>
          <cell r="AW1072" t="e">
            <v>#N/A</v>
          </cell>
          <cell r="AX1072" t="e">
            <v>#N/A</v>
          </cell>
          <cell r="AY1072" t="e">
            <v>#N/A</v>
          </cell>
          <cell r="AZ1072" t="e">
            <v>#N/A</v>
          </cell>
          <cell r="BA1072" t="e">
            <v>#N/A</v>
          </cell>
          <cell r="BB1072" t="e">
            <v>#N/A</v>
          </cell>
          <cell r="BC1072" t="e">
            <v>#N/A</v>
          </cell>
          <cell r="BD1072" t="e">
            <v>#N/A</v>
          </cell>
        </row>
        <row r="1073">
          <cell r="A1073">
            <v>0</v>
          </cell>
          <cell r="B1073">
            <v>0</v>
          </cell>
          <cell r="C1073">
            <v>0</v>
          </cell>
          <cell r="D1073">
            <v>0</v>
          </cell>
          <cell r="E1073">
            <v>0</v>
          </cell>
          <cell r="F1073">
            <v>0</v>
          </cell>
          <cell r="G1073" t="e">
            <v>#N/A</v>
          </cell>
          <cell r="H1073" t="e">
            <v>#N/A</v>
          </cell>
          <cell r="I1073" t="e">
            <v>#N/A</v>
          </cell>
          <cell r="J1073" t="e">
            <v>#N/A</v>
          </cell>
          <cell r="K1073" t="e">
            <v>#N/A</v>
          </cell>
          <cell r="L1073" t="e">
            <v>#N/A</v>
          </cell>
          <cell r="M1073" t="e">
            <v>#N/A</v>
          </cell>
          <cell r="N1073" t="e">
            <v>#N/A</v>
          </cell>
          <cell r="O1073" t="e">
            <v>#N/A</v>
          </cell>
          <cell r="P1073" t="e">
            <v>#N/A</v>
          </cell>
          <cell r="Q1073" t="e">
            <v>#N/A</v>
          </cell>
          <cell r="R1073" t="e">
            <v>#N/A</v>
          </cell>
          <cell r="S1073" t="e">
            <v>#N/A</v>
          </cell>
          <cell r="T1073" t="e">
            <v>#N/A</v>
          </cell>
          <cell r="U1073" t="e">
            <v>#N/A</v>
          </cell>
          <cell r="V1073" t="e">
            <v>#N/A</v>
          </cell>
          <cell r="W1073" t="e">
            <v>#N/A</v>
          </cell>
          <cell r="X1073" t="e">
            <v>#N/A</v>
          </cell>
          <cell r="Y1073" t="e">
            <v>#N/A</v>
          </cell>
          <cell r="Z1073" t="e">
            <v>#N/A</v>
          </cell>
          <cell r="AA1073" t="e">
            <v>#N/A</v>
          </cell>
          <cell r="AB1073" t="e">
            <v>#N/A</v>
          </cell>
          <cell r="AC1073" t="e">
            <v>#N/A</v>
          </cell>
          <cell r="AD1073" t="e">
            <v>#N/A</v>
          </cell>
          <cell r="AE1073" t="e">
            <v>#N/A</v>
          </cell>
          <cell r="AF1073" t="e">
            <v>#N/A</v>
          </cell>
          <cell r="AG1073" t="e">
            <v>#N/A</v>
          </cell>
          <cell r="AH1073" t="e">
            <v>#N/A</v>
          </cell>
          <cell r="AI1073" t="e">
            <v>#N/A</v>
          </cell>
          <cell r="AJ1073" t="e">
            <v>#N/A</v>
          </cell>
          <cell r="AK1073" t="e">
            <v>#N/A</v>
          </cell>
          <cell r="AL1073" t="e">
            <v>#N/A</v>
          </cell>
          <cell r="AM1073" t="e">
            <v>#N/A</v>
          </cell>
          <cell r="AN1073" t="e">
            <v>#N/A</v>
          </cell>
          <cell r="AO1073" t="e">
            <v>#N/A</v>
          </cell>
          <cell r="AP1073" t="e">
            <v>#N/A</v>
          </cell>
          <cell r="AQ1073" t="e">
            <v>#N/A</v>
          </cell>
          <cell r="AR1073" t="e">
            <v>#N/A</v>
          </cell>
          <cell r="AS1073" t="e">
            <v>#N/A</v>
          </cell>
          <cell r="AT1073" t="e">
            <v>#N/A</v>
          </cell>
          <cell r="AU1073" t="e">
            <v>#N/A</v>
          </cell>
          <cell r="AV1073" t="e">
            <v>#N/A</v>
          </cell>
          <cell r="AW1073" t="e">
            <v>#N/A</v>
          </cell>
          <cell r="AX1073" t="e">
            <v>#N/A</v>
          </cell>
          <cell r="AY1073" t="e">
            <v>#N/A</v>
          </cell>
          <cell r="AZ1073" t="e">
            <v>#N/A</v>
          </cell>
          <cell r="BA1073" t="e">
            <v>#N/A</v>
          </cell>
          <cell r="BB1073" t="e">
            <v>#N/A</v>
          </cell>
          <cell r="BC1073" t="e">
            <v>#N/A</v>
          </cell>
          <cell r="BD1073" t="e">
            <v>#N/A</v>
          </cell>
        </row>
        <row r="1074">
          <cell r="A1074">
            <v>0</v>
          </cell>
          <cell r="B1074">
            <v>0</v>
          </cell>
          <cell r="C1074">
            <v>0</v>
          </cell>
          <cell r="D1074">
            <v>0</v>
          </cell>
          <cell r="E1074">
            <v>0</v>
          </cell>
          <cell r="F1074">
            <v>0</v>
          </cell>
          <cell r="G1074" t="e">
            <v>#N/A</v>
          </cell>
          <cell r="H1074" t="e">
            <v>#N/A</v>
          </cell>
          <cell r="I1074" t="e">
            <v>#N/A</v>
          </cell>
          <cell r="J1074" t="e">
            <v>#N/A</v>
          </cell>
          <cell r="K1074" t="e">
            <v>#N/A</v>
          </cell>
          <cell r="L1074" t="e">
            <v>#N/A</v>
          </cell>
          <cell r="M1074" t="e">
            <v>#N/A</v>
          </cell>
          <cell r="N1074" t="e">
            <v>#N/A</v>
          </cell>
          <cell r="O1074" t="e">
            <v>#N/A</v>
          </cell>
          <cell r="P1074" t="e">
            <v>#N/A</v>
          </cell>
          <cell r="Q1074" t="e">
            <v>#N/A</v>
          </cell>
          <cell r="R1074" t="e">
            <v>#N/A</v>
          </cell>
          <cell r="S1074" t="e">
            <v>#N/A</v>
          </cell>
          <cell r="T1074" t="e">
            <v>#N/A</v>
          </cell>
          <cell r="U1074" t="e">
            <v>#N/A</v>
          </cell>
          <cell r="V1074" t="e">
            <v>#N/A</v>
          </cell>
          <cell r="W1074" t="e">
            <v>#N/A</v>
          </cell>
          <cell r="X1074" t="e">
            <v>#N/A</v>
          </cell>
          <cell r="Y1074" t="e">
            <v>#N/A</v>
          </cell>
          <cell r="Z1074" t="e">
            <v>#N/A</v>
          </cell>
          <cell r="AA1074" t="e">
            <v>#N/A</v>
          </cell>
          <cell r="AB1074" t="e">
            <v>#N/A</v>
          </cell>
          <cell r="AC1074" t="e">
            <v>#N/A</v>
          </cell>
          <cell r="AD1074" t="e">
            <v>#N/A</v>
          </cell>
          <cell r="AE1074" t="e">
            <v>#N/A</v>
          </cell>
          <cell r="AF1074" t="e">
            <v>#N/A</v>
          </cell>
          <cell r="AG1074" t="e">
            <v>#N/A</v>
          </cell>
          <cell r="AH1074" t="e">
            <v>#N/A</v>
          </cell>
          <cell r="AI1074" t="e">
            <v>#N/A</v>
          </cell>
          <cell r="AJ1074" t="e">
            <v>#N/A</v>
          </cell>
          <cell r="AK1074" t="e">
            <v>#N/A</v>
          </cell>
          <cell r="AL1074" t="e">
            <v>#N/A</v>
          </cell>
          <cell r="AM1074" t="e">
            <v>#N/A</v>
          </cell>
          <cell r="AN1074" t="e">
            <v>#N/A</v>
          </cell>
          <cell r="AO1074" t="e">
            <v>#N/A</v>
          </cell>
          <cell r="AP1074" t="e">
            <v>#N/A</v>
          </cell>
          <cell r="AQ1074" t="e">
            <v>#N/A</v>
          </cell>
          <cell r="AR1074" t="e">
            <v>#N/A</v>
          </cell>
          <cell r="AS1074" t="e">
            <v>#N/A</v>
          </cell>
          <cell r="AT1074" t="e">
            <v>#N/A</v>
          </cell>
          <cell r="AU1074" t="e">
            <v>#N/A</v>
          </cell>
          <cell r="AV1074" t="e">
            <v>#N/A</v>
          </cell>
          <cell r="AW1074" t="e">
            <v>#N/A</v>
          </cell>
          <cell r="AX1074" t="e">
            <v>#N/A</v>
          </cell>
          <cell r="AY1074" t="e">
            <v>#N/A</v>
          </cell>
          <cell r="AZ1074" t="e">
            <v>#N/A</v>
          </cell>
          <cell r="BA1074" t="e">
            <v>#N/A</v>
          </cell>
          <cell r="BB1074" t="e">
            <v>#N/A</v>
          </cell>
          <cell r="BC1074" t="e">
            <v>#N/A</v>
          </cell>
          <cell r="BD1074" t="e">
            <v>#N/A</v>
          </cell>
        </row>
        <row r="1075">
          <cell r="A1075">
            <v>0</v>
          </cell>
          <cell r="B1075">
            <v>0</v>
          </cell>
          <cell r="C1075">
            <v>0</v>
          </cell>
          <cell r="D1075">
            <v>0</v>
          </cell>
          <cell r="E1075">
            <v>0</v>
          </cell>
          <cell r="F1075">
            <v>0</v>
          </cell>
          <cell r="G1075" t="e">
            <v>#N/A</v>
          </cell>
          <cell r="H1075" t="e">
            <v>#N/A</v>
          </cell>
          <cell r="I1075" t="e">
            <v>#N/A</v>
          </cell>
          <cell r="J1075" t="e">
            <v>#N/A</v>
          </cell>
          <cell r="K1075" t="e">
            <v>#N/A</v>
          </cell>
          <cell r="L1075" t="e">
            <v>#N/A</v>
          </cell>
          <cell r="M1075" t="e">
            <v>#N/A</v>
          </cell>
          <cell r="N1075" t="e">
            <v>#N/A</v>
          </cell>
          <cell r="O1075" t="e">
            <v>#N/A</v>
          </cell>
          <cell r="P1075" t="e">
            <v>#N/A</v>
          </cell>
          <cell r="Q1075" t="e">
            <v>#N/A</v>
          </cell>
          <cell r="R1075" t="e">
            <v>#N/A</v>
          </cell>
          <cell r="S1075" t="e">
            <v>#N/A</v>
          </cell>
          <cell r="T1075" t="e">
            <v>#N/A</v>
          </cell>
          <cell r="U1075" t="e">
            <v>#N/A</v>
          </cell>
          <cell r="V1075" t="e">
            <v>#N/A</v>
          </cell>
          <cell r="W1075" t="e">
            <v>#N/A</v>
          </cell>
          <cell r="X1075" t="e">
            <v>#N/A</v>
          </cell>
          <cell r="Y1075" t="e">
            <v>#N/A</v>
          </cell>
          <cell r="Z1075" t="e">
            <v>#N/A</v>
          </cell>
          <cell r="AA1075" t="e">
            <v>#N/A</v>
          </cell>
          <cell r="AB1075" t="e">
            <v>#N/A</v>
          </cell>
          <cell r="AC1075" t="e">
            <v>#N/A</v>
          </cell>
          <cell r="AD1075" t="e">
            <v>#N/A</v>
          </cell>
          <cell r="AE1075" t="e">
            <v>#N/A</v>
          </cell>
          <cell r="AF1075" t="e">
            <v>#N/A</v>
          </cell>
          <cell r="AG1075" t="e">
            <v>#N/A</v>
          </cell>
          <cell r="AH1075" t="e">
            <v>#N/A</v>
          </cell>
          <cell r="AI1075" t="e">
            <v>#N/A</v>
          </cell>
          <cell r="AJ1075" t="e">
            <v>#N/A</v>
          </cell>
          <cell r="AK1075" t="e">
            <v>#N/A</v>
          </cell>
          <cell r="AL1075" t="e">
            <v>#N/A</v>
          </cell>
          <cell r="AM1075" t="e">
            <v>#N/A</v>
          </cell>
          <cell r="AN1075" t="e">
            <v>#N/A</v>
          </cell>
          <cell r="AO1075" t="e">
            <v>#N/A</v>
          </cell>
          <cell r="AP1075" t="e">
            <v>#N/A</v>
          </cell>
          <cell r="AQ1075" t="e">
            <v>#N/A</v>
          </cell>
          <cell r="AR1075" t="e">
            <v>#N/A</v>
          </cell>
          <cell r="AS1075" t="e">
            <v>#N/A</v>
          </cell>
          <cell r="AT1075" t="e">
            <v>#N/A</v>
          </cell>
          <cell r="AU1075" t="e">
            <v>#N/A</v>
          </cell>
          <cell r="AV1075" t="e">
            <v>#N/A</v>
          </cell>
          <cell r="AW1075" t="e">
            <v>#N/A</v>
          </cell>
          <cell r="AX1075" t="e">
            <v>#N/A</v>
          </cell>
          <cell r="AY1075" t="e">
            <v>#N/A</v>
          </cell>
          <cell r="AZ1075" t="e">
            <v>#N/A</v>
          </cell>
          <cell r="BA1075" t="e">
            <v>#N/A</v>
          </cell>
          <cell r="BB1075" t="e">
            <v>#N/A</v>
          </cell>
          <cell r="BC1075" t="e">
            <v>#N/A</v>
          </cell>
          <cell r="BD1075" t="e">
            <v>#N/A</v>
          </cell>
        </row>
        <row r="1076">
          <cell r="A1076">
            <v>0</v>
          </cell>
          <cell r="B1076">
            <v>0</v>
          </cell>
          <cell r="C1076">
            <v>0</v>
          </cell>
          <cell r="D1076">
            <v>0</v>
          </cell>
          <cell r="E1076">
            <v>0</v>
          </cell>
          <cell r="F1076">
            <v>0</v>
          </cell>
          <cell r="G1076" t="e">
            <v>#N/A</v>
          </cell>
          <cell r="H1076" t="e">
            <v>#N/A</v>
          </cell>
          <cell r="I1076" t="e">
            <v>#N/A</v>
          </cell>
          <cell r="J1076" t="e">
            <v>#N/A</v>
          </cell>
          <cell r="K1076" t="e">
            <v>#N/A</v>
          </cell>
          <cell r="L1076" t="e">
            <v>#N/A</v>
          </cell>
          <cell r="M1076" t="e">
            <v>#N/A</v>
          </cell>
          <cell r="N1076" t="e">
            <v>#N/A</v>
          </cell>
          <cell r="O1076" t="e">
            <v>#N/A</v>
          </cell>
          <cell r="P1076" t="e">
            <v>#N/A</v>
          </cell>
          <cell r="Q1076" t="e">
            <v>#N/A</v>
          </cell>
          <cell r="R1076" t="e">
            <v>#N/A</v>
          </cell>
          <cell r="S1076" t="e">
            <v>#N/A</v>
          </cell>
          <cell r="T1076" t="e">
            <v>#N/A</v>
          </cell>
          <cell r="U1076" t="e">
            <v>#N/A</v>
          </cell>
          <cell r="V1076" t="e">
            <v>#N/A</v>
          </cell>
          <cell r="W1076" t="e">
            <v>#N/A</v>
          </cell>
          <cell r="X1076" t="e">
            <v>#N/A</v>
          </cell>
          <cell r="Y1076" t="e">
            <v>#N/A</v>
          </cell>
          <cell r="Z1076" t="e">
            <v>#N/A</v>
          </cell>
          <cell r="AA1076" t="e">
            <v>#N/A</v>
          </cell>
          <cell r="AB1076" t="e">
            <v>#N/A</v>
          </cell>
          <cell r="AC1076" t="e">
            <v>#N/A</v>
          </cell>
          <cell r="AD1076" t="e">
            <v>#N/A</v>
          </cell>
          <cell r="AE1076" t="e">
            <v>#N/A</v>
          </cell>
          <cell r="AF1076" t="e">
            <v>#N/A</v>
          </cell>
          <cell r="AG1076" t="e">
            <v>#N/A</v>
          </cell>
          <cell r="AH1076" t="e">
            <v>#N/A</v>
          </cell>
          <cell r="AI1076" t="e">
            <v>#N/A</v>
          </cell>
          <cell r="AJ1076" t="e">
            <v>#N/A</v>
          </cell>
          <cell r="AK1076" t="e">
            <v>#N/A</v>
          </cell>
          <cell r="AL1076" t="e">
            <v>#N/A</v>
          </cell>
          <cell r="AM1076" t="e">
            <v>#N/A</v>
          </cell>
          <cell r="AN1076" t="e">
            <v>#N/A</v>
          </cell>
          <cell r="AO1076" t="e">
            <v>#N/A</v>
          </cell>
          <cell r="AP1076" t="e">
            <v>#N/A</v>
          </cell>
          <cell r="AQ1076" t="e">
            <v>#N/A</v>
          </cell>
          <cell r="AR1076" t="e">
            <v>#N/A</v>
          </cell>
          <cell r="AS1076" t="e">
            <v>#N/A</v>
          </cell>
          <cell r="AT1076" t="e">
            <v>#N/A</v>
          </cell>
          <cell r="AU1076" t="e">
            <v>#N/A</v>
          </cell>
          <cell r="AV1076" t="e">
            <v>#N/A</v>
          </cell>
          <cell r="AW1076" t="e">
            <v>#N/A</v>
          </cell>
          <cell r="AX1076" t="e">
            <v>#N/A</v>
          </cell>
          <cell r="AY1076" t="e">
            <v>#N/A</v>
          </cell>
          <cell r="AZ1076" t="e">
            <v>#N/A</v>
          </cell>
          <cell r="BA1076" t="e">
            <v>#N/A</v>
          </cell>
          <cell r="BB1076" t="e">
            <v>#N/A</v>
          </cell>
          <cell r="BC1076" t="e">
            <v>#N/A</v>
          </cell>
          <cell r="BD1076" t="e">
            <v>#N/A</v>
          </cell>
        </row>
        <row r="1077">
          <cell r="A1077">
            <v>0</v>
          </cell>
          <cell r="B1077">
            <v>0</v>
          </cell>
          <cell r="C1077">
            <v>0</v>
          </cell>
          <cell r="D1077">
            <v>0</v>
          </cell>
          <cell r="E1077">
            <v>0</v>
          </cell>
          <cell r="F1077">
            <v>0</v>
          </cell>
          <cell r="G1077" t="e">
            <v>#N/A</v>
          </cell>
          <cell r="H1077" t="e">
            <v>#N/A</v>
          </cell>
          <cell r="I1077" t="e">
            <v>#N/A</v>
          </cell>
          <cell r="J1077" t="e">
            <v>#N/A</v>
          </cell>
          <cell r="K1077" t="e">
            <v>#N/A</v>
          </cell>
          <cell r="L1077" t="e">
            <v>#N/A</v>
          </cell>
          <cell r="M1077" t="e">
            <v>#N/A</v>
          </cell>
          <cell r="N1077" t="e">
            <v>#N/A</v>
          </cell>
          <cell r="O1077" t="e">
            <v>#N/A</v>
          </cell>
          <cell r="P1077" t="e">
            <v>#N/A</v>
          </cell>
          <cell r="Q1077" t="e">
            <v>#N/A</v>
          </cell>
          <cell r="R1077" t="e">
            <v>#N/A</v>
          </cell>
          <cell r="S1077" t="e">
            <v>#N/A</v>
          </cell>
          <cell r="T1077" t="e">
            <v>#N/A</v>
          </cell>
          <cell r="U1077" t="e">
            <v>#N/A</v>
          </cell>
          <cell r="V1077" t="e">
            <v>#N/A</v>
          </cell>
          <cell r="W1077" t="e">
            <v>#N/A</v>
          </cell>
          <cell r="X1077" t="e">
            <v>#N/A</v>
          </cell>
          <cell r="Y1077" t="e">
            <v>#N/A</v>
          </cell>
          <cell r="Z1077" t="e">
            <v>#N/A</v>
          </cell>
          <cell r="AA1077" t="e">
            <v>#N/A</v>
          </cell>
          <cell r="AB1077" t="e">
            <v>#N/A</v>
          </cell>
          <cell r="AC1077" t="e">
            <v>#N/A</v>
          </cell>
          <cell r="AD1077" t="e">
            <v>#N/A</v>
          </cell>
          <cell r="AE1077" t="e">
            <v>#N/A</v>
          </cell>
          <cell r="AF1077" t="e">
            <v>#N/A</v>
          </cell>
          <cell r="AG1077" t="e">
            <v>#N/A</v>
          </cell>
          <cell r="AH1077" t="e">
            <v>#N/A</v>
          </cell>
          <cell r="AI1077" t="e">
            <v>#N/A</v>
          </cell>
          <cell r="AJ1077" t="e">
            <v>#N/A</v>
          </cell>
          <cell r="AK1077" t="e">
            <v>#N/A</v>
          </cell>
          <cell r="AL1077" t="e">
            <v>#N/A</v>
          </cell>
          <cell r="AM1077" t="e">
            <v>#N/A</v>
          </cell>
          <cell r="AN1077" t="e">
            <v>#N/A</v>
          </cell>
          <cell r="AO1077" t="e">
            <v>#N/A</v>
          </cell>
          <cell r="AP1077" t="e">
            <v>#N/A</v>
          </cell>
          <cell r="AQ1077" t="e">
            <v>#N/A</v>
          </cell>
          <cell r="AR1077" t="e">
            <v>#N/A</v>
          </cell>
          <cell r="AS1077" t="e">
            <v>#N/A</v>
          </cell>
          <cell r="AT1077" t="e">
            <v>#N/A</v>
          </cell>
          <cell r="AU1077" t="e">
            <v>#N/A</v>
          </cell>
          <cell r="AV1077" t="e">
            <v>#N/A</v>
          </cell>
          <cell r="AW1077" t="e">
            <v>#N/A</v>
          </cell>
          <cell r="AX1077" t="e">
            <v>#N/A</v>
          </cell>
          <cell r="AY1077" t="e">
            <v>#N/A</v>
          </cell>
          <cell r="AZ1077" t="e">
            <v>#N/A</v>
          </cell>
          <cell r="BA1077" t="e">
            <v>#N/A</v>
          </cell>
          <cell r="BB1077" t="e">
            <v>#N/A</v>
          </cell>
          <cell r="BC1077" t="e">
            <v>#N/A</v>
          </cell>
          <cell r="BD1077" t="e">
            <v>#N/A</v>
          </cell>
        </row>
        <row r="1078">
          <cell r="A1078">
            <v>0</v>
          </cell>
          <cell r="B1078">
            <v>0</v>
          </cell>
          <cell r="C1078">
            <v>0</v>
          </cell>
          <cell r="D1078">
            <v>0</v>
          </cell>
          <cell r="E1078">
            <v>0</v>
          </cell>
          <cell r="F1078">
            <v>0</v>
          </cell>
          <cell r="G1078" t="e">
            <v>#N/A</v>
          </cell>
          <cell r="H1078" t="e">
            <v>#N/A</v>
          </cell>
          <cell r="I1078" t="e">
            <v>#N/A</v>
          </cell>
          <cell r="J1078" t="e">
            <v>#N/A</v>
          </cell>
          <cell r="K1078" t="e">
            <v>#N/A</v>
          </cell>
          <cell r="L1078" t="e">
            <v>#N/A</v>
          </cell>
          <cell r="M1078" t="e">
            <v>#N/A</v>
          </cell>
          <cell r="N1078" t="e">
            <v>#N/A</v>
          </cell>
          <cell r="O1078" t="e">
            <v>#N/A</v>
          </cell>
          <cell r="P1078" t="e">
            <v>#N/A</v>
          </cell>
          <cell r="Q1078" t="e">
            <v>#N/A</v>
          </cell>
          <cell r="R1078" t="e">
            <v>#N/A</v>
          </cell>
          <cell r="S1078" t="e">
            <v>#N/A</v>
          </cell>
          <cell r="T1078" t="e">
            <v>#N/A</v>
          </cell>
          <cell r="U1078" t="e">
            <v>#N/A</v>
          </cell>
          <cell r="V1078" t="e">
            <v>#N/A</v>
          </cell>
          <cell r="W1078" t="e">
            <v>#N/A</v>
          </cell>
          <cell r="X1078" t="e">
            <v>#N/A</v>
          </cell>
          <cell r="Y1078" t="e">
            <v>#N/A</v>
          </cell>
          <cell r="Z1078" t="e">
            <v>#N/A</v>
          </cell>
          <cell r="AA1078" t="e">
            <v>#N/A</v>
          </cell>
          <cell r="AB1078" t="e">
            <v>#N/A</v>
          </cell>
          <cell r="AC1078" t="e">
            <v>#N/A</v>
          </cell>
          <cell r="AD1078" t="e">
            <v>#N/A</v>
          </cell>
          <cell r="AE1078" t="e">
            <v>#N/A</v>
          </cell>
          <cell r="AF1078" t="e">
            <v>#N/A</v>
          </cell>
          <cell r="AG1078" t="e">
            <v>#N/A</v>
          </cell>
          <cell r="AH1078" t="e">
            <v>#N/A</v>
          </cell>
          <cell r="AI1078" t="e">
            <v>#N/A</v>
          </cell>
          <cell r="AJ1078" t="e">
            <v>#N/A</v>
          </cell>
          <cell r="AK1078" t="e">
            <v>#N/A</v>
          </cell>
          <cell r="AL1078" t="e">
            <v>#N/A</v>
          </cell>
          <cell r="AM1078" t="e">
            <v>#N/A</v>
          </cell>
          <cell r="AN1078" t="e">
            <v>#N/A</v>
          </cell>
          <cell r="AO1078" t="e">
            <v>#N/A</v>
          </cell>
          <cell r="AP1078" t="e">
            <v>#N/A</v>
          </cell>
          <cell r="AQ1078" t="e">
            <v>#N/A</v>
          </cell>
          <cell r="AR1078" t="e">
            <v>#N/A</v>
          </cell>
          <cell r="AS1078" t="e">
            <v>#N/A</v>
          </cell>
          <cell r="AT1078" t="e">
            <v>#N/A</v>
          </cell>
          <cell r="AU1078" t="e">
            <v>#N/A</v>
          </cell>
          <cell r="AV1078" t="e">
            <v>#N/A</v>
          </cell>
          <cell r="AW1078" t="e">
            <v>#N/A</v>
          </cell>
          <cell r="AX1078" t="e">
            <v>#N/A</v>
          </cell>
          <cell r="AY1078" t="e">
            <v>#N/A</v>
          </cell>
          <cell r="AZ1078" t="e">
            <v>#N/A</v>
          </cell>
          <cell r="BA1078" t="e">
            <v>#N/A</v>
          </cell>
          <cell r="BB1078" t="e">
            <v>#N/A</v>
          </cell>
          <cell r="BC1078" t="e">
            <v>#N/A</v>
          </cell>
          <cell r="BD1078" t="e">
            <v>#N/A</v>
          </cell>
        </row>
        <row r="1079">
          <cell r="A1079">
            <v>0</v>
          </cell>
          <cell r="B1079">
            <v>0</v>
          </cell>
          <cell r="C1079">
            <v>0</v>
          </cell>
          <cell r="D1079">
            <v>0</v>
          </cell>
          <cell r="E1079">
            <v>0</v>
          </cell>
          <cell r="F1079">
            <v>0</v>
          </cell>
          <cell r="G1079" t="e">
            <v>#N/A</v>
          </cell>
          <cell r="H1079" t="e">
            <v>#N/A</v>
          </cell>
          <cell r="I1079" t="e">
            <v>#N/A</v>
          </cell>
          <cell r="J1079" t="e">
            <v>#N/A</v>
          </cell>
          <cell r="K1079" t="e">
            <v>#N/A</v>
          </cell>
          <cell r="L1079" t="e">
            <v>#N/A</v>
          </cell>
          <cell r="M1079" t="e">
            <v>#N/A</v>
          </cell>
          <cell r="N1079" t="e">
            <v>#N/A</v>
          </cell>
          <cell r="O1079" t="e">
            <v>#N/A</v>
          </cell>
          <cell r="P1079" t="e">
            <v>#N/A</v>
          </cell>
          <cell r="Q1079" t="e">
            <v>#N/A</v>
          </cell>
          <cell r="R1079" t="e">
            <v>#N/A</v>
          </cell>
          <cell r="S1079" t="e">
            <v>#N/A</v>
          </cell>
          <cell r="T1079" t="e">
            <v>#N/A</v>
          </cell>
          <cell r="U1079" t="e">
            <v>#N/A</v>
          </cell>
          <cell r="V1079" t="e">
            <v>#N/A</v>
          </cell>
          <cell r="W1079" t="e">
            <v>#N/A</v>
          </cell>
          <cell r="X1079" t="e">
            <v>#N/A</v>
          </cell>
          <cell r="Y1079" t="e">
            <v>#N/A</v>
          </cell>
          <cell r="Z1079" t="e">
            <v>#N/A</v>
          </cell>
          <cell r="AA1079" t="e">
            <v>#N/A</v>
          </cell>
          <cell r="AB1079" t="e">
            <v>#N/A</v>
          </cell>
          <cell r="AC1079" t="e">
            <v>#N/A</v>
          </cell>
          <cell r="AD1079" t="e">
            <v>#N/A</v>
          </cell>
          <cell r="AE1079" t="e">
            <v>#N/A</v>
          </cell>
          <cell r="AF1079" t="e">
            <v>#N/A</v>
          </cell>
          <cell r="AG1079" t="e">
            <v>#N/A</v>
          </cell>
          <cell r="AH1079" t="e">
            <v>#N/A</v>
          </cell>
          <cell r="AI1079" t="e">
            <v>#N/A</v>
          </cell>
          <cell r="AJ1079" t="e">
            <v>#N/A</v>
          </cell>
          <cell r="AK1079" t="e">
            <v>#N/A</v>
          </cell>
          <cell r="AL1079" t="e">
            <v>#N/A</v>
          </cell>
          <cell r="AM1079" t="e">
            <v>#N/A</v>
          </cell>
          <cell r="AN1079" t="e">
            <v>#N/A</v>
          </cell>
          <cell r="AO1079" t="e">
            <v>#N/A</v>
          </cell>
          <cell r="AP1079" t="e">
            <v>#N/A</v>
          </cell>
          <cell r="AQ1079" t="e">
            <v>#N/A</v>
          </cell>
          <cell r="AR1079" t="e">
            <v>#N/A</v>
          </cell>
          <cell r="AS1079" t="e">
            <v>#N/A</v>
          </cell>
          <cell r="AT1079" t="e">
            <v>#N/A</v>
          </cell>
          <cell r="AU1079" t="e">
            <v>#N/A</v>
          </cell>
          <cell r="AV1079" t="e">
            <v>#N/A</v>
          </cell>
          <cell r="AW1079" t="e">
            <v>#N/A</v>
          </cell>
          <cell r="AX1079" t="e">
            <v>#N/A</v>
          </cell>
          <cell r="AY1079" t="e">
            <v>#N/A</v>
          </cell>
          <cell r="AZ1079" t="e">
            <v>#N/A</v>
          </cell>
          <cell r="BA1079" t="e">
            <v>#N/A</v>
          </cell>
          <cell r="BB1079" t="e">
            <v>#N/A</v>
          </cell>
          <cell r="BC1079" t="e">
            <v>#N/A</v>
          </cell>
          <cell r="BD1079" t="e">
            <v>#N/A</v>
          </cell>
        </row>
        <row r="1080">
          <cell r="A1080">
            <v>0</v>
          </cell>
          <cell r="B1080">
            <v>0</v>
          </cell>
          <cell r="C1080">
            <v>0</v>
          </cell>
          <cell r="D1080">
            <v>0</v>
          </cell>
          <cell r="E1080">
            <v>0</v>
          </cell>
          <cell r="F1080">
            <v>0</v>
          </cell>
          <cell r="G1080" t="e">
            <v>#N/A</v>
          </cell>
          <cell r="H1080" t="e">
            <v>#N/A</v>
          </cell>
          <cell r="I1080" t="e">
            <v>#N/A</v>
          </cell>
          <cell r="J1080" t="e">
            <v>#N/A</v>
          </cell>
          <cell r="K1080" t="e">
            <v>#N/A</v>
          </cell>
          <cell r="L1080" t="e">
            <v>#N/A</v>
          </cell>
          <cell r="M1080" t="e">
            <v>#N/A</v>
          </cell>
          <cell r="N1080" t="e">
            <v>#N/A</v>
          </cell>
          <cell r="O1080" t="e">
            <v>#N/A</v>
          </cell>
          <cell r="P1080" t="e">
            <v>#N/A</v>
          </cell>
          <cell r="Q1080" t="e">
            <v>#N/A</v>
          </cell>
          <cell r="R1080" t="e">
            <v>#N/A</v>
          </cell>
          <cell r="S1080" t="e">
            <v>#N/A</v>
          </cell>
          <cell r="T1080" t="e">
            <v>#N/A</v>
          </cell>
          <cell r="U1080" t="e">
            <v>#N/A</v>
          </cell>
          <cell r="V1080" t="e">
            <v>#N/A</v>
          </cell>
          <cell r="W1080" t="e">
            <v>#N/A</v>
          </cell>
          <cell r="X1080" t="e">
            <v>#N/A</v>
          </cell>
          <cell r="Y1080" t="e">
            <v>#N/A</v>
          </cell>
          <cell r="Z1080" t="e">
            <v>#N/A</v>
          </cell>
          <cell r="AA1080" t="e">
            <v>#N/A</v>
          </cell>
          <cell r="AB1080" t="e">
            <v>#N/A</v>
          </cell>
          <cell r="AC1080" t="e">
            <v>#N/A</v>
          </cell>
          <cell r="AD1080" t="e">
            <v>#N/A</v>
          </cell>
          <cell r="AE1080" t="e">
            <v>#N/A</v>
          </cell>
          <cell r="AF1080" t="e">
            <v>#N/A</v>
          </cell>
          <cell r="AG1080" t="e">
            <v>#N/A</v>
          </cell>
          <cell r="AH1080" t="e">
            <v>#N/A</v>
          </cell>
          <cell r="AI1080" t="e">
            <v>#N/A</v>
          </cell>
          <cell r="AJ1080" t="e">
            <v>#N/A</v>
          </cell>
          <cell r="AK1080" t="e">
            <v>#N/A</v>
          </cell>
          <cell r="AL1080" t="e">
            <v>#N/A</v>
          </cell>
          <cell r="AM1080" t="e">
            <v>#N/A</v>
          </cell>
          <cell r="AN1080" t="e">
            <v>#N/A</v>
          </cell>
          <cell r="AO1080" t="e">
            <v>#N/A</v>
          </cell>
          <cell r="AP1080" t="e">
            <v>#N/A</v>
          </cell>
          <cell r="AQ1080" t="e">
            <v>#N/A</v>
          </cell>
          <cell r="AR1080" t="e">
            <v>#N/A</v>
          </cell>
          <cell r="AS1080" t="e">
            <v>#N/A</v>
          </cell>
          <cell r="AT1080" t="e">
            <v>#N/A</v>
          </cell>
          <cell r="AU1080" t="e">
            <v>#N/A</v>
          </cell>
          <cell r="AV1080" t="e">
            <v>#N/A</v>
          </cell>
          <cell r="AW1080" t="e">
            <v>#N/A</v>
          </cell>
          <cell r="AX1080" t="e">
            <v>#N/A</v>
          </cell>
          <cell r="AY1080" t="e">
            <v>#N/A</v>
          </cell>
          <cell r="AZ1080" t="e">
            <v>#N/A</v>
          </cell>
          <cell r="BA1080" t="e">
            <v>#N/A</v>
          </cell>
          <cell r="BB1080" t="e">
            <v>#N/A</v>
          </cell>
          <cell r="BC1080" t="e">
            <v>#N/A</v>
          </cell>
          <cell r="BD1080" t="e">
            <v>#N/A</v>
          </cell>
        </row>
        <row r="1081">
          <cell r="A1081">
            <v>0</v>
          </cell>
          <cell r="B1081">
            <v>0</v>
          </cell>
          <cell r="C1081">
            <v>0</v>
          </cell>
          <cell r="D1081">
            <v>0</v>
          </cell>
          <cell r="E1081">
            <v>0</v>
          </cell>
          <cell r="F1081">
            <v>0</v>
          </cell>
          <cell r="G1081" t="e">
            <v>#N/A</v>
          </cell>
          <cell r="H1081" t="e">
            <v>#N/A</v>
          </cell>
          <cell r="I1081" t="e">
            <v>#N/A</v>
          </cell>
          <cell r="J1081" t="e">
            <v>#N/A</v>
          </cell>
          <cell r="K1081" t="e">
            <v>#N/A</v>
          </cell>
          <cell r="L1081" t="e">
            <v>#N/A</v>
          </cell>
          <cell r="M1081" t="e">
            <v>#N/A</v>
          </cell>
          <cell r="N1081" t="e">
            <v>#N/A</v>
          </cell>
          <cell r="O1081" t="e">
            <v>#N/A</v>
          </cell>
          <cell r="P1081" t="e">
            <v>#N/A</v>
          </cell>
          <cell r="Q1081" t="e">
            <v>#N/A</v>
          </cell>
          <cell r="R1081" t="e">
            <v>#N/A</v>
          </cell>
          <cell r="S1081" t="e">
            <v>#N/A</v>
          </cell>
          <cell r="T1081" t="e">
            <v>#N/A</v>
          </cell>
          <cell r="U1081" t="e">
            <v>#N/A</v>
          </cell>
          <cell r="V1081" t="e">
            <v>#N/A</v>
          </cell>
          <cell r="W1081" t="e">
            <v>#N/A</v>
          </cell>
          <cell r="X1081" t="e">
            <v>#N/A</v>
          </cell>
          <cell r="Y1081" t="e">
            <v>#N/A</v>
          </cell>
          <cell r="Z1081" t="e">
            <v>#N/A</v>
          </cell>
          <cell r="AA1081" t="e">
            <v>#N/A</v>
          </cell>
          <cell r="AB1081" t="e">
            <v>#N/A</v>
          </cell>
          <cell r="AC1081" t="e">
            <v>#N/A</v>
          </cell>
          <cell r="AD1081" t="e">
            <v>#N/A</v>
          </cell>
          <cell r="AE1081" t="e">
            <v>#N/A</v>
          </cell>
          <cell r="AF1081" t="e">
            <v>#N/A</v>
          </cell>
          <cell r="AG1081" t="e">
            <v>#N/A</v>
          </cell>
          <cell r="AH1081" t="e">
            <v>#N/A</v>
          </cell>
          <cell r="AI1081" t="e">
            <v>#N/A</v>
          </cell>
          <cell r="AJ1081" t="e">
            <v>#N/A</v>
          </cell>
          <cell r="AK1081" t="e">
            <v>#N/A</v>
          </cell>
          <cell r="AL1081" t="e">
            <v>#N/A</v>
          </cell>
          <cell r="AM1081" t="e">
            <v>#N/A</v>
          </cell>
          <cell r="AN1081" t="e">
            <v>#N/A</v>
          </cell>
          <cell r="AO1081" t="e">
            <v>#N/A</v>
          </cell>
          <cell r="AP1081" t="e">
            <v>#N/A</v>
          </cell>
          <cell r="AQ1081" t="e">
            <v>#N/A</v>
          </cell>
          <cell r="AR1081" t="e">
            <v>#N/A</v>
          </cell>
          <cell r="AS1081" t="e">
            <v>#N/A</v>
          </cell>
          <cell r="AT1081" t="e">
            <v>#N/A</v>
          </cell>
          <cell r="AU1081" t="e">
            <v>#N/A</v>
          </cell>
          <cell r="AV1081" t="e">
            <v>#N/A</v>
          </cell>
          <cell r="AW1081" t="e">
            <v>#N/A</v>
          </cell>
          <cell r="AX1081" t="e">
            <v>#N/A</v>
          </cell>
          <cell r="AY1081" t="e">
            <v>#N/A</v>
          </cell>
          <cell r="AZ1081" t="e">
            <v>#N/A</v>
          </cell>
          <cell r="BA1081" t="e">
            <v>#N/A</v>
          </cell>
          <cell r="BB1081" t="e">
            <v>#N/A</v>
          </cell>
          <cell r="BC1081" t="e">
            <v>#N/A</v>
          </cell>
          <cell r="BD1081" t="e">
            <v>#N/A</v>
          </cell>
        </row>
        <row r="1082">
          <cell r="A1082">
            <v>0</v>
          </cell>
          <cell r="B1082">
            <v>0</v>
          </cell>
          <cell r="C1082">
            <v>0</v>
          </cell>
          <cell r="D1082">
            <v>0</v>
          </cell>
          <cell r="E1082">
            <v>0</v>
          </cell>
          <cell r="F1082">
            <v>0</v>
          </cell>
          <cell r="G1082" t="e">
            <v>#N/A</v>
          </cell>
          <cell r="H1082" t="e">
            <v>#N/A</v>
          </cell>
          <cell r="I1082" t="e">
            <v>#N/A</v>
          </cell>
          <cell r="J1082" t="e">
            <v>#N/A</v>
          </cell>
          <cell r="K1082" t="e">
            <v>#N/A</v>
          </cell>
          <cell r="L1082" t="e">
            <v>#N/A</v>
          </cell>
          <cell r="M1082" t="e">
            <v>#N/A</v>
          </cell>
          <cell r="N1082" t="e">
            <v>#N/A</v>
          </cell>
          <cell r="O1082" t="e">
            <v>#N/A</v>
          </cell>
          <cell r="P1082" t="e">
            <v>#N/A</v>
          </cell>
          <cell r="Q1082" t="e">
            <v>#N/A</v>
          </cell>
          <cell r="R1082" t="e">
            <v>#N/A</v>
          </cell>
          <cell r="S1082" t="e">
            <v>#N/A</v>
          </cell>
          <cell r="T1082" t="e">
            <v>#N/A</v>
          </cell>
          <cell r="U1082" t="e">
            <v>#N/A</v>
          </cell>
          <cell r="V1082" t="e">
            <v>#N/A</v>
          </cell>
          <cell r="W1082" t="e">
            <v>#N/A</v>
          </cell>
          <cell r="X1082" t="e">
            <v>#N/A</v>
          </cell>
          <cell r="Y1082" t="e">
            <v>#N/A</v>
          </cell>
          <cell r="Z1082" t="e">
            <v>#N/A</v>
          </cell>
          <cell r="AA1082" t="e">
            <v>#N/A</v>
          </cell>
          <cell r="AB1082" t="e">
            <v>#N/A</v>
          </cell>
          <cell r="AC1082" t="e">
            <v>#N/A</v>
          </cell>
          <cell r="AD1082" t="e">
            <v>#N/A</v>
          </cell>
          <cell r="AE1082" t="e">
            <v>#N/A</v>
          </cell>
          <cell r="AF1082" t="e">
            <v>#N/A</v>
          </cell>
          <cell r="AG1082" t="e">
            <v>#N/A</v>
          </cell>
          <cell r="AH1082" t="e">
            <v>#N/A</v>
          </cell>
          <cell r="AI1082" t="e">
            <v>#N/A</v>
          </cell>
          <cell r="AJ1082" t="e">
            <v>#N/A</v>
          </cell>
          <cell r="AK1082" t="e">
            <v>#N/A</v>
          </cell>
          <cell r="AL1082" t="e">
            <v>#N/A</v>
          </cell>
          <cell r="AM1082" t="e">
            <v>#N/A</v>
          </cell>
          <cell r="AN1082" t="e">
            <v>#N/A</v>
          </cell>
          <cell r="AO1082" t="e">
            <v>#N/A</v>
          </cell>
          <cell r="AP1082" t="e">
            <v>#N/A</v>
          </cell>
          <cell r="AQ1082" t="e">
            <v>#N/A</v>
          </cell>
          <cell r="AR1082" t="e">
            <v>#N/A</v>
          </cell>
          <cell r="AS1082" t="e">
            <v>#N/A</v>
          </cell>
          <cell r="AT1082" t="e">
            <v>#N/A</v>
          </cell>
          <cell r="AU1082" t="e">
            <v>#N/A</v>
          </cell>
          <cell r="AV1082" t="e">
            <v>#N/A</v>
          </cell>
          <cell r="AW1082" t="e">
            <v>#N/A</v>
          </cell>
          <cell r="AX1082" t="e">
            <v>#N/A</v>
          </cell>
          <cell r="AY1082" t="e">
            <v>#N/A</v>
          </cell>
          <cell r="AZ1082" t="e">
            <v>#N/A</v>
          </cell>
          <cell r="BA1082" t="e">
            <v>#N/A</v>
          </cell>
          <cell r="BB1082" t="e">
            <v>#N/A</v>
          </cell>
          <cell r="BC1082" t="e">
            <v>#N/A</v>
          </cell>
          <cell r="BD1082" t="e">
            <v>#N/A</v>
          </cell>
        </row>
        <row r="1083">
          <cell r="A1083">
            <v>0</v>
          </cell>
          <cell r="B1083">
            <v>0</v>
          </cell>
          <cell r="C1083">
            <v>0</v>
          </cell>
          <cell r="D1083">
            <v>0</v>
          </cell>
          <cell r="E1083">
            <v>0</v>
          </cell>
          <cell r="F1083">
            <v>0</v>
          </cell>
          <cell r="G1083" t="e">
            <v>#N/A</v>
          </cell>
          <cell r="H1083" t="e">
            <v>#N/A</v>
          </cell>
          <cell r="I1083" t="e">
            <v>#N/A</v>
          </cell>
          <cell r="J1083" t="e">
            <v>#N/A</v>
          </cell>
          <cell r="K1083" t="e">
            <v>#N/A</v>
          </cell>
          <cell r="L1083" t="e">
            <v>#N/A</v>
          </cell>
          <cell r="M1083" t="e">
            <v>#N/A</v>
          </cell>
          <cell r="N1083" t="e">
            <v>#N/A</v>
          </cell>
          <cell r="O1083" t="e">
            <v>#N/A</v>
          </cell>
          <cell r="P1083" t="e">
            <v>#N/A</v>
          </cell>
          <cell r="Q1083" t="e">
            <v>#N/A</v>
          </cell>
          <cell r="R1083" t="e">
            <v>#N/A</v>
          </cell>
          <cell r="S1083" t="e">
            <v>#N/A</v>
          </cell>
          <cell r="T1083" t="e">
            <v>#N/A</v>
          </cell>
          <cell r="U1083" t="e">
            <v>#N/A</v>
          </cell>
          <cell r="V1083" t="e">
            <v>#N/A</v>
          </cell>
          <cell r="W1083" t="e">
            <v>#N/A</v>
          </cell>
          <cell r="X1083" t="e">
            <v>#N/A</v>
          </cell>
          <cell r="Y1083" t="e">
            <v>#N/A</v>
          </cell>
          <cell r="Z1083" t="e">
            <v>#N/A</v>
          </cell>
          <cell r="AA1083" t="e">
            <v>#N/A</v>
          </cell>
          <cell r="AB1083" t="e">
            <v>#N/A</v>
          </cell>
          <cell r="AC1083" t="e">
            <v>#N/A</v>
          </cell>
          <cell r="AD1083" t="e">
            <v>#N/A</v>
          </cell>
          <cell r="AE1083" t="e">
            <v>#N/A</v>
          </cell>
          <cell r="AF1083" t="e">
            <v>#N/A</v>
          </cell>
          <cell r="AG1083" t="e">
            <v>#N/A</v>
          </cell>
          <cell r="AH1083" t="e">
            <v>#N/A</v>
          </cell>
          <cell r="AI1083" t="e">
            <v>#N/A</v>
          </cell>
          <cell r="AJ1083" t="e">
            <v>#N/A</v>
          </cell>
          <cell r="AK1083" t="e">
            <v>#N/A</v>
          </cell>
          <cell r="AL1083" t="e">
            <v>#N/A</v>
          </cell>
          <cell r="AM1083" t="e">
            <v>#N/A</v>
          </cell>
          <cell r="AN1083" t="e">
            <v>#N/A</v>
          </cell>
          <cell r="AO1083" t="e">
            <v>#N/A</v>
          </cell>
          <cell r="AP1083" t="e">
            <v>#N/A</v>
          </cell>
          <cell r="AQ1083" t="e">
            <v>#N/A</v>
          </cell>
          <cell r="AR1083" t="e">
            <v>#N/A</v>
          </cell>
          <cell r="AS1083" t="e">
            <v>#N/A</v>
          </cell>
          <cell r="AT1083" t="e">
            <v>#N/A</v>
          </cell>
          <cell r="AU1083" t="e">
            <v>#N/A</v>
          </cell>
          <cell r="AV1083" t="e">
            <v>#N/A</v>
          </cell>
          <cell r="AW1083" t="e">
            <v>#N/A</v>
          </cell>
          <cell r="AX1083" t="e">
            <v>#N/A</v>
          </cell>
          <cell r="AY1083" t="e">
            <v>#N/A</v>
          </cell>
          <cell r="AZ1083" t="e">
            <v>#N/A</v>
          </cell>
          <cell r="BA1083" t="e">
            <v>#N/A</v>
          </cell>
          <cell r="BB1083" t="e">
            <v>#N/A</v>
          </cell>
          <cell r="BC1083" t="e">
            <v>#N/A</v>
          </cell>
          <cell r="BD1083" t="e">
            <v>#N/A</v>
          </cell>
        </row>
        <row r="1084">
          <cell r="A1084">
            <v>0</v>
          </cell>
          <cell r="B1084">
            <v>0</v>
          </cell>
          <cell r="C1084">
            <v>0</v>
          </cell>
          <cell r="D1084">
            <v>0</v>
          </cell>
          <cell r="E1084">
            <v>0</v>
          </cell>
          <cell r="F1084">
            <v>0</v>
          </cell>
          <cell r="G1084" t="e">
            <v>#N/A</v>
          </cell>
          <cell r="H1084" t="e">
            <v>#N/A</v>
          </cell>
          <cell r="I1084" t="e">
            <v>#N/A</v>
          </cell>
          <cell r="J1084" t="e">
            <v>#N/A</v>
          </cell>
          <cell r="K1084" t="e">
            <v>#N/A</v>
          </cell>
          <cell r="L1084" t="e">
            <v>#N/A</v>
          </cell>
          <cell r="M1084" t="e">
            <v>#N/A</v>
          </cell>
          <cell r="N1084" t="e">
            <v>#N/A</v>
          </cell>
          <cell r="O1084" t="e">
            <v>#N/A</v>
          </cell>
          <cell r="P1084" t="e">
            <v>#N/A</v>
          </cell>
          <cell r="Q1084" t="e">
            <v>#N/A</v>
          </cell>
          <cell r="R1084" t="e">
            <v>#N/A</v>
          </cell>
          <cell r="S1084" t="e">
            <v>#N/A</v>
          </cell>
          <cell r="T1084" t="e">
            <v>#N/A</v>
          </cell>
          <cell r="U1084" t="e">
            <v>#N/A</v>
          </cell>
          <cell r="V1084" t="e">
            <v>#N/A</v>
          </cell>
          <cell r="W1084" t="e">
            <v>#N/A</v>
          </cell>
          <cell r="X1084" t="e">
            <v>#N/A</v>
          </cell>
          <cell r="Y1084" t="e">
            <v>#N/A</v>
          </cell>
          <cell r="Z1084" t="e">
            <v>#N/A</v>
          </cell>
          <cell r="AA1084" t="e">
            <v>#N/A</v>
          </cell>
          <cell r="AB1084" t="e">
            <v>#N/A</v>
          </cell>
          <cell r="AC1084" t="e">
            <v>#N/A</v>
          </cell>
          <cell r="AD1084" t="e">
            <v>#N/A</v>
          </cell>
          <cell r="AE1084" t="e">
            <v>#N/A</v>
          </cell>
          <cell r="AF1084" t="e">
            <v>#N/A</v>
          </cell>
          <cell r="AG1084" t="e">
            <v>#N/A</v>
          </cell>
          <cell r="AH1084" t="e">
            <v>#N/A</v>
          </cell>
          <cell r="AI1084" t="e">
            <v>#N/A</v>
          </cell>
          <cell r="AJ1084" t="e">
            <v>#N/A</v>
          </cell>
          <cell r="AK1084" t="e">
            <v>#N/A</v>
          </cell>
          <cell r="AL1084" t="e">
            <v>#N/A</v>
          </cell>
          <cell r="AM1084" t="e">
            <v>#N/A</v>
          </cell>
          <cell r="AN1084" t="e">
            <v>#N/A</v>
          </cell>
          <cell r="AO1084" t="e">
            <v>#N/A</v>
          </cell>
          <cell r="AP1084" t="e">
            <v>#N/A</v>
          </cell>
          <cell r="AQ1084" t="e">
            <v>#N/A</v>
          </cell>
          <cell r="AR1084" t="e">
            <v>#N/A</v>
          </cell>
          <cell r="AS1084" t="e">
            <v>#N/A</v>
          </cell>
          <cell r="AT1084" t="e">
            <v>#N/A</v>
          </cell>
          <cell r="AU1084" t="e">
            <v>#N/A</v>
          </cell>
          <cell r="AV1084" t="e">
            <v>#N/A</v>
          </cell>
          <cell r="AW1084" t="e">
            <v>#N/A</v>
          </cell>
          <cell r="AX1084" t="e">
            <v>#N/A</v>
          </cell>
          <cell r="AY1084" t="e">
            <v>#N/A</v>
          </cell>
          <cell r="AZ1084" t="e">
            <v>#N/A</v>
          </cell>
          <cell r="BA1084" t="e">
            <v>#N/A</v>
          </cell>
          <cell r="BB1084" t="e">
            <v>#N/A</v>
          </cell>
          <cell r="BC1084" t="e">
            <v>#N/A</v>
          </cell>
          <cell r="BD1084" t="e">
            <v>#N/A</v>
          </cell>
        </row>
        <row r="1085">
          <cell r="A1085">
            <v>0</v>
          </cell>
          <cell r="B1085">
            <v>0</v>
          </cell>
          <cell r="C1085">
            <v>0</v>
          </cell>
          <cell r="D1085">
            <v>0</v>
          </cell>
          <cell r="E1085">
            <v>0</v>
          </cell>
          <cell r="F1085">
            <v>0</v>
          </cell>
          <cell r="G1085" t="e">
            <v>#N/A</v>
          </cell>
          <cell r="H1085" t="e">
            <v>#N/A</v>
          </cell>
          <cell r="I1085" t="e">
            <v>#N/A</v>
          </cell>
          <cell r="J1085" t="e">
            <v>#N/A</v>
          </cell>
          <cell r="K1085" t="e">
            <v>#N/A</v>
          </cell>
          <cell r="L1085" t="e">
            <v>#N/A</v>
          </cell>
          <cell r="M1085" t="e">
            <v>#N/A</v>
          </cell>
          <cell r="N1085" t="e">
            <v>#N/A</v>
          </cell>
          <cell r="O1085" t="e">
            <v>#N/A</v>
          </cell>
          <cell r="P1085" t="e">
            <v>#N/A</v>
          </cell>
          <cell r="Q1085" t="e">
            <v>#N/A</v>
          </cell>
          <cell r="R1085" t="e">
            <v>#N/A</v>
          </cell>
          <cell r="S1085" t="e">
            <v>#N/A</v>
          </cell>
          <cell r="T1085" t="e">
            <v>#N/A</v>
          </cell>
          <cell r="U1085" t="e">
            <v>#N/A</v>
          </cell>
          <cell r="V1085" t="e">
            <v>#N/A</v>
          </cell>
          <cell r="W1085" t="e">
            <v>#N/A</v>
          </cell>
          <cell r="X1085" t="e">
            <v>#N/A</v>
          </cell>
          <cell r="Y1085" t="e">
            <v>#N/A</v>
          </cell>
          <cell r="Z1085" t="e">
            <v>#N/A</v>
          </cell>
          <cell r="AA1085" t="e">
            <v>#N/A</v>
          </cell>
          <cell r="AB1085" t="e">
            <v>#N/A</v>
          </cell>
          <cell r="AC1085" t="e">
            <v>#N/A</v>
          </cell>
          <cell r="AD1085" t="e">
            <v>#N/A</v>
          </cell>
          <cell r="AE1085" t="e">
            <v>#N/A</v>
          </cell>
          <cell r="AF1085" t="e">
            <v>#N/A</v>
          </cell>
          <cell r="AG1085" t="e">
            <v>#N/A</v>
          </cell>
          <cell r="AH1085" t="e">
            <v>#N/A</v>
          </cell>
          <cell r="AI1085" t="e">
            <v>#N/A</v>
          </cell>
          <cell r="AJ1085" t="e">
            <v>#N/A</v>
          </cell>
          <cell r="AK1085" t="e">
            <v>#N/A</v>
          </cell>
          <cell r="AL1085" t="e">
            <v>#N/A</v>
          </cell>
          <cell r="AM1085" t="e">
            <v>#N/A</v>
          </cell>
          <cell r="AN1085" t="e">
            <v>#N/A</v>
          </cell>
          <cell r="AO1085" t="e">
            <v>#N/A</v>
          </cell>
          <cell r="AP1085" t="e">
            <v>#N/A</v>
          </cell>
          <cell r="AQ1085" t="e">
            <v>#N/A</v>
          </cell>
          <cell r="AR1085" t="e">
            <v>#N/A</v>
          </cell>
          <cell r="AS1085" t="e">
            <v>#N/A</v>
          </cell>
          <cell r="AT1085" t="e">
            <v>#N/A</v>
          </cell>
          <cell r="AU1085" t="e">
            <v>#N/A</v>
          </cell>
          <cell r="AV1085" t="e">
            <v>#N/A</v>
          </cell>
          <cell r="AW1085" t="e">
            <v>#N/A</v>
          </cell>
          <cell r="AX1085" t="e">
            <v>#N/A</v>
          </cell>
          <cell r="AY1085" t="e">
            <v>#N/A</v>
          </cell>
          <cell r="AZ1085" t="e">
            <v>#N/A</v>
          </cell>
          <cell r="BA1085" t="e">
            <v>#N/A</v>
          </cell>
          <cell r="BB1085" t="e">
            <v>#N/A</v>
          </cell>
          <cell r="BC1085" t="e">
            <v>#N/A</v>
          </cell>
          <cell r="BD1085" t="e">
            <v>#N/A</v>
          </cell>
        </row>
        <row r="1086">
          <cell r="A1086">
            <v>0</v>
          </cell>
          <cell r="B1086">
            <v>0</v>
          </cell>
          <cell r="C1086">
            <v>0</v>
          </cell>
          <cell r="D1086">
            <v>0</v>
          </cell>
          <cell r="E1086">
            <v>0</v>
          </cell>
          <cell r="F1086">
            <v>0</v>
          </cell>
          <cell r="G1086" t="e">
            <v>#N/A</v>
          </cell>
          <cell r="H1086" t="e">
            <v>#N/A</v>
          </cell>
          <cell r="I1086" t="e">
            <v>#N/A</v>
          </cell>
          <cell r="J1086" t="e">
            <v>#N/A</v>
          </cell>
          <cell r="K1086" t="e">
            <v>#N/A</v>
          </cell>
          <cell r="L1086" t="e">
            <v>#N/A</v>
          </cell>
          <cell r="M1086" t="e">
            <v>#N/A</v>
          </cell>
          <cell r="N1086" t="e">
            <v>#N/A</v>
          </cell>
          <cell r="O1086" t="e">
            <v>#N/A</v>
          </cell>
          <cell r="P1086" t="e">
            <v>#N/A</v>
          </cell>
          <cell r="Q1086" t="e">
            <v>#N/A</v>
          </cell>
          <cell r="R1086" t="e">
            <v>#N/A</v>
          </cell>
          <cell r="S1086" t="e">
            <v>#N/A</v>
          </cell>
          <cell r="T1086" t="e">
            <v>#N/A</v>
          </cell>
          <cell r="U1086" t="e">
            <v>#N/A</v>
          </cell>
          <cell r="V1086" t="e">
            <v>#N/A</v>
          </cell>
          <cell r="W1086" t="e">
            <v>#N/A</v>
          </cell>
          <cell r="X1086" t="e">
            <v>#N/A</v>
          </cell>
          <cell r="Y1086" t="e">
            <v>#N/A</v>
          </cell>
          <cell r="Z1086" t="e">
            <v>#N/A</v>
          </cell>
          <cell r="AA1086" t="e">
            <v>#N/A</v>
          </cell>
          <cell r="AB1086" t="e">
            <v>#N/A</v>
          </cell>
          <cell r="AC1086" t="e">
            <v>#N/A</v>
          </cell>
          <cell r="AD1086" t="e">
            <v>#N/A</v>
          </cell>
          <cell r="AE1086" t="e">
            <v>#N/A</v>
          </cell>
          <cell r="AF1086" t="e">
            <v>#N/A</v>
          </cell>
          <cell r="AG1086" t="e">
            <v>#N/A</v>
          </cell>
          <cell r="AH1086" t="e">
            <v>#N/A</v>
          </cell>
          <cell r="AI1086" t="e">
            <v>#N/A</v>
          </cell>
          <cell r="AJ1086" t="e">
            <v>#N/A</v>
          </cell>
          <cell r="AK1086" t="e">
            <v>#N/A</v>
          </cell>
          <cell r="AL1086" t="e">
            <v>#N/A</v>
          </cell>
          <cell r="AM1086" t="e">
            <v>#N/A</v>
          </cell>
          <cell r="AN1086" t="e">
            <v>#N/A</v>
          </cell>
          <cell r="AO1086" t="e">
            <v>#N/A</v>
          </cell>
          <cell r="AP1086" t="e">
            <v>#N/A</v>
          </cell>
          <cell r="AQ1086" t="e">
            <v>#N/A</v>
          </cell>
          <cell r="AR1086" t="e">
            <v>#N/A</v>
          </cell>
          <cell r="AS1086" t="e">
            <v>#N/A</v>
          </cell>
          <cell r="AT1086" t="e">
            <v>#N/A</v>
          </cell>
          <cell r="AU1086" t="e">
            <v>#N/A</v>
          </cell>
          <cell r="AV1086" t="e">
            <v>#N/A</v>
          </cell>
          <cell r="AW1086" t="e">
            <v>#N/A</v>
          </cell>
          <cell r="AX1086" t="e">
            <v>#N/A</v>
          </cell>
          <cell r="AY1086" t="e">
            <v>#N/A</v>
          </cell>
          <cell r="AZ1086" t="e">
            <v>#N/A</v>
          </cell>
          <cell r="BA1086" t="e">
            <v>#N/A</v>
          </cell>
          <cell r="BB1086" t="e">
            <v>#N/A</v>
          </cell>
          <cell r="BC1086" t="e">
            <v>#N/A</v>
          </cell>
          <cell r="BD1086" t="e">
            <v>#N/A</v>
          </cell>
        </row>
        <row r="1087">
          <cell r="A1087">
            <v>0</v>
          </cell>
          <cell r="B1087">
            <v>0</v>
          </cell>
          <cell r="C1087">
            <v>0</v>
          </cell>
          <cell r="D1087">
            <v>0</v>
          </cell>
          <cell r="E1087">
            <v>0</v>
          </cell>
          <cell r="F1087">
            <v>0</v>
          </cell>
          <cell r="G1087" t="e">
            <v>#N/A</v>
          </cell>
          <cell r="H1087" t="e">
            <v>#N/A</v>
          </cell>
          <cell r="I1087" t="e">
            <v>#N/A</v>
          </cell>
          <cell r="J1087" t="e">
            <v>#N/A</v>
          </cell>
          <cell r="K1087" t="e">
            <v>#N/A</v>
          </cell>
          <cell r="L1087" t="e">
            <v>#N/A</v>
          </cell>
          <cell r="M1087" t="e">
            <v>#N/A</v>
          </cell>
          <cell r="N1087" t="e">
            <v>#N/A</v>
          </cell>
          <cell r="O1087" t="e">
            <v>#N/A</v>
          </cell>
          <cell r="P1087" t="e">
            <v>#N/A</v>
          </cell>
          <cell r="Q1087" t="e">
            <v>#N/A</v>
          </cell>
          <cell r="R1087" t="e">
            <v>#N/A</v>
          </cell>
          <cell r="S1087" t="e">
            <v>#N/A</v>
          </cell>
          <cell r="T1087" t="e">
            <v>#N/A</v>
          </cell>
          <cell r="U1087" t="e">
            <v>#N/A</v>
          </cell>
          <cell r="V1087" t="e">
            <v>#N/A</v>
          </cell>
          <cell r="W1087" t="e">
            <v>#N/A</v>
          </cell>
          <cell r="X1087" t="e">
            <v>#N/A</v>
          </cell>
          <cell r="Y1087" t="e">
            <v>#N/A</v>
          </cell>
          <cell r="Z1087" t="e">
            <v>#N/A</v>
          </cell>
          <cell r="AA1087" t="e">
            <v>#N/A</v>
          </cell>
          <cell r="AB1087" t="e">
            <v>#N/A</v>
          </cell>
          <cell r="AC1087" t="e">
            <v>#N/A</v>
          </cell>
          <cell r="AD1087" t="e">
            <v>#N/A</v>
          </cell>
          <cell r="AE1087" t="e">
            <v>#N/A</v>
          </cell>
          <cell r="AF1087" t="e">
            <v>#N/A</v>
          </cell>
          <cell r="AG1087" t="e">
            <v>#N/A</v>
          </cell>
          <cell r="AH1087" t="e">
            <v>#N/A</v>
          </cell>
          <cell r="AI1087" t="e">
            <v>#N/A</v>
          </cell>
          <cell r="AJ1087" t="e">
            <v>#N/A</v>
          </cell>
          <cell r="AK1087" t="e">
            <v>#N/A</v>
          </cell>
          <cell r="AL1087" t="e">
            <v>#N/A</v>
          </cell>
          <cell r="AM1087" t="e">
            <v>#N/A</v>
          </cell>
          <cell r="AN1087" t="e">
            <v>#N/A</v>
          </cell>
          <cell r="AO1087" t="e">
            <v>#N/A</v>
          </cell>
          <cell r="AP1087" t="e">
            <v>#N/A</v>
          </cell>
          <cell r="AQ1087" t="e">
            <v>#N/A</v>
          </cell>
          <cell r="AR1087" t="e">
            <v>#N/A</v>
          </cell>
          <cell r="AS1087" t="e">
            <v>#N/A</v>
          </cell>
          <cell r="AT1087" t="e">
            <v>#N/A</v>
          </cell>
          <cell r="AU1087" t="e">
            <v>#N/A</v>
          </cell>
          <cell r="AV1087" t="e">
            <v>#N/A</v>
          </cell>
          <cell r="AW1087" t="e">
            <v>#N/A</v>
          </cell>
          <cell r="AX1087" t="e">
            <v>#N/A</v>
          </cell>
          <cell r="AY1087" t="e">
            <v>#N/A</v>
          </cell>
          <cell r="AZ1087" t="e">
            <v>#N/A</v>
          </cell>
          <cell r="BA1087" t="e">
            <v>#N/A</v>
          </cell>
          <cell r="BB1087" t="e">
            <v>#N/A</v>
          </cell>
          <cell r="BC1087" t="e">
            <v>#N/A</v>
          </cell>
          <cell r="BD1087" t="e">
            <v>#N/A</v>
          </cell>
        </row>
        <row r="1088">
          <cell r="A1088">
            <v>0</v>
          </cell>
          <cell r="B1088">
            <v>0</v>
          </cell>
          <cell r="C1088">
            <v>0</v>
          </cell>
          <cell r="D1088">
            <v>0</v>
          </cell>
          <cell r="E1088">
            <v>0</v>
          </cell>
          <cell r="F1088">
            <v>0</v>
          </cell>
          <cell r="G1088" t="e">
            <v>#N/A</v>
          </cell>
          <cell r="H1088" t="e">
            <v>#N/A</v>
          </cell>
          <cell r="I1088" t="e">
            <v>#N/A</v>
          </cell>
          <cell r="J1088" t="e">
            <v>#N/A</v>
          </cell>
          <cell r="K1088" t="e">
            <v>#N/A</v>
          </cell>
          <cell r="L1088" t="e">
            <v>#N/A</v>
          </cell>
          <cell r="M1088" t="e">
            <v>#N/A</v>
          </cell>
          <cell r="N1088" t="e">
            <v>#N/A</v>
          </cell>
          <cell r="O1088" t="e">
            <v>#N/A</v>
          </cell>
          <cell r="P1088" t="e">
            <v>#N/A</v>
          </cell>
          <cell r="Q1088" t="e">
            <v>#N/A</v>
          </cell>
          <cell r="R1088" t="e">
            <v>#N/A</v>
          </cell>
          <cell r="S1088" t="e">
            <v>#N/A</v>
          </cell>
          <cell r="T1088" t="e">
            <v>#N/A</v>
          </cell>
          <cell r="U1088" t="e">
            <v>#N/A</v>
          </cell>
          <cell r="V1088" t="e">
            <v>#N/A</v>
          </cell>
          <cell r="W1088" t="e">
            <v>#N/A</v>
          </cell>
          <cell r="X1088" t="e">
            <v>#N/A</v>
          </cell>
          <cell r="Y1088" t="e">
            <v>#N/A</v>
          </cell>
          <cell r="Z1088" t="e">
            <v>#N/A</v>
          </cell>
          <cell r="AA1088" t="e">
            <v>#N/A</v>
          </cell>
          <cell r="AB1088" t="e">
            <v>#N/A</v>
          </cell>
          <cell r="AC1088" t="e">
            <v>#N/A</v>
          </cell>
          <cell r="AD1088" t="e">
            <v>#N/A</v>
          </cell>
          <cell r="AE1088" t="e">
            <v>#N/A</v>
          </cell>
          <cell r="AF1088" t="e">
            <v>#N/A</v>
          </cell>
          <cell r="AG1088" t="e">
            <v>#N/A</v>
          </cell>
          <cell r="AH1088" t="e">
            <v>#N/A</v>
          </cell>
          <cell r="AI1088" t="e">
            <v>#N/A</v>
          </cell>
          <cell r="AJ1088" t="e">
            <v>#N/A</v>
          </cell>
          <cell r="AK1088" t="e">
            <v>#N/A</v>
          </cell>
          <cell r="AL1088" t="e">
            <v>#N/A</v>
          </cell>
          <cell r="AM1088" t="e">
            <v>#N/A</v>
          </cell>
          <cell r="AN1088" t="e">
            <v>#N/A</v>
          </cell>
          <cell r="AO1088" t="e">
            <v>#N/A</v>
          </cell>
          <cell r="AP1088" t="e">
            <v>#N/A</v>
          </cell>
          <cell r="AQ1088" t="e">
            <v>#N/A</v>
          </cell>
          <cell r="AR1088" t="e">
            <v>#N/A</v>
          </cell>
          <cell r="AS1088" t="e">
            <v>#N/A</v>
          </cell>
          <cell r="AT1088" t="e">
            <v>#N/A</v>
          </cell>
          <cell r="AU1088" t="e">
            <v>#N/A</v>
          </cell>
          <cell r="AV1088" t="e">
            <v>#N/A</v>
          </cell>
          <cell r="AW1088" t="e">
            <v>#N/A</v>
          </cell>
          <cell r="AX1088" t="e">
            <v>#N/A</v>
          </cell>
          <cell r="AY1088" t="e">
            <v>#N/A</v>
          </cell>
          <cell r="AZ1088" t="e">
            <v>#N/A</v>
          </cell>
          <cell r="BA1088" t="e">
            <v>#N/A</v>
          </cell>
          <cell r="BB1088" t="e">
            <v>#N/A</v>
          </cell>
          <cell r="BC1088" t="e">
            <v>#N/A</v>
          </cell>
          <cell r="BD1088" t="e">
            <v>#N/A</v>
          </cell>
        </row>
        <row r="1089">
          <cell r="A1089">
            <v>0</v>
          </cell>
          <cell r="B1089">
            <v>0</v>
          </cell>
          <cell r="C1089">
            <v>0</v>
          </cell>
          <cell r="D1089">
            <v>0</v>
          </cell>
          <cell r="E1089">
            <v>0</v>
          </cell>
          <cell r="F1089">
            <v>0</v>
          </cell>
          <cell r="G1089" t="e">
            <v>#N/A</v>
          </cell>
          <cell r="H1089" t="e">
            <v>#N/A</v>
          </cell>
          <cell r="I1089" t="e">
            <v>#N/A</v>
          </cell>
          <cell r="J1089" t="e">
            <v>#N/A</v>
          </cell>
          <cell r="K1089" t="e">
            <v>#N/A</v>
          </cell>
          <cell r="L1089" t="e">
            <v>#N/A</v>
          </cell>
          <cell r="M1089" t="e">
            <v>#N/A</v>
          </cell>
          <cell r="N1089" t="e">
            <v>#N/A</v>
          </cell>
          <cell r="O1089" t="e">
            <v>#N/A</v>
          </cell>
          <cell r="P1089" t="e">
            <v>#N/A</v>
          </cell>
          <cell r="Q1089" t="e">
            <v>#N/A</v>
          </cell>
          <cell r="R1089" t="e">
            <v>#N/A</v>
          </cell>
          <cell r="S1089" t="e">
            <v>#N/A</v>
          </cell>
          <cell r="T1089" t="e">
            <v>#N/A</v>
          </cell>
          <cell r="U1089" t="e">
            <v>#N/A</v>
          </cell>
          <cell r="V1089" t="e">
            <v>#N/A</v>
          </cell>
          <cell r="W1089" t="e">
            <v>#N/A</v>
          </cell>
          <cell r="X1089" t="e">
            <v>#N/A</v>
          </cell>
          <cell r="Y1089" t="e">
            <v>#N/A</v>
          </cell>
          <cell r="Z1089" t="e">
            <v>#N/A</v>
          </cell>
          <cell r="AA1089" t="e">
            <v>#N/A</v>
          </cell>
          <cell r="AB1089" t="e">
            <v>#N/A</v>
          </cell>
          <cell r="AC1089" t="e">
            <v>#N/A</v>
          </cell>
          <cell r="AD1089" t="e">
            <v>#N/A</v>
          </cell>
          <cell r="AE1089" t="e">
            <v>#N/A</v>
          </cell>
          <cell r="AF1089" t="e">
            <v>#N/A</v>
          </cell>
          <cell r="AG1089" t="e">
            <v>#N/A</v>
          </cell>
          <cell r="AH1089" t="e">
            <v>#N/A</v>
          </cell>
          <cell r="AI1089" t="e">
            <v>#N/A</v>
          </cell>
          <cell r="AJ1089" t="e">
            <v>#N/A</v>
          </cell>
          <cell r="AK1089" t="e">
            <v>#N/A</v>
          </cell>
          <cell r="AL1089" t="e">
            <v>#N/A</v>
          </cell>
          <cell r="AM1089" t="e">
            <v>#N/A</v>
          </cell>
          <cell r="AN1089" t="e">
            <v>#N/A</v>
          </cell>
          <cell r="AO1089" t="e">
            <v>#N/A</v>
          </cell>
          <cell r="AP1089" t="e">
            <v>#N/A</v>
          </cell>
          <cell r="AQ1089" t="e">
            <v>#N/A</v>
          </cell>
          <cell r="AR1089" t="e">
            <v>#N/A</v>
          </cell>
          <cell r="AS1089" t="e">
            <v>#N/A</v>
          </cell>
          <cell r="AT1089" t="e">
            <v>#N/A</v>
          </cell>
          <cell r="AU1089" t="e">
            <v>#N/A</v>
          </cell>
          <cell r="AV1089" t="e">
            <v>#N/A</v>
          </cell>
          <cell r="AW1089" t="e">
            <v>#N/A</v>
          </cell>
          <cell r="AX1089" t="e">
            <v>#N/A</v>
          </cell>
          <cell r="AY1089" t="e">
            <v>#N/A</v>
          </cell>
          <cell r="AZ1089" t="e">
            <v>#N/A</v>
          </cell>
          <cell r="BA1089" t="e">
            <v>#N/A</v>
          </cell>
          <cell r="BB1089" t="e">
            <v>#N/A</v>
          </cell>
          <cell r="BC1089" t="e">
            <v>#N/A</v>
          </cell>
          <cell r="BD1089" t="e">
            <v>#N/A</v>
          </cell>
        </row>
        <row r="1090">
          <cell r="A1090">
            <v>0</v>
          </cell>
          <cell r="B1090">
            <v>0</v>
          </cell>
          <cell r="C1090">
            <v>0</v>
          </cell>
          <cell r="D1090">
            <v>0</v>
          </cell>
          <cell r="E1090">
            <v>0</v>
          </cell>
          <cell r="F1090">
            <v>0</v>
          </cell>
          <cell r="G1090" t="e">
            <v>#N/A</v>
          </cell>
          <cell r="H1090" t="e">
            <v>#N/A</v>
          </cell>
          <cell r="I1090" t="e">
            <v>#N/A</v>
          </cell>
          <cell r="J1090" t="e">
            <v>#N/A</v>
          </cell>
          <cell r="K1090" t="e">
            <v>#N/A</v>
          </cell>
          <cell r="L1090" t="e">
            <v>#N/A</v>
          </cell>
          <cell r="M1090" t="e">
            <v>#N/A</v>
          </cell>
          <cell r="N1090" t="e">
            <v>#N/A</v>
          </cell>
          <cell r="O1090" t="e">
            <v>#N/A</v>
          </cell>
          <cell r="P1090" t="e">
            <v>#N/A</v>
          </cell>
          <cell r="Q1090" t="e">
            <v>#N/A</v>
          </cell>
          <cell r="R1090" t="e">
            <v>#N/A</v>
          </cell>
          <cell r="S1090" t="e">
            <v>#N/A</v>
          </cell>
          <cell r="T1090" t="e">
            <v>#N/A</v>
          </cell>
          <cell r="U1090" t="e">
            <v>#N/A</v>
          </cell>
          <cell r="V1090" t="e">
            <v>#N/A</v>
          </cell>
          <cell r="W1090" t="e">
            <v>#N/A</v>
          </cell>
          <cell r="X1090" t="e">
            <v>#N/A</v>
          </cell>
          <cell r="Y1090" t="e">
            <v>#N/A</v>
          </cell>
          <cell r="Z1090" t="e">
            <v>#N/A</v>
          </cell>
          <cell r="AA1090" t="e">
            <v>#N/A</v>
          </cell>
          <cell r="AB1090" t="e">
            <v>#N/A</v>
          </cell>
          <cell r="AC1090" t="e">
            <v>#N/A</v>
          </cell>
          <cell r="AD1090" t="e">
            <v>#N/A</v>
          </cell>
          <cell r="AE1090" t="e">
            <v>#N/A</v>
          </cell>
          <cell r="AF1090" t="e">
            <v>#N/A</v>
          </cell>
          <cell r="AG1090" t="e">
            <v>#N/A</v>
          </cell>
          <cell r="AH1090" t="e">
            <v>#N/A</v>
          </cell>
          <cell r="AI1090" t="e">
            <v>#N/A</v>
          </cell>
          <cell r="AJ1090" t="e">
            <v>#N/A</v>
          </cell>
          <cell r="AK1090" t="e">
            <v>#N/A</v>
          </cell>
          <cell r="AL1090" t="e">
            <v>#N/A</v>
          </cell>
          <cell r="AM1090" t="e">
            <v>#N/A</v>
          </cell>
          <cell r="AN1090" t="e">
            <v>#N/A</v>
          </cell>
          <cell r="AO1090" t="e">
            <v>#N/A</v>
          </cell>
          <cell r="AP1090" t="e">
            <v>#N/A</v>
          </cell>
          <cell r="AQ1090" t="e">
            <v>#N/A</v>
          </cell>
          <cell r="AR1090" t="e">
            <v>#N/A</v>
          </cell>
          <cell r="AS1090" t="e">
            <v>#N/A</v>
          </cell>
          <cell r="AT1090" t="e">
            <v>#N/A</v>
          </cell>
          <cell r="AU1090" t="e">
            <v>#N/A</v>
          </cell>
          <cell r="AV1090" t="e">
            <v>#N/A</v>
          </cell>
          <cell r="AW1090" t="e">
            <v>#N/A</v>
          </cell>
          <cell r="AX1090" t="e">
            <v>#N/A</v>
          </cell>
          <cell r="AY1090" t="e">
            <v>#N/A</v>
          </cell>
          <cell r="AZ1090" t="e">
            <v>#N/A</v>
          </cell>
          <cell r="BA1090" t="e">
            <v>#N/A</v>
          </cell>
          <cell r="BB1090" t="e">
            <v>#N/A</v>
          </cell>
          <cell r="BC1090" t="e">
            <v>#N/A</v>
          </cell>
          <cell r="BD1090" t="e">
            <v>#N/A</v>
          </cell>
        </row>
        <row r="1091">
          <cell r="A1091">
            <v>0</v>
          </cell>
          <cell r="B1091">
            <v>0</v>
          </cell>
          <cell r="C1091">
            <v>0</v>
          </cell>
          <cell r="D1091">
            <v>0</v>
          </cell>
          <cell r="E1091">
            <v>0</v>
          </cell>
          <cell r="F1091">
            <v>0</v>
          </cell>
          <cell r="G1091" t="e">
            <v>#N/A</v>
          </cell>
          <cell r="H1091" t="e">
            <v>#N/A</v>
          </cell>
          <cell r="I1091" t="e">
            <v>#N/A</v>
          </cell>
          <cell r="J1091" t="e">
            <v>#N/A</v>
          </cell>
          <cell r="K1091" t="e">
            <v>#N/A</v>
          </cell>
          <cell r="L1091" t="e">
            <v>#N/A</v>
          </cell>
          <cell r="M1091" t="e">
            <v>#N/A</v>
          </cell>
          <cell r="N1091" t="e">
            <v>#N/A</v>
          </cell>
          <cell r="O1091" t="e">
            <v>#N/A</v>
          </cell>
          <cell r="P1091" t="e">
            <v>#N/A</v>
          </cell>
          <cell r="Q1091" t="e">
            <v>#N/A</v>
          </cell>
          <cell r="R1091" t="e">
            <v>#N/A</v>
          </cell>
          <cell r="S1091" t="e">
            <v>#N/A</v>
          </cell>
          <cell r="T1091" t="e">
            <v>#N/A</v>
          </cell>
          <cell r="U1091" t="e">
            <v>#N/A</v>
          </cell>
          <cell r="V1091" t="e">
            <v>#N/A</v>
          </cell>
          <cell r="W1091" t="e">
            <v>#N/A</v>
          </cell>
          <cell r="X1091" t="e">
            <v>#N/A</v>
          </cell>
          <cell r="Y1091" t="e">
            <v>#N/A</v>
          </cell>
          <cell r="Z1091" t="e">
            <v>#N/A</v>
          </cell>
          <cell r="AA1091" t="e">
            <v>#N/A</v>
          </cell>
          <cell r="AB1091" t="e">
            <v>#N/A</v>
          </cell>
          <cell r="AC1091" t="e">
            <v>#N/A</v>
          </cell>
          <cell r="AD1091" t="e">
            <v>#N/A</v>
          </cell>
          <cell r="AE1091" t="e">
            <v>#N/A</v>
          </cell>
          <cell r="AF1091" t="e">
            <v>#N/A</v>
          </cell>
          <cell r="AG1091" t="e">
            <v>#N/A</v>
          </cell>
          <cell r="AH1091" t="e">
            <v>#N/A</v>
          </cell>
          <cell r="AI1091" t="e">
            <v>#N/A</v>
          </cell>
          <cell r="AJ1091" t="e">
            <v>#N/A</v>
          </cell>
          <cell r="AK1091" t="e">
            <v>#N/A</v>
          </cell>
          <cell r="AL1091" t="e">
            <v>#N/A</v>
          </cell>
          <cell r="AM1091" t="e">
            <v>#N/A</v>
          </cell>
          <cell r="AN1091" t="e">
            <v>#N/A</v>
          </cell>
          <cell r="AO1091" t="e">
            <v>#N/A</v>
          </cell>
          <cell r="AP1091" t="e">
            <v>#N/A</v>
          </cell>
          <cell r="AQ1091" t="e">
            <v>#N/A</v>
          </cell>
          <cell r="AR1091" t="e">
            <v>#N/A</v>
          </cell>
          <cell r="AS1091" t="e">
            <v>#N/A</v>
          </cell>
          <cell r="AT1091" t="e">
            <v>#N/A</v>
          </cell>
          <cell r="AU1091" t="e">
            <v>#N/A</v>
          </cell>
          <cell r="AV1091" t="e">
            <v>#N/A</v>
          </cell>
          <cell r="AW1091" t="e">
            <v>#N/A</v>
          </cell>
          <cell r="AX1091" t="e">
            <v>#N/A</v>
          </cell>
          <cell r="AY1091" t="e">
            <v>#N/A</v>
          </cell>
          <cell r="AZ1091" t="e">
            <v>#N/A</v>
          </cell>
          <cell r="BA1091" t="e">
            <v>#N/A</v>
          </cell>
          <cell r="BB1091" t="e">
            <v>#N/A</v>
          </cell>
          <cell r="BC1091" t="e">
            <v>#N/A</v>
          </cell>
          <cell r="BD1091" t="e">
            <v>#N/A</v>
          </cell>
        </row>
        <row r="1092">
          <cell r="A1092">
            <v>0</v>
          </cell>
          <cell r="B1092">
            <v>0</v>
          </cell>
          <cell r="C1092">
            <v>0</v>
          </cell>
          <cell r="D1092">
            <v>0</v>
          </cell>
          <cell r="E1092">
            <v>0</v>
          </cell>
          <cell r="F1092">
            <v>0</v>
          </cell>
          <cell r="G1092" t="e">
            <v>#N/A</v>
          </cell>
          <cell r="H1092" t="e">
            <v>#N/A</v>
          </cell>
          <cell r="I1092" t="e">
            <v>#N/A</v>
          </cell>
          <cell r="J1092" t="e">
            <v>#N/A</v>
          </cell>
          <cell r="K1092" t="e">
            <v>#N/A</v>
          </cell>
          <cell r="L1092" t="e">
            <v>#N/A</v>
          </cell>
          <cell r="M1092" t="e">
            <v>#N/A</v>
          </cell>
          <cell r="N1092" t="e">
            <v>#N/A</v>
          </cell>
          <cell r="O1092" t="e">
            <v>#N/A</v>
          </cell>
          <cell r="P1092" t="e">
            <v>#N/A</v>
          </cell>
          <cell r="Q1092" t="e">
            <v>#N/A</v>
          </cell>
          <cell r="R1092" t="e">
            <v>#N/A</v>
          </cell>
          <cell r="S1092" t="e">
            <v>#N/A</v>
          </cell>
          <cell r="T1092" t="e">
            <v>#N/A</v>
          </cell>
          <cell r="U1092" t="e">
            <v>#N/A</v>
          </cell>
          <cell r="V1092" t="e">
            <v>#N/A</v>
          </cell>
          <cell r="W1092" t="e">
            <v>#N/A</v>
          </cell>
          <cell r="X1092" t="e">
            <v>#N/A</v>
          </cell>
          <cell r="Y1092" t="e">
            <v>#N/A</v>
          </cell>
          <cell r="Z1092" t="e">
            <v>#N/A</v>
          </cell>
          <cell r="AA1092" t="e">
            <v>#N/A</v>
          </cell>
          <cell r="AB1092" t="e">
            <v>#N/A</v>
          </cell>
          <cell r="AC1092" t="e">
            <v>#N/A</v>
          </cell>
          <cell r="AD1092" t="e">
            <v>#N/A</v>
          </cell>
          <cell r="AE1092" t="e">
            <v>#N/A</v>
          </cell>
          <cell r="AF1092" t="e">
            <v>#N/A</v>
          </cell>
          <cell r="AG1092" t="e">
            <v>#N/A</v>
          </cell>
          <cell r="AH1092" t="e">
            <v>#N/A</v>
          </cell>
          <cell r="AI1092" t="e">
            <v>#N/A</v>
          </cell>
          <cell r="AJ1092" t="e">
            <v>#N/A</v>
          </cell>
          <cell r="AK1092" t="e">
            <v>#N/A</v>
          </cell>
          <cell r="AL1092" t="e">
            <v>#N/A</v>
          </cell>
          <cell r="AM1092" t="e">
            <v>#N/A</v>
          </cell>
          <cell r="AN1092" t="e">
            <v>#N/A</v>
          </cell>
          <cell r="AO1092" t="e">
            <v>#N/A</v>
          </cell>
          <cell r="AP1092" t="e">
            <v>#N/A</v>
          </cell>
          <cell r="AQ1092" t="e">
            <v>#N/A</v>
          </cell>
          <cell r="AR1092" t="e">
            <v>#N/A</v>
          </cell>
          <cell r="AS1092" t="e">
            <v>#N/A</v>
          </cell>
          <cell r="AT1092" t="e">
            <v>#N/A</v>
          </cell>
          <cell r="AU1092" t="e">
            <v>#N/A</v>
          </cell>
          <cell r="AV1092" t="e">
            <v>#N/A</v>
          </cell>
          <cell r="AW1092" t="e">
            <v>#N/A</v>
          </cell>
          <cell r="AX1092" t="e">
            <v>#N/A</v>
          </cell>
          <cell r="AY1092" t="e">
            <v>#N/A</v>
          </cell>
          <cell r="AZ1092" t="e">
            <v>#N/A</v>
          </cell>
          <cell r="BA1092" t="e">
            <v>#N/A</v>
          </cell>
          <cell r="BB1092" t="e">
            <v>#N/A</v>
          </cell>
          <cell r="BC1092" t="e">
            <v>#N/A</v>
          </cell>
          <cell r="BD1092" t="e">
            <v>#N/A</v>
          </cell>
        </row>
        <row r="1093">
          <cell r="A1093">
            <v>0</v>
          </cell>
          <cell r="B1093">
            <v>0</v>
          </cell>
          <cell r="C1093">
            <v>0</v>
          </cell>
          <cell r="D1093">
            <v>0</v>
          </cell>
          <cell r="E1093">
            <v>0</v>
          </cell>
          <cell r="F1093">
            <v>0</v>
          </cell>
          <cell r="G1093" t="e">
            <v>#N/A</v>
          </cell>
          <cell r="H1093" t="e">
            <v>#N/A</v>
          </cell>
          <cell r="I1093" t="e">
            <v>#N/A</v>
          </cell>
          <cell r="J1093" t="e">
            <v>#N/A</v>
          </cell>
          <cell r="K1093" t="e">
            <v>#N/A</v>
          </cell>
          <cell r="L1093" t="e">
            <v>#N/A</v>
          </cell>
          <cell r="M1093" t="e">
            <v>#N/A</v>
          </cell>
          <cell r="N1093" t="e">
            <v>#N/A</v>
          </cell>
          <cell r="O1093" t="e">
            <v>#N/A</v>
          </cell>
          <cell r="P1093" t="e">
            <v>#N/A</v>
          </cell>
          <cell r="Q1093" t="e">
            <v>#N/A</v>
          </cell>
          <cell r="R1093" t="e">
            <v>#N/A</v>
          </cell>
          <cell r="S1093" t="e">
            <v>#N/A</v>
          </cell>
          <cell r="T1093" t="e">
            <v>#N/A</v>
          </cell>
          <cell r="U1093" t="e">
            <v>#N/A</v>
          </cell>
          <cell r="V1093" t="e">
            <v>#N/A</v>
          </cell>
          <cell r="W1093" t="e">
            <v>#N/A</v>
          </cell>
          <cell r="X1093" t="e">
            <v>#N/A</v>
          </cell>
          <cell r="Y1093" t="e">
            <v>#N/A</v>
          </cell>
          <cell r="Z1093" t="e">
            <v>#N/A</v>
          </cell>
          <cell r="AA1093" t="e">
            <v>#N/A</v>
          </cell>
          <cell r="AB1093" t="e">
            <v>#N/A</v>
          </cell>
          <cell r="AC1093" t="e">
            <v>#N/A</v>
          </cell>
          <cell r="AD1093" t="e">
            <v>#N/A</v>
          </cell>
          <cell r="AE1093" t="e">
            <v>#N/A</v>
          </cell>
          <cell r="AF1093" t="e">
            <v>#N/A</v>
          </cell>
          <cell r="AG1093" t="e">
            <v>#N/A</v>
          </cell>
          <cell r="AH1093" t="e">
            <v>#N/A</v>
          </cell>
          <cell r="AI1093" t="e">
            <v>#N/A</v>
          </cell>
          <cell r="AJ1093" t="e">
            <v>#N/A</v>
          </cell>
          <cell r="AK1093" t="e">
            <v>#N/A</v>
          </cell>
          <cell r="AL1093" t="e">
            <v>#N/A</v>
          </cell>
          <cell r="AM1093" t="e">
            <v>#N/A</v>
          </cell>
          <cell r="AN1093" t="e">
            <v>#N/A</v>
          </cell>
          <cell r="AO1093" t="e">
            <v>#N/A</v>
          </cell>
          <cell r="AP1093" t="e">
            <v>#N/A</v>
          </cell>
          <cell r="AQ1093" t="e">
            <v>#N/A</v>
          </cell>
          <cell r="AR1093" t="e">
            <v>#N/A</v>
          </cell>
          <cell r="AS1093" t="e">
            <v>#N/A</v>
          </cell>
          <cell r="AT1093" t="e">
            <v>#N/A</v>
          </cell>
          <cell r="AU1093" t="e">
            <v>#N/A</v>
          </cell>
          <cell r="AV1093" t="e">
            <v>#N/A</v>
          </cell>
          <cell r="AW1093" t="e">
            <v>#N/A</v>
          </cell>
          <cell r="AX1093" t="e">
            <v>#N/A</v>
          </cell>
          <cell r="AY1093" t="e">
            <v>#N/A</v>
          </cell>
          <cell r="AZ1093" t="e">
            <v>#N/A</v>
          </cell>
          <cell r="BA1093" t="e">
            <v>#N/A</v>
          </cell>
          <cell r="BB1093" t="e">
            <v>#N/A</v>
          </cell>
          <cell r="BC1093" t="e">
            <v>#N/A</v>
          </cell>
          <cell r="BD1093" t="e">
            <v>#N/A</v>
          </cell>
        </row>
        <row r="1094">
          <cell r="A1094">
            <v>0</v>
          </cell>
          <cell r="B1094">
            <v>0</v>
          </cell>
          <cell r="C1094">
            <v>0</v>
          </cell>
          <cell r="D1094">
            <v>0</v>
          </cell>
          <cell r="E1094">
            <v>0</v>
          </cell>
          <cell r="F1094">
            <v>0</v>
          </cell>
          <cell r="G1094" t="e">
            <v>#N/A</v>
          </cell>
          <cell r="H1094" t="e">
            <v>#N/A</v>
          </cell>
          <cell r="I1094" t="e">
            <v>#N/A</v>
          </cell>
          <cell r="J1094" t="e">
            <v>#N/A</v>
          </cell>
          <cell r="K1094" t="e">
            <v>#N/A</v>
          </cell>
          <cell r="L1094" t="e">
            <v>#N/A</v>
          </cell>
          <cell r="M1094" t="e">
            <v>#N/A</v>
          </cell>
          <cell r="N1094" t="e">
            <v>#N/A</v>
          </cell>
          <cell r="O1094" t="e">
            <v>#N/A</v>
          </cell>
          <cell r="P1094" t="e">
            <v>#N/A</v>
          </cell>
          <cell r="Q1094" t="e">
            <v>#N/A</v>
          </cell>
          <cell r="R1094" t="e">
            <v>#N/A</v>
          </cell>
          <cell r="S1094" t="e">
            <v>#N/A</v>
          </cell>
          <cell r="T1094" t="e">
            <v>#N/A</v>
          </cell>
          <cell r="U1094" t="e">
            <v>#N/A</v>
          </cell>
          <cell r="V1094" t="e">
            <v>#N/A</v>
          </cell>
          <cell r="W1094" t="e">
            <v>#N/A</v>
          </cell>
          <cell r="X1094" t="e">
            <v>#N/A</v>
          </cell>
          <cell r="Y1094" t="e">
            <v>#N/A</v>
          </cell>
          <cell r="Z1094" t="e">
            <v>#N/A</v>
          </cell>
          <cell r="AA1094" t="e">
            <v>#N/A</v>
          </cell>
          <cell r="AB1094" t="e">
            <v>#N/A</v>
          </cell>
          <cell r="AC1094" t="e">
            <v>#N/A</v>
          </cell>
          <cell r="AD1094" t="e">
            <v>#N/A</v>
          </cell>
          <cell r="AE1094" t="e">
            <v>#N/A</v>
          </cell>
          <cell r="AF1094" t="e">
            <v>#N/A</v>
          </cell>
          <cell r="AG1094" t="e">
            <v>#N/A</v>
          </cell>
          <cell r="AH1094" t="e">
            <v>#N/A</v>
          </cell>
          <cell r="AI1094" t="e">
            <v>#N/A</v>
          </cell>
          <cell r="AJ1094" t="e">
            <v>#N/A</v>
          </cell>
          <cell r="AK1094" t="e">
            <v>#N/A</v>
          </cell>
          <cell r="AL1094" t="e">
            <v>#N/A</v>
          </cell>
          <cell r="AM1094" t="e">
            <v>#N/A</v>
          </cell>
          <cell r="AN1094" t="e">
            <v>#N/A</v>
          </cell>
          <cell r="AO1094" t="e">
            <v>#N/A</v>
          </cell>
          <cell r="AP1094" t="e">
            <v>#N/A</v>
          </cell>
          <cell r="AQ1094" t="e">
            <v>#N/A</v>
          </cell>
          <cell r="AR1094" t="e">
            <v>#N/A</v>
          </cell>
          <cell r="AS1094" t="e">
            <v>#N/A</v>
          </cell>
          <cell r="AT1094" t="e">
            <v>#N/A</v>
          </cell>
          <cell r="AU1094" t="e">
            <v>#N/A</v>
          </cell>
          <cell r="AV1094" t="e">
            <v>#N/A</v>
          </cell>
          <cell r="AW1094" t="e">
            <v>#N/A</v>
          </cell>
          <cell r="AX1094" t="e">
            <v>#N/A</v>
          </cell>
          <cell r="AY1094" t="e">
            <v>#N/A</v>
          </cell>
          <cell r="AZ1094" t="e">
            <v>#N/A</v>
          </cell>
          <cell r="BA1094" t="e">
            <v>#N/A</v>
          </cell>
          <cell r="BB1094" t="e">
            <v>#N/A</v>
          </cell>
          <cell r="BC1094" t="e">
            <v>#N/A</v>
          </cell>
          <cell r="BD1094" t="e">
            <v>#N/A</v>
          </cell>
        </row>
        <row r="1095">
          <cell r="A1095">
            <v>0</v>
          </cell>
          <cell r="B1095">
            <v>0</v>
          </cell>
          <cell r="C1095">
            <v>0</v>
          </cell>
          <cell r="D1095">
            <v>0</v>
          </cell>
          <cell r="E1095">
            <v>0</v>
          </cell>
          <cell r="F1095">
            <v>0</v>
          </cell>
          <cell r="G1095" t="e">
            <v>#N/A</v>
          </cell>
          <cell r="H1095" t="e">
            <v>#N/A</v>
          </cell>
          <cell r="I1095" t="e">
            <v>#N/A</v>
          </cell>
          <cell r="J1095" t="e">
            <v>#N/A</v>
          </cell>
          <cell r="K1095" t="e">
            <v>#N/A</v>
          </cell>
          <cell r="L1095" t="e">
            <v>#N/A</v>
          </cell>
          <cell r="M1095" t="e">
            <v>#N/A</v>
          </cell>
          <cell r="N1095" t="e">
            <v>#N/A</v>
          </cell>
          <cell r="O1095" t="e">
            <v>#N/A</v>
          </cell>
          <cell r="P1095" t="e">
            <v>#N/A</v>
          </cell>
          <cell r="Q1095" t="e">
            <v>#N/A</v>
          </cell>
          <cell r="R1095" t="e">
            <v>#N/A</v>
          </cell>
          <cell r="S1095" t="e">
            <v>#N/A</v>
          </cell>
          <cell r="T1095" t="e">
            <v>#N/A</v>
          </cell>
          <cell r="U1095" t="e">
            <v>#N/A</v>
          </cell>
          <cell r="V1095" t="e">
            <v>#N/A</v>
          </cell>
          <cell r="W1095" t="e">
            <v>#N/A</v>
          </cell>
          <cell r="X1095" t="e">
            <v>#N/A</v>
          </cell>
          <cell r="Y1095" t="e">
            <v>#N/A</v>
          </cell>
          <cell r="Z1095" t="e">
            <v>#N/A</v>
          </cell>
          <cell r="AA1095" t="e">
            <v>#N/A</v>
          </cell>
          <cell r="AB1095" t="e">
            <v>#N/A</v>
          </cell>
          <cell r="AC1095" t="e">
            <v>#N/A</v>
          </cell>
          <cell r="AD1095" t="e">
            <v>#N/A</v>
          </cell>
          <cell r="AE1095" t="e">
            <v>#N/A</v>
          </cell>
          <cell r="AF1095" t="e">
            <v>#N/A</v>
          </cell>
          <cell r="AG1095" t="e">
            <v>#N/A</v>
          </cell>
          <cell r="AH1095" t="e">
            <v>#N/A</v>
          </cell>
          <cell r="AI1095" t="e">
            <v>#N/A</v>
          </cell>
          <cell r="AJ1095" t="e">
            <v>#N/A</v>
          </cell>
          <cell r="AK1095" t="e">
            <v>#N/A</v>
          </cell>
          <cell r="AL1095" t="e">
            <v>#N/A</v>
          </cell>
          <cell r="AM1095" t="e">
            <v>#N/A</v>
          </cell>
          <cell r="AN1095" t="e">
            <v>#N/A</v>
          </cell>
          <cell r="AO1095" t="e">
            <v>#N/A</v>
          </cell>
          <cell r="AP1095" t="e">
            <v>#N/A</v>
          </cell>
          <cell r="AQ1095" t="e">
            <v>#N/A</v>
          </cell>
          <cell r="AR1095" t="e">
            <v>#N/A</v>
          </cell>
          <cell r="AS1095" t="e">
            <v>#N/A</v>
          </cell>
          <cell r="AT1095" t="e">
            <v>#N/A</v>
          </cell>
          <cell r="AU1095" t="e">
            <v>#N/A</v>
          </cell>
          <cell r="AV1095" t="e">
            <v>#N/A</v>
          </cell>
          <cell r="AW1095" t="e">
            <v>#N/A</v>
          </cell>
          <cell r="AX1095" t="e">
            <v>#N/A</v>
          </cell>
          <cell r="AY1095" t="e">
            <v>#N/A</v>
          </cell>
          <cell r="AZ1095" t="e">
            <v>#N/A</v>
          </cell>
          <cell r="BA1095" t="e">
            <v>#N/A</v>
          </cell>
          <cell r="BB1095" t="e">
            <v>#N/A</v>
          </cell>
          <cell r="BC1095" t="e">
            <v>#N/A</v>
          </cell>
          <cell r="BD1095" t="e">
            <v>#N/A</v>
          </cell>
        </row>
        <row r="1096">
          <cell r="A1096">
            <v>0</v>
          </cell>
          <cell r="B1096">
            <v>0</v>
          </cell>
          <cell r="C1096">
            <v>0</v>
          </cell>
          <cell r="D1096">
            <v>0</v>
          </cell>
          <cell r="E1096">
            <v>0</v>
          </cell>
          <cell r="F1096">
            <v>0</v>
          </cell>
          <cell r="G1096" t="e">
            <v>#N/A</v>
          </cell>
          <cell r="H1096" t="e">
            <v>#N/A</v>
          </cell>
          <cell r="I1096" t="e">
            <v>#N/A</v>
          </cell>
          <cell r="J1096" t="e">
            <v>#N/A</v>
          </cell>
          <cell r="K1096" t="e">
            <v>#N/A</v>
          </cell>
          <cell r="L1096" t="e">
            <v>#N/A</v>
          </cell>
          <cell r="M1096" t="e">
            <v>#N/A</v>
          </cell>
          <cell r="N1096" t="e">
            <v>#N/A</v>
          </cell>
          <cell r="O1096" t="e">
            <v>#N/A</v>
          </cell>
          <cell r="P1096" t="e">
            <v>#N/A</v>
          </cell>
          <cell r="Q1096" t="e">
            <v>#N/A</v>
          </cell>
          <cell r="R1096" t="e">
            <v>#N/A</v>
          </cell>
          <cell r="S1096" t="e">
            <v>#N/A</v>
          </cell>
          <cell r="T1096" t="e">
            <v>#N/A</v>
          </cell>
          <cell r="U1096" t="e">
            <v>#N/A</v>
          </cell>
          <cell r="V1096" t="e">
            <v>#N/A</v>
          </cell>
          <cell r="W1096" t="e">
            <v>#N/A</v>
          </cell>
          <cell r="X1096" t="e">
            <v>#N/A</v>
          </cell>
          <cell r="Y1096" t="e">
            <v>#N/A</v>
          </cell>
          <cell r="Z1096" t="e">
            <v>#N/A</v>
          </cell>
          <cell r="AA1096" t="e">
            <v>#N/A</v>
          </cell>
          <cell r="AB1096" t="e">
            <v>#N/A</v>
          </cell>
          <cell r="AC1096" t="e">
            <v>#N/A</v>
          </cell>
          <cell r="AD1096" t="e">
            <v>#N/A</v>
          </cell>
          <cell r="AE1096" t="e">
            <v>#N/A</v>
          </cell>
          <cell r="AF1096" t="e">
            <v>#N/A</v>
          </cell>
          <cell r="AG1096" t="e">
            <v>#N/A</v>
          </cell>
          <cell r="AH1096" t="e">
            <v>#N/A</v>
          </cell>
          <cell r="AI1096" t="e">
            <v>#N/A</v>
          </cell>
          <cell r="AJ1096" t="e">
            <v>#N/A</v>
          </cell>
          <cell r="AK1096" t="e">
            <v>#N/A</v>
          </cell>
          <cell r="AL1096" t="e">
            <v>#N/A</v>
          </cell>
          <cell r="AM1096" t="e">
            <v>#N/A</v>
          </cell>
          <cell r="AN1096" t="e">
            <v>#N/A</v>
          </cell>
          <cell r="AO1096" t="e">
            <v>#N/A</v>
          </cell>
          <cell r="AP1096" t="e">
            <v>#N/A</v>
          </cell>
          <cell r="AQ1096" t="e">
            <v>#N/A</v>
          </cell>
          <cell r="AR1096" t="e">
            <v>#N/A</v>
          </cell>
          <cell r="AS1096" t="e">
            <v>#N/A</v>
          </cell>
          <cell r="AT1096" t="e">
            <v>#N/A</v>
          </cell>
          <cell r="AU1096" t="e">
            <v>#N/A</v>
          </cell>
          <cell r="AV1096" t="e">
            <v>#N/A</v>
          </cell>
          <cell r="AW1096" t="e">
            <v>#N/A</v>
          </cell>
          <cell r="AX1096" t="e">
            <v>#N/A</v>
          </cell>
          <cell r="AY1096" t="e">
            <v>#N/A</v>
          </cell>
          <cell r="AZ1096" t="e">
            <v>#N/A</v>
          </cell>
          <cell r="BA1096" t="e">
            <v>#N/A</v>
          </cell>
          <cell r="BB1096" t="e">
            <v>#N/A</v>
          </cell>
          <cell r="BC1096" t="e">
            <v>#N/A</v>
          </cell>
          <cell r="BD1096" t="e">
            <v>#N/A</v>
          </cell>
        </row>
        <row r="1097">
          <cell r="A1097">
            <v>0</v>
          </cell>
          <cell r="B1097">
            <v>0</v>
          </cell>
          <cell r="C1097">
            <v>0</v>
          </cell>
          <cell r="D1097">
            <v>0</v>
          </cell>
          <cell r="E1097">
            <v>0</v>
          </cell>
          <cell r="F1097">
            <v>0</v>
          </cell>
          <cell r="G1097" t="e">
            <v>#N/A</v>
          </cell>
          <cell r="H1097" t="e">
            <v>#N/A</v>
          </cell>
          <cell r="I1097" t="e">
            <v>#N/A</v>
          </cell>
          <cell r="J1097" t="e">
            <v>#N/A</v>
          </cell>
          <cell r="K1097" t="e">
            <v>#N/A</v>
          </cell>
          <cell r="L1097" t="e">
            <v>#N/A</v>
          </cell>
          <cell r="M1097" t="e">
            <v>#N/A</v>
          </cell>
          <cell r="N1097" t="e">
            <v>#N/A</v>
          </cell>
          <cell r="O1097" t="e">
            <v>#N/A</v>
          </cell>
          <cell r="P1097" t="e">
            <v>#N/A</v>
          </cell>
          <cell r="Q1097" t="e">
            <v>#N/A</v>
          </cell>
          <cell r="R1097" t="e">
            <v>#N/A</v>
          </cell>
          <cell r="S1097" t="e">
            <v>#N/A</v>
          </cell>
          <cell r="T1097" t="e">
            <v>#N/A</v>
          </cell>
          <cell r="U1097" t="e">
            <v>#N/A</v>
          </cell>
          <cell r="V1097" t="e">
            <v>#N/A</v>
          </cell>
          <cell r="W1097" t="e">
            <v>#N/A</v>
          </cell>
          <cell r="X1097" t="e">
            <v>#N/A</v>
          </cell>
          <cell r="Y1097" t="e">
            <v>#N/A</v>
          </cell>
          <cell r="Z1097" t="e">
            <v>#N/A</v>
          </cell>
          <cell r="AA1097" t="e">
            <v>#N/A</v>
          </cell>
          <cell r="AB1097" t="e">
            <v>#N/A</v>
          </cell>
          <cell r="AC1097" t="e">
            <v>#N/A</v>
          </cell>
          <cell r="AD1097" t="e">
            <v>#N/A</v>
          </cell>
          <cell r="AE1097" t="e">
            <v>#N/A</v>
          </cell>
          <cell r="AF1097" t="e">
            <v>#N/A</v>
          </cell>
          <cell r="AG1097" t="e">
            <v>#N/A</v>
          </cell>
          <cell r="AH1097" t="e">
            <v>#N/A</v>
          </cell>
          <cell r="AI1097" t="e">
            <v>#N/A</v>
          </cell>
          <cell r="AJ1097" t="e">
            <v>#N/A</v>
          </cell>
          <cell r="AK1097" t="e">
            <v>#N/A</v>
          </cell>
          <cell r="AL1097" t="e">
            <v>#N/A</v>
          </cell>
          <cell r="AM1097" t="e">
            <v>#N/A</v>
          </cell>
          <cell r="AN1097" t="e">
            <v>#N/A</v>
          </cell>
          <cell r="AO1097" t="e">
            <v>#N/A</v>
          </cell>
          <cell r="AP1097" t="e">
            <v>#N/A</v>
          </cell>
          <cell r="AQ1097" t="e">
            <v>#N/A</v>
          </cell>
          <cell r="AR1097" t="e">
            <v>#N/A</v>
          </cell>
          <cell r="AS1097" t="e">
            <v>#N/A</v>
          </cell>
          <cell r="AT1097" t="e">
            <v>#N/A</v>
          </cell>
          <cell r="AU1097" t="e">
            <v>#N/A</v>
          </cell>
          <cell r="AV1097" t="e">
            <v>#N/A</v>
          </cell>
          <cell r="AW1097" t="e">
            <v>#N/A</v>
          </cell>
          <cell r="AX1097" t="e">
            <v>#N/A</v>
          </cell>
          <cell r="AY1097" t="e">
            <v>#N/A</v>
          </cell>
          <cell r="AZ1097" t="e">
            <v>#N/A</v>
          </cell>
          <cell r="BA1097" t="e">
            <v>#N/A</v>
          </cell>
          <cell r="BB1097" t="e">
            <v>#N/A</v>
          </cell>
          <cell r="BC1097" t="e">
            <v>#N/A</v>
          </cell>
          <cell r="BD1097" t="e">
            <v>#N/A</v>
          </cell>
        </row>
        <row r="1098">
          <cell r="A1098">
            <v>0</v>
          </cell>
          <cell r="B1098">
            <v>0</v>
          </cell>
          <cell r="C1098">
            <v>0</v>
          </cell>
          <cell r="D1098">
            <v>0</v>
          </cell>
          <cell r="E1098">
            <v>0</v>
          </cell>
          <cell r="F1098">
            <v>0</v>
          </cell>
          <cell r="G1098" t="e">
            <v>#N/A</v>
          </cell>
          <cell r="H1098" t="e">
            <v>#N/A</v>
          </cell>
          <cell r="I1098" t="e">
            <v>#N/A</v>
          </cell>
          <cell r="J1098" t="e">
            <v>#N/A</v>
          </cell>
          <cell r="K1098" t="e">
            <v>#N/A</v>
          </cell>
          <cell r="L1098" t="e">
            <v>#N/A</v>
          </cell>
          <cell r="M1098" t="e">
            <v>#N/A</v>
          </cell>
          <cell r="N1098" t="e">
            <v>#N/A</v>
          </cell>
          <cell r="O1098" t="e">
            <v>#N/A</v>
          </cell>
          <cell r="P1098" t="e">
            <v>#N/A</v>
          </cell>
          <cell r="Q1098" t="e">
            <v>#N/A</v>
          </cell>
          <cell r="R1098" t="e">
            <v>#N/A</v>
          </cell>
          <cell r="S1098" t="e">
            <v>#N/A</v>
          </cell>
          <cell r="T1098" t="e">
            <v>#N/A</v>
          </cell>
          <cell r="U1098" t="e">
            <v>#N/A</v>
          </cell>
          <cell r="V1098" t="e">
            <v>#N/A</v>
          </cell>
          <cell r="W1098" t="e">
            <v>#N/A</v>
          </cell>
          <cell r="X1098" t="e">
            <v>#N/A</v>
          </cell>
          <cell r="Y1098" t="e">
            <v>#N/A</v>
          </cell>
          <cell r="Z1098" t="e">
            <v>#N/A</v>
          </cell>
          <cell r="AA1098" t="e">
            <v>#N/A</v>
          </cell>
          <cell r="AB1098" t="e">
            <v>#N/A</v>
          </cell>
          <cell r="AC1098" t="e">
            <v>#N/A</v>
          </cell>
          <cell r="AD1098" t="e">
            <v>#N/A</v>
          </cell>
          <cell r="AE1098" t="e">
            <v>#N/A</v>
          </cell>
          <cell r="AF1098" t="e">
            <v>#N/A</v>
          </cell>
          <cell r="AG1098" t="e">
            <v>#N/A</v>
          </cell>
          <cell r="AH1098" t="e">
            <v>#N/A</v>
          </cell>
          <cell r="AI1098" t="e">
            <v>#N/A</v>
          </cell>
          <cell r="AJ1098" t="e">
            <v>#N/A</v>
          </cell>
          <cell r="AK1098" t="e">
            <v>#N/A</v>
          </cell>
          <cell r="AL1098" t="e">
            <v>#N/A</v>
          </cell>
          <cell r="AM1098" t="e">
            <v>#N/A</v>
          </cell>
          <cell r="AN1098" t="e">
            <v>#N/A</v>
          </cell>
          <cell r="AO1098" t="e">
            <v>#N/A</v>
          </cell>
          <cell r="AP1098" t="e">
            <v>#N/A</v>
          </cell>
          <cell r="AQ1098" t="e">
            <v>#N/A</v>
          </cell>
          <cell r="AR1098" t="e">
            <v>#N/A</v>
          </cell>
          <cell r="AS1098" t="e">
            <v>#N/A</v>
          </cell>
          <cell r="AT1098" t="e">
            <v>#N/A</v>
          </cell>
          <cell r="AU1098" t="e">
            <v>#N/A</v>
          </cell>
          <cell r="AV1098" t="e">
            <v>#N/A</v>
          </cell>
          <cell r="AW1098" t="e">
            <v>#N/A</v>
          </cell>
          <cell r="AX1098" t="e">
            <v>#N/A</v>
          </cell>
          <cell r="AY1098" t="e">
            <v>#N/A</v>
          </cell>
          <cell r="AZ1098" t="e">
            <v>#N/A</v>
          </cell>
          <cell r="BA1098" t="e">
            <v>#N/A</v>
          </cell>
          <cell r="BB1098" t="e">
            <v>#N/A</v>
          </cell>
          <cell r="BC1098" t="e">
            <v>#N/A</v>
          </cell>
          <cell r="BD1098" t="e">
            <v>#N/A</v>
          </cell>
        </row>
        <row r="1099">
          <cell r="A1099">
            <v>0</v>
          </cell>
          <cell r="B1099">
            <v>0</v>
          </cell>
          <cell r="C1099">
            <v>0</v>
          </cell>
          <cell r="D1099">
            <v>0</v>
          </cell>
          <cell r="E1099">
            <v>0</v>
          </cell>
          <cell r="F1099">
            <v>0</v>
          </cell>
          <cell r="G1099" t="e">
            <v>#N/A</v>
          </cell>
          <cell r="H1099" t="e">
            <v>#N/A</v>
          </cell>
          <cell r="I1099" t="e">
            <v>#N/A</v>
          </cell>
          <cell r="J1099" t="e">
            <v>#N/A</v>
          </cell>
          <cell r="K1099" t="e">
            <v>#N/A</v>
          </cell>
          <cell r="L1099" t="e">
            <v>#N/A</v>
          </cell>
          <cell r="M1099" t="e">
            <v>#N/A</v>
          </cell>
          <cell r="N1099" t="e">
            <v>#N/A</v>
          </cell>
          <cell r="O1099" t="e">
            <v>#N/A</v>
          </cell>
          <cell r="P1099" t="e">
            <v>#N/A</v>
          </cell>
          <cell r="Q1099" t="e">
            <v>#N/A</v>
          </cell>
          <cell r="R1099" t="e">
            <v>#N/A</v>
          </cell>
          <cell r="S1099" t="e">
            <v>#N/A</v>
          </cell>
          <cell r="T1099" t="e">
            <v>#N/A</v>
          </cell>
          <cell r="U1099" t="e">
            <v>#N/A</v>
          </cell>
          <cell r="V1099" t="e">
            <v>#N/A</v>
          </cell>
          <cell r="W1099" t="e">
            <v>#N/A</v>
          </cell>
          <cell r="X1099" t="e">
            <v>#N/A</v>
          </cell>
          <cell r="Y1099" t="e">
            <v>#N/A</v>
          </cell>
          <cell r="Z1099" t="e">
            <v>#N/A</v>
          </cell>
          <cell r="AA1099" t="e">
            <v>#N/A</v>
          </cell>
          <cell r="AB1099" t="e">
            <v>#N/A</v>
          </cell>
          <cell r="AC1099" t="e">
            <v>#N/A</v>
          </cell>
          <cell r="AD1099" t="e">
            <v>#N/A</v>
          </cell>
          <cell r="AE1099" t="e">
            <v>#N/A</v>
          </cell>
          <cell r="AF1099" t="e">
            <v>#N/A</v>
          </cell>
          <cell r="AG1099" t="e">
            <v>#N/A</v>
          </cell>
          <cell r="AH1099" t="e">
            <v>#N/A</v>
          </cell>
          <cell r="AI1099" t="e">
            <v>#N/A</v>
          </cell>
          <cell r="AJ1099" t="e">
            <v>#N/A</v>
          </cell>
          <cell r="AK1099" t="e">
            <v>#N/A</v>
          </cell>
          <cell r="AL1099" t="e">
            <v>#N/A</v>
          </cell>
          <cell r="AM1099" t="e">
            <v>#N/A</v>
          </cell>
          <cell r="AN1099" t="e">
            <v>#N/A</v>
          </cell>
          <cell r="AO1099" t="e">
            <v>#N/A</v>
          </cell>
          <cell r="AP1099" t="e">
            <v>#N/A</v>
          </cell>
          <cell r="AQ1099" t="e">
            <v>#N/A</v>
          </cell>
          <cell r="AR1099" t="e">
            <v>#N/A</v>
          </cell>
          <cell r="AS1099" t="e">
            <v>#N/A</v>
          </cell>
          <cell r="AT1099" t="e">
            <v>#N/A</v>
          </cell>
          <cell r="AU1099" t="e">
            <v>#N/A</v>
          </cell>
          <cell r="AV1099" t="e">
            <v>#N/A</v>
          </cell>
          <cell r="AW1099" t="e">
            <v>#N/A</v>
          </cell>
          <cell r="AX1099" t="e">
            <v>#N/A</v>
          </cell>
          <cell r="AY1099" t="e">
            <v>#N/A</v>
          </cell>
          <cell r="AZ1099" t="e">
            <v>#N/A</v>
          </cell>
          <cell r="BA1099" t="e">
            <v>#N/A</v>
          </cell>
          <cell r="BB1099" t="e">
            <v>#N/A</v>
          </cell>
          <cell r="BC1099" t="e">
            <v>#N/A</v>
          </cell>
          <cell r="BD1099" t="e">
            <v>#N/A</v>
          </cell>
        </row>
        <row r="1100">
          <cell r="A1100">
            <v>0</v>
          </cell>
          <cell r="B1100">
            <v>0</v>
          </cell>
          <cell r="C1100">
            <v>0</v>
          </cell>
          <cell r="D1100">
            <v>0</v>
          </cell>
          <cell r="E1100">
            <v>0</v>
          </cell>
          <cell r="F1100">
            <v>0</v>
          </cell>
          <cell r="G1100" t="e">
            <v>#N/A</v>
          </cell>
          <cell r="H1100" t="e">
            <v>#N/A</v>
          </cell>
          <cell r="I1100" t="e">
            <v>#N/A</v>
          </cell>
          <cell r="J1100" t="e">
            <v>#N/A</v>
          </cell>
          <cell r="K1100" t="e">
            <v>#N/A</v>
          </cell>
          <cell r="L1100" t="e">
            <v>#N/A</v>
          </cell>
          <cell r="M1100" t="e">
            <v>#N/A</v>
          </cell>
          <cell r="N1100" t="e">
            <v>#N/A</v>
          </cell>
          <cell r="O1100" t="e">
            <v>#N/A</v>
          </cell>
          <cell r="P1100" t="e">
            <v>#N/A</v>
          </cell>
          <cell r="Q1100" t="e">
            <v>#N/A</v>
          </cell>
          <cell r="R1100" t="e">
            <v>#N/A</v>
          </cell>
          <cell r="S1100" t="e">
            <v>#N/A</v>
          </cell>
          <cell r="T1100" t="e">
            <v>#N/A</v>
          </cell>
          <cell r="U1100" t="e">
            <v>#N/A</v>
          </cell>
          <cell r="V1100" t="e">
            <v>#N/A</v>
          </cell>
          <cell r="W1100" t="e">
            <v>#N/A</v>
          </cell>
          <cell r="X1100" t="e">
            <v>#N/A</v>
          </cell>
          <cell r="Y1100" t="e">
            <v>#N/A</v>
          </cell>
          <cell r="Z1100" t="e">
            <v>#N/A</v>
          </cell>
          <cell r="AA1100" t="e">
            <v>#N/A</v>
          </cell>
          <cell r="AB1100" t="e">
            <v>#N/A</v>
          </cell>
          <cell r="AC1100" t="e">
            <v>#N/A</v>
          </cell>
          <cell r="AD1100" t="e">
            <v>#N/A</v>
          </cell>
          <cell r="AE1100" t="e">
            <v>#N/A</v>
          </cell>
          <cell r="AF1100" t="e">
            <v>#N/A</v>
          </cell>
          <cell r="AG1100" t="e">
            <v>#N/A</v>
          </cell>
          <cell r="AH1100" t="e">
            <v>#N/A</v>
          </cell>
          <cell r="AI1100" t="e">
            <v>#N/A</v>
          </cell>
          <cell r="AJ1100" t="e">
            <v>#N/A</v>
          </cell>
          <cell r="AK1100" t="e">
            <v>#N/A</v>
          </cell>
          <cell r="AL1100" t="e">
            <v>#N/A</v>
          </cell>
          <cell r="AM1100" t="e">
            <v>#N/A</v>
          </cell>
          <cell r="AN1100" t="e">
            <v>#N/A</v>
          </cell>
          <cell r="AO1100" t="e">
            <v>#N/A</v>
          </cell>
          <cell r="AP1100" t="e">
            <v>#N/A</v>
          </cell>
          <cell r="AQ1100" t="e">
            <v>#N/A</v>
          </cell>
          <cell r="AR1100" t="e">
            <v>#N/A</v>
          </cell>
          <cell r="AS1100" t="e">
            <v>#N/A</v>
          </cell>
          <cell r="AT1100" t="e">
            <v>#N/A</v>
          </cell>
          <cell r="AU1100" t="e">
            <v>#N/A</v>
          </cell>
          <cell r="AV1100" t="e">
            <v>#N/A</v>
          </cell>
          <cell r="AW1100" t="e">
            <v>#N/A</v>
          </cell>
          <cell r="AX1100" t="e">
            <v>#N/A</v>
          </cell>
          <cell r="AY1100" t="e">
            <v>#N/A</v>
          </cell>
          <cell r="AZ1100" t="e">
            <v>#N/A</v>
          </cell>
          <cell r="BA1100" t="e">
            <v>#N/A</v>
          </cell>
          <cell r="BB1100" t="e">
            <v>#N/A</v>
          </cell>
          <cell r="BC1100" t="e">
            <v>#N/A</v>
          </cell>
          <cell r="BD1100" t="e">
            <v>#N/A</v>
          </cell>
        </row>
        <row r="1101">
          <cell r="A1101">
            <v>0</v>
          </cell>
          <cell r="B1101">
            <v>0</v>
          </cell>
          <cell r="C1101">
            <v>0</v>
          </cell>
          <cell r="D1101">
            <v>0</v>
          </cell>
          <cell r="E1101">
            <v>0</v>
          </cell>
          <cell r="F1101">
            <v>0</v>
          </cell>
          <cell r="G1101" t="e">
            <v>#N/A</v>
          </cell>
          <cell r="H1101" t="e">
            <v>#N/A</v>
          </cell>
          <cell r="I1101" t="e">
            <v>#N/A</v>
          </cell>
          <cell r="J1101" t="e">
            <v>#N/A</v>
          </cell>
          <cell r="K1101" t="e">
            <v>#N/A</v>
          </cell>
          <cell r="L1101" t="e">
            <v>#N/A</v>
          </cell>
          <cell r="M1101" t="e">
            <v>#N/A</v>
          </cell>
          <cell r="N1101" t="e">
            <v>#N/A</v>
          </cell>
          <cell r="O1101" t="e">
            <v>#N/A</v>
          </cell>
          <cell r="P1101" t="e">
            <v>#N/A</v>
          </cell>
          <cell r="Q1101" t="e">
            <v>#N/A</v>
          </cell>
          <cell r="R1101" t="e">
            <v>#N/A</v>
          </cell>
          <cell r="S1101" t="e">
            <v>#N/A</v>
          </cell>
          <cell r="T1101" t="e">
            <v>#N/A</v>
          </cell>
          <cell r="U1101" t="e">
            <v>#N/A</v>
          </cell>
          <cell r="V1101" t="e">
            <v>#N/A</v>
          </cell>
          <cell r="W1101" t="e">
            <v>#N/A</v>
          </cell>
          <cell r="X1101" t="e">
            <v>#N/A</v>
          </cell>
          <cell r="Y1101" t="e">
            <v>#N/A</v>
          </cell>
          <cell r="Z1101" t="e">
            <v>#N/A</v>
          </cell>
          <cell r="AA1101" t="e">
            <v>#N/A</v>
          </cell>
          <cell r="AB1101" t="e">
            <v>#N/A</v>
          </cell>
          <cell r="AC1101" t="e">
            <v>#N/A</v>
          </cell>
          <cell r="AD1101" t="e">
            <v>#N/A</v>
          </cell>
          <cell r="AE1101" t="e">
            <v>#N/A</v>
          </cell>
          <cell r="AF1101" t="e">
            <v>#N/A</v>
          </cell>
          <cell r="AG1101" t="e">
            <v>#N/A</v>
          </cell>
          <cell r="AH1101" t="e">
            <v>#N/A</v>
          </cell>
          <cell r="AI1101" t="e">
            <v>#N/A</v>
          </cell>
          <cell r="AJ1101" t="e">
            <v>#N/A</v>
          </cell>
          <cell r="AK1101" t="e">
            <v>#N/A</v>
          </cell>
          <cell r="AL1101" t="e">
            <v>#N/A</v>
          </cell>
          <cell r="AM1101" t="e">
            <v>#N/A</v>
          </cell>
          <cell r="AN1101" t="e">
            <v>#N/A</v>
          </cell>
          <cell r="AO1101" t="e">
            <v>#N/A</v>
          </cell>
          <cell r="AP1101" t="e">
            <v>#N/A</v>
          </cell>
          <cell r="AQ1101" t="e">
            <v>#N/A</v>
          </cell>
          <cell r="AR1101" t="e">
            <v>#N/A</v>
          </cell>
          <cell r="AS1101" t="e">
            <v>#N/A</v>
          </cell>
          <cell r="AT1101" t="e">
            <v>#N/A</v>
          </cell>
          <cell r="AU1101" t="e">
            <v>#N/A</v>
          </cell>
          <cell r="AV1101" t="e">
            <v>#N/A</v>
          </cell>
          <cell r="AW1101" t="e">
            <v>#N/A</v>
          </cell>
          <cell r="AX1101" t="e">
            <v>#N/A</v>
          </cell>
          <cell r="AY1101" t="e">
            <v>#N/A</v>
          </cell>
          <cell r="AZ1101" t="e">
            <v>#N/A</v>
          </cell>
          <cell r="BA1101" t="e">
            <v>#N/A</v>
          </cell>
          <cell r="BB1101" t="e">
            <v>#N/A</v>
          </cell>
          <cell r="BC1101" t="e">
            <v>#N/A</v>
          </cell>
          <cell r="BD1101" t="e">
            <v>#N/A</v>
          </cell>
        </row>
        <row r="1102">
          <cell r="A1102">
            <v>0</v>
          </cell>
          <cell r="B1102">
            <v>0</v>
          </cell>
          <cell r="C1102">
            <v>0</v>
          </cell>
          <cell r="D1102">
            <v>0</v>
          </cell>
          <cell r="E1102">
            <v>0</v>
          </cell>
          <cell r="F1102">
            <v>0</v>
          </cell>
          <cell r="G1102" t="e">
            <v>#N/A</v>
          </cell>
          <cell r="H1102" t="e">
            <v>#N/A</v>
          </cell>
          <cell r="I1102" t="e">
            <v>#N/A</v>
          </cell>
          <cell r="J1102" t="e">
            <v>#N/A</v>
          </cell>
          <cell r="K1102" t="e">
            <v>#N/A</v>
          </cell>
          <cell r="L1102" t="e">
            <v>#N/A</v>
          </cell>
          <cell r="M1102" t="e">
            <v>#N/A</v>
          </cell>
          <cell r="N1102" t="e">
            <v>#N/A</v>
          </cell>
          <cell r="O1102" t="e">
            <v>#N/A</v>
          </cell>
          <cell r="P1102" t="e">
            <v>#N/A</v>
          </cell>
          <cell r="Q1102" t="e">
            <v>#N/A</v>
          </cell>
          <cell r="R1102" t="e">
            <v>#N/A</v>
          </cell>
          <cell r="S1102" t="e">
            <v>#N/A</v>
          </cell>
          <cell r="T1102" t="e">
            <v>#N/A</v>
          </cell>
          <cell r="U1102" t="e">
            <v>#N/A</v>
          </cell>
          <cell r="V1102" t="e">
            <v>#N/A</v>
          </cell>
          <cell r="W1102" t="e">
            <v>#N/A</v>
          </cell>
          <cell r="X1102" t="e">
            <v>#N/A</v>
          </cell>
          <cell r="Y1102" t="e">
            <v>#N/A</v>
          </cell>
          <cell r="Z1102" t="e">
            <v>#N/A</v>
          </cell>
          <cell r="AA1102" t="e">
            <v>#N/A</v>
          </cell>
          <cell r="AB1102" t="e">
            <v>#N/A</v>
          </cell>
          <cell r="AC1102" t="e">
            <v>#N/A</v>
          </cell>
          <cell r="AD1102" t="e">
            <v>#N/A</v>
          </cell>
          <cell r="AE1102" t="e">
            <v>#N/A</v>
          </cell>
          <cell r="AF1102" t="e">
            <v>#N/A</v>
          </cell>
          <cell r="AG1102" t="e">
            <v>#N/A</v>
          </cell>
          <cell r="AH1102" t="e">
            <v>#N/A</v>
          </cell>
          <cell r="AI1102" t="e">
            <v>#N/A</v>
          </cell>
          <cell r="AJ1102" t="e">
            <v>#N/A</v>
          </cell>
          <cell r="AK1102" t="e">
            <v>#N/A</v>
          </cell>
          <cell r="AL1102" t="e">
            <v>#N/A</v>
          </cell>
          <cell r="AM1102" t="e">
            <v>#N/A</v>
          </cell>
          <cell r="AN1102" t="e">
            <v>#N/A</v>
          </cell>
          <cell r="AO1102" t="e">
            <v>#N/A</v>
          </cell>
          <cell r="AP1102" t="e">
            <v>#N/A</v>
          </cell>
          <cell r="AQ1102" t="e">
            <v>#N/A</v>
          </cell>
          <cell r="AR1102" t="e">
            <v>#N/A</v>
          </cell>
          <cell r="AS1102" t="e">
            <v>#N/A</v>
          </cell>
          <cell r="AT1102" t="e">
            <v>#N/A</v>
          </cell>
          <cell r="AU1102" t="e">
            <v>#N/A</v>
          </cell>
          <cell r="AV1102" t="e">
            <v>#N/A</v>
          </cell>
          <cell r="AW1102" t="e">
            <v>#N/A</v>
          </cell>
          <cell r="AX1102" t="e">
            <v>#N/A</v>
          </cell>
          <cell r="AY1102" t="e">
            <v>#N/A</v>
          </cell>
          <cell r="AZ1102" t="e">
            <v>#N/A</v>
          </cell>
          <cell r="BA1102" t="e">
            <v>#N/A</v>
          </cell>
          <cell r="BB1102" t="e">
            <v>#N/A</v>
          </cell>
          <cell r="BC1102" t="e">
            <v>#N/A</v>
          </cell>
          <cell r="BD1102" t="e">
            <v>#N/A</v>
          </cell>
        </row>
        <row r="1103">
          <cell r="A1103">
            <v>0</v>
          </cell>
          <cell r="B1103">
            <v>0</v>
          </cell>
          <cell r="C1103">
            <v>0</v>
          </cell>
          <cell r="D1103">
            <v>0</v>
          </cell>
          <cell r="E1103">
            <v>0</v>
          </cell>
          <cell r="F1103">
            <v>0</v>
          </cell>
          <cell r="G1103" t="e">
            <v>#N/A</v>
          </cell>
          <cell r="H1103" t="e">
            <v>#N/A</v>
          </cell>
          <cell r="I1103" t="e">
            <v>#N/A</v>
          </cell>
          <cell r="J1103" t="e">
            <v>#N/A</v>
          </cell>
          <cell r="K1103" t="e">
            <v>#N/A</v>
          </cell>
          <cell r="L1103" t="e">
            <v>#N/A</v>
          </cell>
          <cell r="M1103" t="e">
            <v>#N/A</v>
          </cell>
          <cell r="N1103" t="e">
            <v>#N/A</v>
          </cell>
          <cell r="O1103" t="e">
            <v>#N/A</v>
          </cell>
          <cell r="P1103" t="e">
            <v>#N/A</v>
          </cell>
          <cell r="Q1103" t="e">
            <v>#N/A</v>
          </cell>
          <cell r="R1103" t="e">
            <v>#N/A</v>
          </cell>
          <cell r="S1103" t="e">
            <v>#N/A</v>
          </cell>
          <cell r="T1103" t="e">
            <v>#N/A</v>
          </cell>
          <cell r="U1103" t="e">
            <v>#N/A</v>
          </cell>
          <cell r="V1103" t="e">
            <v>#N/A</v>
          </cell>
          <cell r="W1103" t="e">
            <v>#N/A</v>
          </cell>
          <cell r="X1103" t="e">
            <v>#N/A</v>
          </cell>
          <cell r="Y1103" t="e">
            <v>#N/A</v>
          </cell>
          <cell r="Z1103" t="e">
            <v>#N/A</v>
          </cell>
          <cell r="AA1103" t="e">
            <v>#N/A</v>
          </cell>
          <cell r="AB1103" t="e">
            <v>#N/A</v>
          </cell>
          <cell r="AC1103" t="e">
            <v>#N/A</v>
          </cell>
          <cell r="AD1103" t="e">
            <v>#N/A</v>
          </cell>
          <cell r="AE1103" t="e">
            <v>#N/A</v>
          </cell>
          <cell r="AF1103" t="e">
            <v>#N/A</v>
          </cell>
          <cell r="AG1103" t="e">
            <v>#N/A</v>
          </cell>
          <cell r="AH1103" t="e">
            <v>#N/A</v>
          </cell>
          <cell r="AI1103" t="e">
            <v>#N/A</v>
          </cell>
          <cell r="AJ1103" t="e">
            <v>#N/A</v>
          </cell>
          <cell r="AK1103" t="e">
            <v>#N/A</v>
          </cell>
          <cell r="AL1103" t="e">
            <v>#N/A</v>
          </cell>
          <cell r="AM1103" t="e">
            <v>#N/A</v>
          </cell>
          <cell r="AN1103" t="e">
            <v>#N/A</v>
          </cell>
          <cell r="AO1103" t="e">
            <v>#N/A</v>
          </cell>
          <cell r="AP1103" t="e">
            <v>#N/A</v>
          </cell>
          <cell r="AQ1103" t="e">
            <v>#N/A</v>
          </cell>
          <cell r="AR1103" t="e">
            <v>#N/A</v>
          </cell>
          <cell r="AS1103" t="e">
            <v>#N/A</v>
          </cell>
          <cell r="AT1103" t="e">
            <v>#N/A</v>
          </cell>
          <cell r="AU1103" t="e">
            <v>#N/A</v>
          </cell>
          <cell r="AV1103" t="e">
            <v>#N/A</v>
          </cell>
          <cell r="AW1103" t="e">
            <v>#N/A</v>
          </cell>
          <cell r="AX1103" t="e">
            <v>#N/A</v>
          </cell>
          <cell r="AY1103" t="e">
            <v>#N/A</v>
          </cell>
          <cell r="AZ1103" t="e">
            <v>#N/A</v>
          </cell>
          <cell r="BA1103" t="e">
            <v>#N/A</v>
          </cell>
          <cell r="BB1103" t="e">
            <v>#N/A</v>
          </cell>
          <cell r="BC1103" t="e">
            <v>#N/A</v>
          </cell>
          <cell r="BD1103" t="e">
            <v>#N/A</v>
          </cell>
        </row>
        <row r="1104">
          <cell r="A1104">
            <v>0</v>
          </cell>
          <cell r="B1104">
            <v>0</v>
          </cell>
          <cell r="C1104">
            <v>0</v>
          </cell>
          <cell r="D1104">
            <v>0</v>
          </cell>
          <cell r="E1104">
            <v>0</v>
          </cell>
          <cell r="F1104">
            <v>0</v>
          </cell>
          <cell r="G1104" t="e">
            <v>#N/A</v>
          </cell>
          <cell r="H1104" t="e">
            <v>#N/A</v>
          </cell>
          <cell r="I1104" t="e">
            <v>#N/A</v>
          </cell>
          <cell r="J1104" t="e">
            <v>#N/A</v>
          </cell>
          <cell r="K1104" t="e">
            <v>#N/A</v>
          </cell>
          <cell r="L1104" t="e">
            <v>#N/A</v>
          </cell>
          <cell r="M1104" t="e">
            <v>#N/A</v>
          </cell>
          <cell r="N1104" t="e">
            <v>#N/A</v>
          </cell>
          <cell r="O1104" t="e">
            <v>#N/A</v>
          </cell>
          <cell r="P1104" t="e">
            <v>#N/A</v>
          </cell>
          <cell r="Q1104" t="e">
            <v>#N/A</v>
          </cell>
          <cell r="R1104" t="e">
            <v>#N/A</v>
          </cell>
          <cell r="S1104" t="e">
            <v>#N/A</v>
          </cell>
          <cell r="T1104" t="e">
            <v>#N/A</v>
          </cell>
          <cell r="U1104" t="e">
            <v>#N/A</v>
          </cell>
          <cell r="V1104" t="e">
            <v>#N/A</v>
          </cell>
          <cell r="W1104" t="e">
            <v>#N/A</v>
          </cell>
          <cell r="X1104" t="e">
            <v>#N/A</v>
          </cell>
          <cell r="Y1104" t="e">
            <v>#N/A</v>
          </cell>
          <cell r="Z1104" t="e">
            <v>#N/A</v>
          </cell>
          <cell r="AA1104" t="e">
            <v>#N/A</v>
          </cell>
          <cell r="AB1104" t="e">
            <v>#N/A</v>
          </cell>
          <cell r="AC1104" t="e">
            <v>#N/A</v>
          </cell>
          <cell r="AD1104" t="e">
            <v>#N/A</v>
          </cell>
          <cell r="AE1104" t="e">
            <v>#N/A</v>
          </cell>
          <cell r="AF1104" t="e">
            <v>#N/A</v>
          </cell>
          <cell r="AG1104" t="e">
            <v>#N/A</v>
          </cell>
          <cell r="AH1104" t="e">
            <v>#N/A</v>
          </cell>
          <cell r="AI1104" t="e">
            <v>#N/A</v>
          </cell>
          <cell r="AJ1104" t="e">
            <v>#N/A</v>
          </cell>
          <cell r="AK1104" t="e">
            <v>#N/A</v>
          </cell>
          <cell r="AL1104" t="e">
            <v>#N/A</v>
          </cell>
          <cell r="AM1104" t="e">
            <v>#N/A</v>
          </cell>
          <cell r="AN1104" t="e">
            <v>#N/A</v>
          </cell>
          <cell r="AO1104" t="e">
            <v>#N/A</v>
          </cell>
          <cell r="AP1104" t="e">
            <v>#N/A</v>
          </cell>
          <cell r="AQ1104" t="e">
            <v>#N/A</v>
          </cell>
          <cell r="AR1104" t="e">
            <v>#N/A</v>
          </cell>
          <cell r="AS1104" t="e">
            <v>#N/A</v>
          </cell>
          <cell r="AT1104" t="e">
            <v>#N/A</v>
          </cell>
          <cell r="AU1104" t="e">
            <v>#N/A</v>
          </cell>
          <cell r="AV1104" t="e">
            <v>#N/A</v>
          </cell>
          <cell r="AW1104" t="e">
            <v>#N/A</v>
          </cell>
          <cell r="AX1104" t="e">
            <v>#N/A</v>
          </cell>
          <cell r="AY1104" t="e">
            <v>#N/A</v>
          </cell>
          <cell r="AZ1104" t="e">
            <v>#N/A</v>
          </cell>
          <cell r="BA1104" t="e">
            <v>#N/A</v>
          </cell>
          <cell r="BB1104" t="e">
            <v>#N/A</v>
          </cell>
          <cell r="BC1104" t="e">
            <v>#N/A</v>
          </cell>
          <cell r="BD1104" t="e">
            <v>#N/A</v>
          </cell>
        </row>
        <row r="1105">
          <cell r="A1105">
            <v>0</v>
          </cell>
          <cell r="B1105">
            <v>0</v>
          </cell>
          <cell r="C1105">
            <v>0</v>
          </cell>
          <cell r="D1105">
            <v>0</v>
          </cell>
          <cell r="E1105">
            <v>0</v>
          </cell>
          <cell r="F1105">
            <v>0</v>
          </cell>
          <cell r="G1105" t="e">
            <v>#N/A</v>
          </cell>
          <cell r="H1105" t="e">
            <v>#N/A</v>
          </cell>
          <cell r="I1105" t="e">
            <v>#N/A</v>
          </cell>
          <cell r="J1105" t="e">
            <v>#N/A</v>
          </cell>
          <cell r="K1105" t="e">
            <v>#N/A</v>
          </cell>
          <cell r="L1105" t="e">
            <v>#N/A</v>
          </cell>
          <cell r="M1105" t="e">
            <v>#N/A</v>
          </cell>
          <cell r="N1105" t="e">
            <v>#N/A</v>
          </cell>
          <cell r="O1105" t="e">
            <v>#N/A</v>
          </cell>
          <cell r="P1105" t="e">
            <v>#N/A</v>
          </cell>
          <cell r="Q1105" t="e">
            <v>#N/A</v>
          </cell>
          <cell r="R1105" t="e">
            <v>#N/A</v>
          </cell>
          <cell r="S1105" t="e">
            <v>#N/A</v>
          </cell>
          <cell r="T1105" t="e">
            <v>#N/A</v>
          </cell>
          <cell r="U1105" t="e">
            <v>#N/A</v>
          </cell>
          <cell r="V1105" t="e">
            <v>#N/A</v>
          </cell>
          <cell r="W1105" t="e">
            <v>#N/A</v>
          </cell>
          <cell r="X1105" t="e">
            <v>#N/A</v>
          </cell>
          <cell r="Y1105" t="e">
            <v>#N/A</v>
          </cell>
          <cell r="Z1105" t="e">
            <v>#N/A</v>
          </cell>
          <cell r="AA1105" t="e">
            <v>#N/A</v>
          </cell>
          <cell r="AB1105" t="e">
            <v>#N/A</v>
          </cell>
          <cell r="AC1105" t="e">
            <v>#N/A</v>
          </cell>
          <cell r="AD1105" t="e">
            <v>#N/A</v>
          </cell>
          <cell r="AE1105" t="e">
            <v>#N/A</v>
          </cell>
          <cell r="AF1105" t="e">
            <v>#N/A</v>
          </cell>
          <cell r="AG1105" t="e">
            <v>#N/A</v>
          </cell>
          <cell r="AH1105" t="e">
            <v>#N/A</v>
          </cell>
          <cell r="AI1105" t="e">
            <v>#N/A</v>
          </cell>
          <cell r="AJ1105" t="e">
            <v>#N/A</v>
          </cell>
          <cell r="AK1105" t="e">
            <v>#N/A</v>
          </cell>
          <cell r="AL1105" t="e">
            <v>#N/A</v>
          </cell>
          <cell r="AM1105" t="e">
            <v>#N/A</v>
          </cell>
          <cell r="AN1105" t="e">
            <v>#N/A</v>
          </cell>
          <cell r="AO1105" t="e">
            <v>#N/A</v>
          </cell>
          <cell r="AP1105" t="e">
            <v>#N/A</v>
          </cell>
          <cell r="AQ1105" t="e">
            <v>#N/A</v>
          </cell>
          <cell r="AR1105" t="e">
            <v>#N/A</v>
          </cell>
          <cell r="AS1105" t="e">
            <v>#N/A</v>
          </cell>
          <cell r="AT1105" t="e">
            <v>#N/A</v>
          </cell>
          <cell r="AU1105" t="e">
            <v>#N/A</v>
          </cell>
          <cell r="AV1105" t="e">
            <v>#N/A</v>
          </cell>
          <cell r="AW1105" t="e">
            <v>#N/A</v>
          </cell>
          <cell r="AX1105" t="e">
            <v>#N/A</v>
          </cell>
          <cell r="AY1105" t="e">
            <v>#N/A</v>
          </cell>
          <cell r="AZ1105" t="e">
            <v>#N/A</v>
          </cell>
          <cell r="BA1105" t="e">
            <v>#N/A</v>
          </cell>
          <cell r="BB1105" t="e">
            <v>#N/A</v>
          </cell>
          <cell r="BC1105" t="e">
            <v>#N/A</v>
          </cell>
          <cell r="BD1105" t="e">
            <v>#N/A</v>
          </cell>
        </row>
        <row r="1106">
          <cell r="A1106">
            <v>0</v>
          </cell>
          <cell r="B1106">
            <v>0</v>
          </cell>
          <cell r="C1106">
            <v>0</v>
          </cell>
          <cell r="D1106">
            <v>0</v>
          </cell>
          <cell r="E1106">
            <v>0</v>
          </cell>
          <cell r="F1106">
            <v>0</v>
          </cell>
          <cell r="G1106" t="e">
            <v>#N/A</v>
          </cell>
          <cell r="H1106" t="e">
            <v>#N/A</v>
          </cell>
          <cell r="I1106" t="e">
            <v>#N/A</v>
          </cell>
          <cell r="J1106" t="e">
            <v>#N/A</v>
          </cell>
          <cell r="K1106" t="e">
            <v>#N/A</v>
          </cell>
          <cell r="L1106" t="e">
            <v>#N/A</v>
          </cell>
          <cell r="M1106" t="e">
            <v>#N/A</v>
          </cell>
          <cell r="N1106" t="e">
            <v>#N/A</v>
          </cell>
          <cell r="O1106" t="e">
            <v>#N/A</v>
          </cell>
          <cell r="P1106" t="e">
            <v>#N/A</v>
          </cell>
          <cell r="Q1106" t="e">
            <v>#N/A</v>
          </cell>
          <cell r="R1106" t="e">
            <v>#N/A</v>
          </cell>
          <cell r="S1106" t="e">
            <v>#N/A</v>
          </cell>
          <cell r="T1106" t="e">
            <v>#N/A</v>
          </cell>
          <cell r="U1106" t="e">
            <v>#N/A</v>
          </cell>
          <cell r="V1106" t="e">
            <v>#N/A</v>
          </cell>
          <cell r="W1106" t="e">
            <v>#N/A</v>
          </cell>
          <cell r="X1106" t="e">
            <v>#N/A</v>
          </cell>
          <cell r="Y1106" t="e">
            <v>#N/A</v>
          </cell>
          <cell r="Z1106" t="e">
            <v>#N/A</v>
          </cell>
          <cell r="AA1106" t="e">
            <v>#N/A</v>
          </cell>
          <cell r="AB1106" t="e">
            <v>#N/A</v>
          </cell>
          <cell r="AC1106" t="e">
            <v>#N/A</v>
          </cell>
          <cell r="AD1106" t="e">
            <v>#N/A</v>
          </cell>
          <cell r="AE1106" t="e">
            <v>#N/A</v>
          </cell>
          <cell r="AF1106" t="e">
            <v>#N/A</v>
          </cell>
          <cell r="AG1106" t="e">
            <v>#N/A</v>
          </cell>
          <cell r="AH1106" t="e">
            <v>#N/A</v>
          </cell>
          <cell r="AI1106" t="e">
            <v>#N/A</v>
          </cell>
          <cell r="AJ1106" t="e">
            <v>#N/A</v>
          </cell>
          <cell r="AK1106" t="e">
            <v>#N/A</v>
          </cell>
          <cell r="AL1106" t="e">
            <v>#N/A</v>
          </cell>
          <cell r="AM1106" t="e">
            <v>#N/A</v>
          </cell>
          <cell r="AN1106" t="e">
            <v>#N/A</v>
          </cell>
          <cell r="AO1106" t="e">
            <v>#N/A</v>
          </cell>
          <cell r="AP1106" t="e">
            <v>#N/A</v>
          </cell>
          <cell r="AQ1106" t="e">
            <v>#N/A</v>
          </cell>
          <cell r="AR1106" t="e">
            <v>#N/A</v>
          </cell>
          <cell r="AS1106" t="e">
            <v>#N/A</v>
          </cell>
          <cell r="AT1106" t="e">
            <v>#N/A</v>
          </cell>
          <cell r="AU1106" t="e">
            <v>#N/A</v>
          </cell>
          <cell r="AV1106" t="e">
            <v>#N/A</v>
          </cell>
          <cell r="AW1106" t="e">
            <v>#N/A</v>
          </cell>
          <cell r="AX1106" t="e">
            <v>#N/A</v>
          </cell>
          <cell r="AY1106" t="e">
            <v>#N/A</v>
          </cell>
          <cell r="AZ1106" t="e">
            <v>#N/A</v>
          </cell>
          <cell r="BA1106" t="e">
            <v>#N/A</v>
          </cell>
          <cell r="BB1106" t="e">
            <v>#N/A</v>
          </cell>
          <cell r="BC1106" t="e">
            <v>#N/A</v>
          </cell>
          <cell r="BD1106" t="e">
            <v>#N/A</v>
          </cell>
        </row>
        <row r="1107">
          <cell r="A1107">
            <v>0</v>
          </cell>
          <cell r="B1107">
            <v>0</v>
          </cell>
          <cell r="C1107">
            <v>0</v>
          </cell>
          <cell r="D1107">
            <v>0</v>
          </cell>
          <cell r="E1107">
            <v>0</v>
          </cell>
          <cell r="F1107">
            <v>0</v>
          </cell>
          <cell r="G1107" t="e">
            <v>#N/A</v>
          </cell>
          <cell r="H1107" t="e">
            <v>#N/A</v>
          </cell>
          <cell r="I1107" t="e">
            <v>#N/A</v>
          </cell>
          <cell r="J1107" t="e">
            <v>#N/A</v>
          </cell>
          <cell r="K1107" t="e">
            <v>#N/A</v>
          </cell>
          <cell r="L1107" t="e">
            <v>#N/A</v>
          </cell>
          <cell r="M1107" t="e">
            <v>#N/A</v>
          </cell>
          <cell r="N1107" t="e">
            <v>#N/A</v>
          </cell>
          <cell r="O1107" t="e">
            <v>#N/A</v>
          </cell>
          <cell r="P1107" t="e">
            <v>#N/A</v>
          </cell>
          <cell r="Q1107" t="e">
            <v>#N/A</v>
          </cell>
          <cell r="R1107" t="e">
            <v>#N/A</v>
          </cell>
          <cell r="S1107" t="e">
            <v>#N/A</v>
          </cell>
          <cell r="T1107" t="e">
            <v>#N/A</v>
          </cell>
          <cell r="U1107" t="e">
            <v>#N/A</v>
          </cell>
          <cell r="V1107" t="e">
            <v>#N/A</v>
          </cell>
          <cell r="W1107" t="e">
            <v>#N/A</v>
          </cell>
          <cell r="X1107" t="e">
            <v>#N/A</v>
          </cell>
          <cell r="Y1107" t="e">
            <v>#N/A</v>
          </cell>
          <cell r="Z1107" t="e">
            <v>#N/A</v>
          </cell>
          <cell r="AA1107" t="e">
            <v>#N/A</v>
          </cell>
          <cell r="AB1107" t="e">
            <v>#N/A</v>
          </cell>
          <cell r="AC1107" t="e">
            <v>#N/A</v>
          </cell>
          <cell r="AD1107" t="e">
            <v>#N/A</v>
          </cell>
          <cell r="AE1107" t="e">
            <v>#N/A</v>
          </cell>
          <cell r="AF1107" t="e">
            <v>#N/A</v>
          </cell>
          <cell r="AG1107" t="e">
            <v>#N/A</v>
          </cell>
          <cell r="AH1107" t="e">
            <v>#N/A</v>
          </cell>
          <cell r="AI1107" t="e">
            <v>#N/A</v>
          </cell>
          <cell r="AJ1107" t="e">
            <v>#N/A</v>
          </cell>
          <cell r="AK1107" t="e">
            <v>#N/A</v>
          </cell>
          <cell r="AL1107" t="e">
            <v>#N/A</v>
          </cell>
          <cell r="AM1107" t="e">
            <v>#N/A</v>
          </cell>
          <cell r="AN1107" t="e">
            <v>#N/A</v>
          </cell>
          <cell r="AO1107" t="e">
            <v>#N/A</v>
          </cell>
          <cell r="AP1107" t="e">
            <v>#N/A</v>
          </cell>
          <cell r="AQ1107" t="e">
            <v>#N/A</v>
          </cell>
          <cell r="AR1107" t="e">
            <v>#N/A</v>
          </cell>
          <cell r="AS1107" t="e">
            <v>#N/A</v>
          </cell>
          <cell r="AT1107" t="e">
            <v>#N/A</v>
          </cell>
          <cell r="AU1107" t="e">
            <v>#N/A</v>
          </cell>
          <cell r="AV1107" t="e">
            <v>#N/A</v>
          </cell>
          <cell r="AW1107" t="e">
            <v>#N/A</v>
          </cell>
          <cell r="AX1107" t="e">
            <v>#N/A</v>
          </cell>
          <cell r="AY1107" t="e">
            <v>#N/A</v>
          </cell>
          <cell r="AZ1107" t="e">
            <v>#N/A</v>
          </cell>
          <cell r="BA1107" t="e">
            <v>#N/A</v>
          </cell>
          <cell r="BB1107" t="e">
            <v>#N/A</v>
          </cell>
          <cell r="BC1107" t="e">
            <v>#N/A</v>
          </cell>
          <cell r="BD1107" t="e">
            <v>#N/A</v>
          </cell>
        </row>
        <row r="1108">
          <cell r="A1108">
            <v>0</v>
          </cell>
          <cell r="B1108">
            <v>0</v>
          </cell>
          <cell r="C1108">
            <v>0</v>
          </cell>
          <cell r="D1108">
            <v>0</v>
          </cell>
          <cell r="E1108">
            <v>0</v>
          </cell>
          <cell r="F1108">
            <v>0</v>
          </cell>
          <cell r="G1108" t="e">
            <v>#N/A</v>
          </cell>
          <cell r="H1108" t="e">
            <v>#N/A</v>
          </cell>
          <cell r="I1108" t="e">
            <v>#N/A</v>
          </cell>
          <cell r="J1108" t="e">
            <v>#N/A</v>
          </cell>
          <cell r="K1108" t="e">
            <v>#N/A</v>
          </cell>
          <cell r="L1108" t="e">
            <v>#N/A</v>
          </cell>
          <cell r="M1108" t="e">
            <v>#N/A</v>
          </cell>
          <cell r="N1108" t="e">
            <v>#N/A</v>
          </cell>
          <cell r="O1108" t="e">
            <v>#N/A</v>
          </cell>
          <cell r="P1108" t="e">
            <v>#N/A</v>
          </cell>
          <cell r="Q1108" t="e">
            <v>#N/A</v>
          </cell>
          <cell r="R1108" t="e">
            <v>#N/A</v>
          </cell>
          <cell r="S1108" t="e">
            <v>#N/A</v>
          </cell>
          <cell r="T1108" t="e">
            <v>#N/A</v>
          </cell>
          <cell r="U1108" t="e">
            <v>#N/A</v>
          </cell>
          <cell r="V1108" t="e">
            <v>#N/A</v>
          </cell>
          <cell r="W1108" t="e">
            <v>#N/A</v>
          </cell>
          <cell r="X1108" t="e">
            <v>#N/A</v>
          </cell>
          <cell r="Y1108" t="e">
            <v>#N/A</v>
          </cell>
          <cell r="Z1108" t="e">
            <v>#N/A</v>
          </cell>
          <cell r="AA1108" t="e">
            <v>#N/A</v>
          </cell>
          <cell r="AB1108" t="e">
            <v>#N/A</v>
          </cell>
          <cell r="AC1108" t="e">
            <v>#N/A</v>
          </cell>
          <cell r="AD1108" t="e">
            <v>#N/A</v>
          </cell>
          <cell r="AE1108" t="e">
            <v>#N/A</v>
          </cell>
          <cell r="AF1108" t="e">
            <v>#N/A</v>
          </cell>
          <cell r="AG1108" t="e">
            <v>#N/A</v>
          </cell>
          <cell r="AH1108" t="e">
            <v>#N/A</v>
          </cell>
          <cell r="AI1108" t="e">
            <v>#N/A</v>
          </cell>
          <cell r="AJ1108" t="e">
            <v>#N/A</v>
          </cell>
          <cell r="AK1108" t="e">
            <v>#N/A</v>
          </cell>
          <cell r="AL1108" t="e">
            <v>#N/A</v>
          </cell>
          <cell r="AM1108" t="e">
            <v>#N/A</v>
          </cell>
          <cell r="AN1108" t="e">
            <v>#N/A</v>
          </cell>
          <cell r="AO1108" t="e">
            <v>#N/A</v>
          </cell>
          <cell r="AP1108" t="e">
            <v>#N/A</v>
          </cell>
          <cell r="AQ1108" t="e">
            <v>#N/A</v>
          </cell>
          <cell r="AR1108" t="e">
            <v>#N/A</v>
          </cell>
          <cell r="AS1108" t="e">
            <v>#N/A</v>
          </cell>
          <cell r="AT1108" t="e">
            <v>#N/A</v>
          </cell>
          <cell r="AU1108" t="e">
            <v>#N/A</v>
          </cell>
          <cell r="AV1108" t="e">
            <v>#N/A</v>
          </cell>
          <cell r="AW1108" t="e">
            <v>#N/A</v>
          </cell>
          <cell r="AX1108" t="e">
            <v>#N/A</v>
          </cell>
          <cell r="AY1108" t="e">
            <v>#N/A</v>
          </cell>
          <cell r="AZ1108" t="e">
            <v>#N/A</v>
          </cell>
          <cell r="BA1108" t="e">
            <v>#N/A</v>
          </cell>
          <cell r="BB1108" t="e">
            <v>#N/A</v>
          </cell>
          <cell r="BC1108" t="e">
            <v>#N/A</v>
          </cell>
          <cell r="BD1108" t="e">
            <v>#N/A</v>
          </cell>
        </row>
        <row r="1109">
          <cell r="A1109">
            <v>0</v>
          </cell>
          <cell r="B1109">
            <v>0</v>
          </cell>
          <cell r="C1109">
            <v>0</v>
          </cell>
          <cell r="D1109">
            <v>0</v>
          </cell>
          <cell r="E1109">
            <v>0</v>
          </cell>
          <cell r="F1109">
            <v>0</v>
          </cell>
          <cell r="G1109" t="e">
            <v>#N/A</v>
          </cell>
          <cell r="H1109" t="e">
            <v>#N/A</v>
          </cell>
          <cell r="I1109" t="e">
            <v>#N/A</v>
          </cell>
          <cell r="J1109" t="e">
            <v>#N/A</v>
          </cell>
          <cell r="K1109" t="e">
            <v>#N/A</v>
          </cell>
          <cell r="L1109" t="e">
            <v>#N/A</v>
          </cell>
          <cell r="M1109" t="e">
            <v>#N/A</v>
          </cell>
          <cell r="N1109" t="e">
            <v>#N/A</v>
          </cell>
          <cell r="O1109" t="e">
            <v>#N/A</v>
          </cell>
          <cell r="P1109" t="e">
            <v>#N/A</v>
          </cell>
          <cell r="Q1109" t="e">
            <v>#N/A</v>
          </cell>
          <cell r="R1109" t="e">
            <v>#N/A</v>
          </cell>
          <cell r="S1109" t="e">
            <v>#N/A</v>
          </cell>
          <cell r="T1109" t="e">
            <v>#N/A</v>
          </cell>
          <cell r="U1109" t="e">
            <v>#N/A</v>
          </cell>
          <cell r="V1109" t="e">
            <v>#N/A</v>
          </cell>
          <cell r="W1109" t="e">
            <v>#N/A</v>
          </cell>
          <cell r="X1109" t="e">
            <v>#N/A</v>
          </cell>
          <cell r="Y1109" t="e">
            <v>#N/A</v>
          </cell>
          <cell r="Z1109" t="e">
            <v>#N/A</v>
          </cell>
          <cell r="AA1109" t="e">
            <v>#N/A</v>
          </cell>
          <cell r="AB1109" t="e">
            <v>#N/A</v>
          </cell>
          <cell r="AC1109" t="e">
            <v>#N/A</v>
          </cell>
          <cell r="AD1109" t="e">
            <v>#N/A</v>
          </cell>
          <cell r="AE1109" t="e">
            <v>#N/A</v>
          </cell>
          <cell r="AF1109" t="e">
            <v>#N/A</v>
          </cell>
          <cell r="AG1109" t="e">
            <v>#N/A</v>
          </cell>
          <cell r="AH1109" t="e">
            <v>#N/A</v>
          </cell>
          <cell r="AI1109" t="e">
            <v>#N/A</v>
          </cell>
          <cell r="AJ1109" t="e">
            <v>#N/A</v>
          </cell>
          <cell r="AK1109" t="e">
            <v>#N/A</v>
          </cell>
          <cell r="AL1109" t="e">
            <v>#N/A</v>
          </cell>
          <cell r="AM1109" t="e">
            <v>#N/A</v>
          </cell>
          <cell r="AN1109" t="e">
            <v>#N/A</v>
          </cell>
          <cell r="AO1109" t="e">
            <v>#N/A</v>
          </cell>
          <cell r="AP1109" t="e">
            <v>#N/A</v>
          </cell>
          <cell r="AQ1109" t="e">
            <v>#N/A</v>
          </cell>
          <cell r="AR1109" t="e">
            <v>#N/A</v>
          </cell>
          <cell r="AS1109" t="e">
            <v>#N/A</v>
          </cell>
          <cell r="AT1109" t="e">
            <v>#N/A</v>
          </cell>
          <cell r="AU1109" t="e">
            <v>#N/A</v>
          </cell>
          <cell r="AV1109" t="e">
            <v>#N/A</v>
          </cell>
          <cell r="AW1109" t="e">
            <v>#N/A</v>
          </cell>
          <cell r="AX1109" t="e">
            <v>#N/A</v>
          </cell>
          <cell r="AY1109" t="e">
            <v>#N/A</v>
          </cell>
          <cell r="AZ1109" t="e">
            <v>#N/A</v>
          </cell>
          <cell r="BA1109" t="e">
            <v>#N/A</v>
          </cell>
          <cell r="BB1109" t="e">
            <v>#N/A</v>
          </cell>
          <cell r="BC1109" t="e">
            <v>#N/A</v>
          </cell>
          <cell r="BD1109" t="e">
            <v>#N/A</v>
          </cell>
        </row>
        <row r="1110">
          <cell r="A1110">
            <v>0</v>
          </cell>
          <cell r="B1110">
            <v>0</v>
          </cell>
          <cell r="C1110">
            <v>0</v>
          </cell>
          <cell r="D1110">
            <v>0</v>
          </cell>
          <cell r="E1110">
            <v>0</v>
          </cell>
          <cell r="F1110">
            <v>0</v>
          </cell>
          <cell r="G1110" t="e">
            <v>#N/A</v>
          </cell>
          <cell r="H1110" t="e">
            <v>#N/A</v>
          </cell>
          <cell r="I1110" t="e">
            <v>#N/A</v>
          </cell>
          <cell r="J1110" t="e">
            <v>#N/A</v>
          </cell>
          <cell r="K1110" t="e">
            <v>#N/A</v>
          </cell>
          <cell r="L1110" t="e">
            <v>#N/A</v>
          </cell>
          <cell r="M1110" t="e">
            <v>#N/A</v>
          </cell>
          <cell r="N1110" t="e">
            <v>#N/A</v>
          </cell>
          <cell r="O1110" t="e">
            <v>#N/A</v>
          </cell>
          <cell r="P1110" t="e">
            <v>#N/A</v>
          </cell>
          <cell r="Q1110" t="e">
            <v>#N/A</v>
          </cell>
          <cell r="R1110" t="e">
            <v>#N/A</v>
          </cell>
          <cell r="S1110" t="e">
            <v>#N/A</v>
          </cell>
          <cell r="T1110" t="e">
            <v>#N/A</v>
          </cell>
          <cell r="U1110" t="e">
            <v>#N/A</v>
          </cell>
          <cell r="V1110" t="e">
            <v>#N/A</v>
          </cell>
          <cell r="W1110" t="e">
            <v>#N/A</v>
          </cell>
          <cell r="X1110" t="e">
            <v>#N/A</v>
          </cell>
          <cell r="Y1110" t="e">
            <v>#N/A</v>
          </cell>
          <cell r="Z1110" t="e">
            <v>#N/A</v>
          </cell>
          <cell r="AA1110" t="e">
            <v>#N/A</v>
          </cell>
          <cell r="AB1110" t="e">
            <v>#N/A</v>
          </cell>
          <cell r="AC1110" t="e">
            <v>#N/A</v>
          </cell>
          <cell r="AD1110" t="e">
            <v>#N/A</v>
          </cell>
          <cell r="AE1110" t="e">
            <v>#N/A</v>
          </cell>
          <cell r="AF1110" t="e">
            <v>#N/A</v>
          </cell>
          <cell r="AG1110" t="e">
            <v>#N/A</v>
          </cell>
          <cell r="AH1110" t="e">
            <v>#N/A</v>
          </cell>
          <cell r="AI1110" t="e">
            <v>#N/A</v>
          </cell>
          <cell r="AJ1110" t="e">
            <v>#N/A</v>
          </cell>
          <cell r="AK1110" t="e">
            <v>#N/A</v>
          </cell>
          <cell r="AL1110" t="e">
            <v>#N/A</v>
          </cell>
          <cell r="AM1110" t="e">
            <v>#N/A</v>
          </cell>
          <cell r="AN1110" t="e">
            <v>#N/A</v>
          </cell>
          <cell r="AO1110" t="e">
            <v>#N/A</v>
          </cell>
          <cell r="AP1110" t="e">
            <v>#N/A</v>
          </cell>
          <cell r="AQ1110" t="e">
            <v>#N/A</v>
          </cell>
          <cell r="AR1110" t="e">
            <v>#N/A</v>
          </cell>
          <cell r="AS1110" t="e">
            <v>#N/A</v>
          </cell>
          <cell r="AT1110" t="e">
            <v>#N/A</v>
          </cell>
          <cell r="AU1110" t="e">
            <v>#N/A</v>
          </cell>
          <cell r="AV1110" t="e">
            <v>#N/A</v>
          </cell>
          <cell r="AW1110" t="e">
            <v>#N/A</v>
          </cell>
          <cell r="AX1110" t="e">
            <v>#N/A</v>
          </cell>
          <cell r="AY1110" t="e">
            <v>#N/A</v>
          </cell>
          <cell r="AZ1110" t="e">
            <v>#N/A</v>
          </cell>
          <cell r="BA1110" t="e">
            <v>#N/A</v>
          </cell>
          <cell r="BB1110" t="e">
            <v>#N/A</v>
          </cell>
          <cell r="BC1110" t="e">
            <v>#N/A</v>
          </cell>
          <cell r="BD1110" t="e">
            <v>#N/A</v>
          </cell>
        </row>
        <row r="1111">
          <cell r="A1111">
            <v>0</v>
          </cell>
          <cell r="B1111">
            <v>0</v>
          </cell>
          <cell r="C1111">
            <v>0</v>
          </cell>
          <cell r="D1111">
            <v>0</v>
          </cell>
          <cell r="E1111">
            <v>0</v>
          </cell>
          <cell r="F1111">
            <v>0</v>
          </cell>
          <cell r="G1111" t="e">
            <v>#N/A</v>
          </cell>
          <cell r="H1111" t="e">
            <v>#N/A</v>
          </cell>
          <cell r="I1111" t="e">
            <v>#N/A</v>
          </cell>
          <cell r="J1111" t="e">
            <v>#N/A</v>
          </cell>
          <cell r="K1111" t="e">
            <v>#N/A</v>
          </cell>
          <cell r="L1111" t="e">
            <v>#N/A</v>
          </cell>
          <cell r="M1111" t="e">
            <v>#N/A</v>
          </cell>
          <cell r="N1111" t="e">
            <v>#N/A</v>
          </cell>
          <cell r="O1111" t="e">
            <v>#N/A</v>
          </cell>
          <cell r="P1111" t="e">
            <v>#N/A</v>
          </cell>
          <cell r="Q1111" t="e">
            <v>#N/A</v>
          </cell>
          <cell r="R1111" t="e">
            <v>#N/A</v>
          </cell>
          <cell r="S1111" t="e">
            <v>#N/A</v>
          </cell>
          <cell r="T1111" t="e">
            <v>#N/A</v>
          </cell>
          <cell r="U1111" t="e">
            <v>#N/A</v>
          </cell>
          <cell r="V1111" t="e">
            <v>#N/A</v>
          </cell>
          <cell r="W1111" t="e">
            <v>#N/A</v>
          </cell>
          <cell r="X1111" t="e">
            <v>#N/A</v>
          </cell>
          <cell r="Y1111" t="e">
            <v>#N/A</v>
          </cell>
          <cell r="Z1111" t="e">
            <v>#N/A</v>
          </cell>
          <cell r="AA1111" t="e">
            <v>#N/A</v>
          </cell>
          <cell r="AB1111" t="e">
            <v>#N/A</v>
          </cell>
          <cell r="AC1111" t="e">
            <v>#N/A</v>
          </cell>
          <cell r="AD1111" t="e">
            <v>#N/A</v>
          </cell>
          <cell r="AE1111" t="e">
            <v>#N/A</v>
          </cell>
          <cell r="AF1111" t="e">
            <v>#N/A</v>
          </cell>
          <cell r="AG1111" t="e">
            <v>#N/A</v>
          </cell>
          <cell r="AH1111" t="e">
            <v>#N/A</v>
          </cell>
          <cell r="AI1111" t="e">
            <v>#N/A</v>
          </cell>
          <cell r="AJ1111" t="e">
            <v>#N/A</v>
          </cell>
          <cell r="AK1111" t="e">
            <v>#N/A</v>
          </cell>
          <cell r="AL1111" t="e">
            <v>#N/A</v>
          </cell>
          <cell r="AM1111" t="e">
            <v>#N/A</v>
          </cell>
          <cell r="AN1111" t="e">
            <v>#N/A</v>
          </cell>
          <cell r="AO1111" t="e">
            <v>#N/A</v>
          </cell>
          <cell r="AP1111" t="e">
            <v>#N/A</v>
          </cell>
          <cell r="AQ1111" t="e">
            <v>#N/A</v>
          </cell>
          <cell r="AR1111" t="e">
            <v>#N/A</v>
          </cell>
          <cell r="AS1111" t="e">
            <v>#N/A</v>
          </cell>
          <cell r="AT1111" t="e">
            <v>#N/A</v>
          </cell>
          <cell r="AU1111" t="e">
            <v>#N/A</v>
          </cell>
          <cell r="AV1111" t="e">
            <v>#N/A</v>
          </cell>
          <cell r="AW1111" t="e">
            <v>#N/A</v>
          </cell>
          <cell r="AX1111" t="e">
            <v>#N/A</v>
          </cell>
          <cell r="AY1111" t="e">
            <v>#N/A</v>
          </cell>
          <cell r="AZ1111" t="e">
            <v>#N/A</v>
          </cell>
          <cell r="BA1111" t="e">
            <v>#N/A</v>
          </cell>
          <cell r="BB1111" t="e">
            <v>#N/A</v>
          </cell>
          <cell r="BC1111" t="e">
            <v>#N/A</v>
          </cell>
          <cell r="BD1111" t="e">
            <v>#N/A</v>
          </cell>
        </row>
        <row r="1112">
          <cell r="G1112" t="e">
            <v>#N/A</v>
          </cell>
          <cell r="H1112" t="e">
            <v>#N/A</v>
          </cell>
          <cell r="I1112" t="e">
            <v>#N/A</v>
          </cell>
          <cell r="J1112" t="e">
            <v>#N/A</v>
          </cell>
          <cell r="K1112" t="e">
            <v>#N/A</v>
          </cell>
          <cell r="L1112" t="e">
            <v>#N/A</v>
          </cell>
          <cell r="M1112" t="e">
            <v>#N/A</v>
          </cell>
          <cell r="N1112" t="e">
            <v>#N/A</v>
          </cell>
          <cell r="O1112" t="e">
            <v>#N/A</v>
          </cell>
          <cell r="P1112" t="e">
            <v>#N/A</v>
          </cell>
          <cell r="Q1112" t="e">
            <v>#N/A</v>
          </cell>
          <cell r="R1112" t="e">
            <v>#N/A</v>
          </cell>
          <cell r="S1112" t="e">
            <v>#N/A</v>
          </cell>
          <cell r="T1112" t="e">
            <v>#N/A</v>
          </cell>
          <cell r="U1112" t="e">
            <v>#N/A</v>
          </cell>
          <cell r="V1112" t="e">
            <v>#N/A</v>
          </cell>
          <cell r="W1112" t="e">
            <v>#N/A</v>
          </cell>
          <cell r="X1112" t="e">
            <v>#N/A</v>
          </cell>
          <cell r="Y1112" t="e">
            <v>#N/A</v>
          </cell>
          <cell r="Z1112" t="e">
            <v>#N/A</v>
          </cell>
          <cell r="AA1112" t="e">
            <v>#N/A</v>
          </cell>
          <cell r="AB1112" t="e">
            <v>#N/A</v>
          </cell>
          <cell r="AC1112" t="e">
            <v>#N/A</v>
          </cell>
          <cell r="AD1112" t="e">
            <v>#N/A</v>
          </cell>
          <cell r="AE1112" t="e">
            <v>#N/A</v>
          </cell>
          <cell r="AF1112" t="e">
            <v>#N/A</v>
          </cell>
          <cell r="AG1112" t="e">
            <v>#N/A</v>
          </cell>
          <cell r="AH1112" t="e">
            <v>#N/A</v>
          </cell>
          <cell r="AI1112" t="e">
            <v>#N/A</v>
          </cell>
          <cell r="AJ1112" t="e">
            <v>#N/A</v>
          </cell>
          <cell r="AK1112" t="e">
            <v>#N/A</v>
          </cell>
          <cell r="AL1112" t="e">
            <v>#N/A</v>
          </cell>
          <cell r="AM1112" t="e">
            <v>#N/A</v>
          </cell>
          <cell r="AN1112" t="e">
            <v>#N/A</v>
          </cell>
          <cell r="AO1112" t="e">
            <v>#N/A</v>
          </cell>
          <cell r="AP1112" t="e">
            <v>#N/A</v>
          </cell>
          <cell r="AQ1112" t="e">
            <v>#N/A</v>
          </cell>
          <cell r="AR1112" t="e">
            <v>#N/A</v>
          </cell>
          <cell r="AS1112" t="e">
            <v>#N/A</v>
          </cell>
          <cell r="AT1112" t="e">
            <v>#N/A</v>
          </cell>
          <cell r="AU1112" t="e">
            <v>#N/A</v>
          </cell>
          <cell r="AV1112" t="e">
            <v>#N/A</v>
          </cell>
          <cell r="AW1112" t="e">
            <v>#N/A</v>
          </cell>
          <cell r="AX1112" t="e">
            <v>#N/A</v>
          </cell>
          <cell r="AY1112" t="e">
            <v>#N/A</v>
          </cell>
          <cell r="AZ1112" t="e">
            <v>#N/A</v>
          </cell>
          <cell r="BA1112" t="e">
            <v>#N/A</v>
          </cell>
          <cell r="BB1112" t="e">
            <v>#N/A</v>
          </cell>
          <cell r="BC1112" t="e">
            <v>#N/A</v>
          </cell>
          <cell r="BD1112" t="e">
            <v>#N/A</v>
          </cell>
        </row>
        <row r="1113">
          <cell r="G1113" t="e">
            <v>#N/A</v>
          </cell>
          <cell r="H1113" t="e">
            <v>#N/A</v>
          </cell>
          <cell r="I1113" t="e">
            <v>#N/A</v>
          </cell>
          <cell r="J1113" t="e">
            <v>#N/A</v>
          </cell>
          <cell r="K1113" t="e">
            <v>#N/A</v>
          </cell>
          <cell r="L1113" t="e">
            <v>#N/A</v>
          </cell>
          <cell r="M1113" t="e">
            <v>#N/A</v>
          </cell>
          <cell r="N1113" t="e">
            <v>#N/A</v>
          </cell>
          <cell r="O1113" t="e">
            <v>#N/A</v>
          </cell>
          <cell r="P1113" t="e">
            <v>#N/A</v>
          </cell>
          <cell r="Q1113" t="e">
            <v>#N/A</v>
          </cell>
          <cell r="R1113" t="e">
            <v>#N/A</v>
          </cell>
          <cell r="S1113" t="e">
            <v>#N/A</v>
          </cell>
          <cell r="T1113" t="e">
            <v>#N/A</v>
          </cell>
          <cell r="U1113" t="e">
            <v>#N/A</v>
          </cell>
          <cell r="V1113" t="e">
            <v>#N/A</v>
          </cell>
          <cell r="W1113" t="e">
            <v>#N/A</v>
          </cell>
          <cell r="X1113" t="e">
            <v>#N/A</v>
          </cell>
          <cell r="Y1113" t="e">
            <v>#N/A</v>
          </cell>
          <cell r="Z1113" t="e">
            <v>#N/A</v>
          </cell>
          <cell r="AA1113" t="e">
            <v>#N/A</v>
          </cell>
          <cell r="AB1113" t="e">
            <v>#N/A</v>
          </cell>
          <cell r="AC1113" t="e">
            <v>#N/A</v>
          </cell>
          <cell r="AD1113" t="e">
            <v>#N/A</v>
          </cell>
          <cell r="AE1113" t="e">
            <v>#N/A</v>
          </cell>
          <cell r="AF1113" t="e">
            <v>#N/A</v>
          </cell>
          <cell r="AG1113" t="e">
            <v>#N/A</v>
          </cell>
          <cell r="AH1113" t="e">
            <v>#N/A</v>
          </cell>
          <cell r="AI1113" t="e">
            <v>#N/A</v>
          </cell>
          <cell r="AJ1113" t="e">
            <v>#N/A</v>
          </cell>
          <cell r="AK1113" t="e">
            <v>#N/A</v>
          </cell>
          <cell r="AL1113" t="e">
            <v>#N/A</v>
          </cell>
          <cell r="AM1113" t="e">
            <v>#N/A</v>
          </cell>
          <cell r="AN1113" t="e">
            <v>#N/A</v>
          </cell>
          <cell r="AO1113" t="e">
            <v>#N/A</v>
          </cell>
          <cell r="AP1113" t="e">
            <v>#N/A</v>
          </cell>
          <cell r="AQ1113" t="e">
            <v>#N/A</v>
          </cell>
          <cell r="AR1113" t="e">
            <v>#N/A</v>
          </cell>
          <cell r="AS1113" t="e">
            <v>#N/A</v>
          </cell>
          <cell r="AT1113" t="e">
            <v>#N/A</v>
          </cell>
          <cell r="AU1113" t="e">
            <v>#N/A</v>
          </cell>
          <cell r="AV1113" t="e">
            <v>#N/A</v>
          </cell>
          <cell r="AW1113" t="e">
            <v>#N/A</v>
          </cell>
          <cell r="AX1113" t="e">
            <v>#N/A</v>
          </cell>
          <cell r="AY1113" t="e">
            <v>#N/A</v>
          </cell>
          <cell r="AZ1113" t="e">
            <v>#N/A</v>
          </cell>
          <cell r="BA1113" t="e">
            <v>#N/A</v>
          </cell>
          <cell r="BB1113" t="e">
            <v>#N/A</v>
          </cell>
          <cell r="BC1113" t="e">
            <v>#N/A</v>
          </cell>
          <cell r="BD1113" t="e">
            <v>#N/A</v>
          </cell>
        </row>
        <row r="1114">
          <cell r="G1114" t="e">
            <v>#N/A</v>
          </cell>
          <cell r="H1114" t="e">
            <v>#N/A</v>
          </cell>
          <cell r="I1114" t="e">
            <v>#N/A</v>
          </cell>
          <cell r="J1114" t="e">
            <v>#N/A</v>
          </cell>
          <cell r="K1114" t="e">
            <v>#N/A</v>
          </cell>
          <cell r="L1114" t="e">
            <v>#N/A</v>
          </cell>
          <cell r="M1114" t="e">
            <v>#N/A</v>
          </cell>
          <cell r="N1114" t="e">
            <v>#N/A</v>
          </cell>
          <cell r="O1114" t="e">
            <v>#N/A</v>
          </cell>
          <cell r="P1114" t="e">
            <v>#N/A</v>
          </cell>
          <cell r="Q1114" t="e">
            <v>#N/A</v>
          </cell>
          <cell r="R1114" t="e">
            <v>#N/A</v>
          </cell>
          <cell r="S1114" t="e">
            <v>#N/A</v>
          </cell>
          <cell r="T1114" t="e">
            <v>#N/A</v>
          </cell>
          <cell r="U1114" t="e">
            <v>#N/A</v>
          </cell>
          <cell r="V1114" t="e">
            <v>#N/A</v>
          </cell>
          <cell r="W1114" t="e">
            <v>#N/A</v>
          </cell>
          <cell r="X1114" t="e">
            <v>#N/A</v>
          </cell>
          <cell r="Y1114" t="e">
            <v>#N/A</v>
          </cell>
          <cell r="Z1114" t="e">
            <v>#N/A</v>
          </cell>
          <cell r="AA1114" t="e">
            <v>#N/A</v>
          </cell>
          <cell r="AB1114" t="e">
            <v>#N/A</v>
          </cell>
          <cell r="AC1114" t="e">
            <v>#N/A</v>
          </cell>
          <cell r="AD1114" t="e">
            <v>#N/A</v>
          </cell>
          <cell r="AE1114" t="e">
            <v>#N/A</v>
          </cell>
          <cell r="AF1114" t="e">
            <v>#N/A</v>
          </cell>
          <cell r="AG1114" t="e">
            <v>#N/A</v>
          </cell>
          <cell r="AH1114" t="e">
            <v>#N/A</v>
          </cell>
          <cell r="AI1114" t="e">
            <v>#N/A</v>
          </cell>
          <cell r="AJ1114" t="e">
            <v>#N/A</v>
          </cell>
          <cell r="AK1114" t="e">
            <v>#N/A</v>
          </cell>
          <cell r="AL1114" t="e">
            <v>#N/A</v>
          </cell>
          <cell r="AM1114" t="e">
            <v>#N/A</v>
          </cell>
          <cell r="AN1114" t="e">
            <v>#N/A</v>
          </cell>
          <cell r="AO1114" t="e">
            <v>#N/A</v>
          </cell>
          <cell r="AP1114" t="e">
            <v>#N/A</v>
          </cell>
          <cell r="AQ1114" t="e">
            <v>#N/A</v>
          </cell>
          <cell r="AR1114" t="e">
            <v>#N/A</v>
          </cell>
          <cell r="AS1114" t="e">
            <v>#N/A</v>
          </cell>
          <cell r="AT1114" t="e">
            <v>#N/A</v>
          </cell>
          <cell r="AU1114" t="e">
            <v>#N/A</v>
          </cell>
          <cell r="AV1114" t="e">
            <v>#N/A</v>
          </cell>
          <cell r="AW1114" t="e">
            <v>#N/A</v>
          </cell>
          <cell r="AX1114" t="e">
            <v>#N/A</v>
          </cell>
          <cell r="AY1114" t="e">
            <v>#N/A</v>
          </cell>
          <cell r="AZ1114" t="e">
            <v>#N/A</v>
          </cell>
          <cell r="BA1114" t="e">
            <v>#N/A</v>
          </cell>
          <cell r="BB1114" t="e">
            <v>#N/A</v>
          </cell>
          <cell r="BC1114" t="e">
            <v>#N/A</v>
          </cell>
          <cell r="BD1114" t="e">
            <v>#N/A</v>
          </cell>
        </row>
        <row r="1115">
          <cell r="G1115" t="e">
            <v>#N/A</v>
          </cell>
          <cell r="H1115" t="e">
            <v>#N/A</v>
          </cell>
          <cell r="I1115" t="e">
            <v>#N/A</v>
          </cell>
          <cell r="J1115" t="e">
            <v>#N/A</v>
          </cell>
          <cell r="K1115" t="e">
            <v>#N/A</v>
          </cell>
          <cell r="L1115" t="e">
            <v>#N/A</v>
          </cell>
          <cell r="M1115" t="e">
            <v>#N/A</v>
          </cell>
          <cell r="N1115" t="e">
            <v>#N/A</v>
          </cell>
          <cell r="O1115" t="e">
            <v>#N/A</v>
          </cell>
          <cell r="P1115" t="e">
            <v>#N/A</v>
          </cell>
          <cell r="Q1115" t="e">
            <v>#N/A</v>
          </cell>
          <cell r="R1115" t="e">
            <v>#N/A</v>
          </cell>
          <cell r="S1115" t="e">
            <v>#N/A</v>
          </cell>
          <cell r="T1115" t="e">
            <v>#N/A</v>
          </cell>
          <cell r="U1115" t="e">
            <v>#N/A</v>
          </cell>
          <cell r="V1115" t="e">
            <v>#N/A</v>
          </cell>
          <cell r="W1115" t="e">
            <v>#N/A</v>
          </cell>
          <cell r="X1115" t="e">
            <v>#N/A</v>
          </cell>
          <cell r="Y1115" t="e">
            <v>#N/A</v>
          </cell>
          <cell r="Z1115" t="e">
            <v>#N/A</v>
          </cell>
          <cell r="AA1115" t="e">
            <v>#N/A</v>
          </cell>
          <cell r="AB1115" t="e">
            <v>#N/A</v>
          </cell>
          <cell r="AC1115" t="e">
            <v>#N/A</v>
          </cell>
          <cell r="AD1115" t="e">
            <v>#N/A</v>
          </cell>
          <cell r="AE1115" t="e">
            <v>#N/A</v>
          </cell>
          <cell r="AF1115" t="e">
            <v>#N/A</v>
          </cell>
          <cell r="AG1115" t="e">
            <v>#N/A</v>
          </cell>
          <cell r="AH1115" t="e">
            <v>#N/A</v>
          </cell>
          <cell r="AI1115" t="e">
            <v>#N/A</v>
          </cell>
          <cell r="AJ1115" t="e">
            <v>#N/A</v>
          </cell>
          <cell r="AK1115" t="e">
            <v>#N/A</v>
          </cell>
          <cell r="AL1115" t="e">
            <v>#N/A</v>
          </cell>
          <cell r="AM1115" t="e">
            <v>#N/A</v>
          </cell>
          <cell r="AN1115" t="e">
            <v>#N/A</v>
          </cell>
          <cell r="AO1115" t="e">
            <v>#N/A</v>
          </cell>
          <cell r="AP1115" t="e">
            <v>#N/A</v>
          </cell>
          <cell r="AQ1115" t="e">
            <v>#N/A</v>
          </cell>
          <cell r="AR1115" t="e">
            <v>#N/A</v>
          </cell>
          <cell r="AS1115" t="e">
            <v>#N/A</v>
          </cell>
          <cell r="AT1115" t="e">
            <v>#N/A</v>
          </cell>
          <cell r="AU1115" t="e">
            <v>#N/A</v>
          </cell>
          <cell r="AV1115" t="e">
            <v>#N/A</v>
          </cell>
          <cell r="AW1115" t="e">
            <v>#N/A</v>
          </cell>
          <cell r="AX1115" t="e">
            <v>#N/A</v>
          </cell>
          <cell r="AY1115" t="e">
            <v>#N/A</v>
          </cell>
          <cell r="AZ1115" t="e">
            <v>#N/A</v>
          </cell>
          <cell r="BA1115" t="e">
            <v>#N/A</v>
          </cell>
          <cell r="BB1115" t="e">
            <v>#N/A</v>
          </cell>
          <cell r="BC1115" t="e">
            <v>#N/A</v>
          </cell>
          <cell r="BD1115" t="e">
            <v>#N/A</v>
          </cell>
        </row>
        <row r="1116">
          <cell r="G1116" t="e">
            <v>#N/A</v>
          </cell>
          <cell r="H1116" t="e">
            <v>#N/A</v>
          </cell>
          <cell r="I1116" t="e">
            <v>#N/A</v>
          </cell>
          <cell r="J1116" t="e">
            <v>#N/A</v>
          </cell>
          <cell r="K1116" t="e">
            <v>#N/A</v>
          </cell>
          <cell r="L1116" t="e">
            <v>#N/A</v>
          </cell>
          <cell r="M1116" t="e">
            <v>#N/A</v>
          </cell>
          <cell r="N1116" t="e">
            <v>#N/A</v>
          </cell>
          <cell r="O1116" t="e">
            <v>#N/A</v>
          </cell>
          <cell r="P1116" t="e">
            <v>#N/A</v>
          </cell>
          <cell r="Q1116" t="e">
            <v>#N/A</v>
          </cell>
          <cell r="R1116" t="e">
            <v>#N/A</v>
          </cell>
          <cell r="S1116" t="e">
            <v>#N/A</v>
          </cell>
          <cell r="T1116" t="e">
            <v>#N/A</v>
          </cell>
          <cell r="U1116" t="e">
            <v>#N/A</v>
          </cell>
          <cell r="V1116" t="e">
            <v>#N/A</v>
          </cell>
          <cell r="W1116" t="e">
            <v>#N/A</v>
          </cell>
          <cell r="X1116" t="e">
            <v>#N/A</v>
          </cell>
          <cell r="Y1116" t="e">
            <v>#N/A</v>
          </cell>
          <cell r="Z1116" t="e">
            <v>#N/A</v>
          </cell>
          <cell r="AA1116" t="e">
            <v>#N/A</v>
          </cell>
          <cell r="AB1116" t="e">
            <v>#N/A</v>
          </cell>
          <cell r="AC1116" t="e">
            <v>#N/A</v>
          </cell>
          <cell r="AD1116" t="e">
            <v>#N/A</v>
          </cell>
          <cell r="AE1116" t="e">
            <v>#N/A</v>
          </cell>
          <cell r="AF1116" t="e">
            <v>#N/A</v>
          </cell>
          <cell r="AG1116" t="e">
            <v>#N/A</v>
          </cell>
          <cell r="AH1116" t="e">
            <v>#N/A</v>
          </cell>
          <cell r="AI1116" t="e">
            <v>#N/A</v>
          </cell>
          <cell r="AJ1116" t="e">
            <v>#N/A</v>
          </cell>
          <cell r="AK1116" t="e">
            <v>#N/A</v>
          </cell>
          <cell r="AL1116" t="e">
            <v>#N/A</v>
          </cell>
          <cell r="AM1116" t="e">
            <v>#N/A</v>
          </cell>
          <cell r="AN1116" t="e">
            <v>#N/A</v>
          </cell>
          <cell r="AO1116" t="e">
            <v>#N/A</v>
          </cell>
          <cell r="AP1116" t="e">
            <v>#N/A</v>
          </cell>
          <cell r="AQ1116" t="e">
            <v>#N/A</v>
          </cell>
          <cell r="AR1116" t="e">
            <v>#N/A</v>
          </cell>
          <cell r="AS1116" t="e">
            <v>#N/A</v>
          </cell>
          <cell r="AT1116" t="e">
            <v>#N/A</v>
          </cell>
          <cell r="AU1116" t="e">
            <v>#N/A</v>
          </cell>
          <cell r="AV1116" t="e">
            <v>#N/A</v>
          </cell>
          <cell r="AW1116" t="e">
            <v>#N/A</v>
          </cell>
          <cell r="AX1116" t="e">
            <v>#N/A</v>
          </cell>
          <cell r="AY1116" t="e">
            <v>#N/A</v>
          </cell>
          <cell r="AZ1116" t="e">
            <v>#N/A</v>
          </cell>
          <cell r="BA1116" t="e">
            <v>#N/A</v>
          </cell>
          <cell r="BB1116" t="e">
            <v>#N/A</v>
          </cell>
          <cell r="BC1116" t="e">
            <v>#N/A</v>
          </cell>
          <cell r="BD1116" t="e">
            <v>#N/A</v>
          </cell>
        </row>
        <row r="1117">
          <cell r="G1117" t="e">
            <v>#N/A</v>
          </cell>
          <cell r="H1117" t="e">
            <v>#N/A</v>
          </cell>
          <cell r="I1117" t="e">
            <v>#N/A</v>
          </cell>
          <cell r="J1117" t="e">
            <v>#N/A</v>
          </cell>
          <cell r="K1117" t="e">
            <v>#N/A</v>
          </cell>
          <cell r="L1117" t="e">
            <v>#N/A</v>
          </cell>
          <cell r="M1117" t="e">
            <v>#N/A</v>
          </cell>
          <cell r="N1117" t="e">
            <v>#N/A</v>
          </cell>
          <cell r="O1117" t="e">
            <v>#N/A</v>
          </cell>
          <cell r="P1117" t="e">
            <v>#N/A</v>
          </cell>
          <cell r="Q1117" t="e">
            <v>#N/A</v>
          </cell>
          <cell r="R1117" t="e">
            <v>#N/A</v>
          </cell>
          <cell r="S1117" t="e">
            <v>#N/A</v>
          </cell>
          <cell r="T1117" t="e">
            <v>#N/A</v>
          </cell>
          <cell r="U1117" t="e">
            <v>#N/A</v>
          </cell>
          <cell r="V1117" t="e">
            <v>#N/A</v>
          </cell>
          <cell r="W1117" t="e">
            <v>#N/A</v>
          </cell>
          <cell r="X1117" t="e">
            <v>#N/A</v>
          </cell>
          <cell r="Y1117" t="e">
            <v>#N/A</v>
          </cell>
          <cell r="Z1117" t="e">
            <v>#N/A</v>
          </cell>
          <cell r="AA1117" t="e">
            <v>#N/A</v>
          </cell>
          <cell r="AB1117" t="e">
            <v>#N/A</v>
          </cell>
          <cell r="AC1117" t="e">
            <v>#N/A</v>
          </cell>
          <cell r="AD1117" t="e">
            <v>#N/A</v>
          </cell>
          <cell r="AE1117" t="e">
            <v>#N/A</v>
          </cell>
          <cell r="AF1117" t="e">
            <v>#N/A</v>
          </cell>
          <cell r="AG1117" t="e">
            <v>#N/A</v>
          </cell>
          <cell r="AH1117" t="e">
            <v>#N/A</v>
          </cell>
          <cell r="AI1117" t="e">
            <v>#N/A</v>
          </cell>
          <cell r="AJ1117" t="e">
            <v>#N/A</v>
          </cell>
          <cell r="AK1117" t="e">
            <v>#N/A</v>
          </cell>
          <cell r="AL1117" t="e">
            <v>#N/A</v>
          </cell>
          <cell r="AM1117" t="e">
            <v>#N/A</v>
          </cell>
          <cell r="AN1117" t="e">
            <v>#N/A</v>
          </cell>
          <cell r="AO1117" t="e">
            <v>#N/A</v>
          </cell>
          <cell r="AP1117" t="e">
            <v>#N/A</v>
          </cell>
          <cell r="AQ1117" t="e">
            <v>#N/A</v>
          </cell>
          <cell r="AR1117" t="e">
            <v>#N/A</v>
          </cell>
          <cell r="AS1117" t="e">
            <v>#N/A</v>
          </cell>
          <cell r="AT1117" t="e">
            <v>#N/A</v>
          </cell>
          <cell r="AU1117" t="e">
            <v>#N/A</v>
          </cell>
          <cell r="AV1117" t="e">
            <v>#N/A</v>
          </cell>
          <cell r="AW1117" t="e">
            <v>#N/A</v>
          </cell>
          <cell r="AX1117" t="e">
            <v>#N/A</v>
          </cell>
          <cell r="AY1117" t="e">
            <v>#N/A</v>
          </cell>
          <cell r="AZ1117" t="e">
            <v>#N/A</v>
          </cell>
          <cell r="BA1117" t="e">
            <v>#N/A</v>
          </cell>
          <cell r="BB1117" t="e">
            <v>#N/A</v>
          </cell>
          <cell r="BC1117" t="e">
            <v>#N/A</v>
          </cell>
          <cell r="BD1117" t="e">
            <v>#N/A</v>
          </cell>
        </row>
        <row r="1118">
          <cell r="G1118" t="e">
            <v>#N/A</v>
          </cell>
          <cell r="H1118" t="e">
            <v>#N/A</v>
          </cell>
          <cell r="I1118" t="e">
            <v>#N/A</v>
          </cell>
          <cell r="J1118" t="e">
            <v>#N/A</v>
          </cell>
          <cell r="K1118" t="e">
            <v>#N/A</v>
          </cell>
          <cell r="L1118" t="e">
            <v>#N/A</v>
          </cell>
          <cell r="M1118" t="e">
            <v>#N/A</v>
          </cell>
          <cell r="N1118" t="e">
            <v>#N/A</v>
          </cell>
          <cell r="O1118" t="e">
            <v>#N/A</v>
          </cell>
          <cell r="P1118" t="e">
            <v>#N/A</v>
          </cell>
          <cell r="Q1118" t="e">
            <v>#N/A</v>
          </cell>
          <cell r="R1118" t="e">
            <v>#N/A</v>
          </cell>
          <cell r="S1118" t="e">
            <v>#N/A</v>
          </cell>
          <cell r="T1118" t="e">
            <v>#N/A</v>
          </cell>
          <cell r="U1118" t="e">
            <v>#N/A</v>
          </cell>
          <cell r="V1118" t="e">
            <v>#N/A</v>
          </cell>
          <cell r="W1118" t="e">
            <v>#N/A</v>
          </cell>
          <cell r="X1118" t="e">
            <v>#N/A</v>
          </cell>
          <cell r="Y1118" t="e">
            <v>#N/A</v>
          </cell>
          <cell r="Z1118" t="e">
            <v>#N/A</v>
          </cell>
          <cell r="AA1118" t="e">
            <v>#N/A</v>
          </cell>
          <cell r="AB1118" t="e">
            <v>#N/A</v>
          </cell>
          <cell r="AC1118" t="e">
            <v>#N/A</v>
          </cell>
          <cell r="AD1118" t="e">
            <v>#N/A</v>
          </cell>
          <cell r="AE1118" t="e">
            <v>#N/A</v>
          </cell>
          <cell r="AF1118" t="e">
            <v>#N/A</v>
          </cell>
          <cell r="AG1118" t="e">
            <v>#N/A</v>
          </cell>
          <cell r="AH1118" t="e">
            <v>#N/A</v>
          </cell>
          <cell r="AI1118" t="e">
            <v>#N/A</v>
          </cell>
          <cell r="AJ1118" t="e">
            <v>#N/A</v>
          </cell>
          <cell r="AK1118" t="e">
            <v>#N/A</v>
          </cell>
          <cell r="AL1118" t="e">
            <v>#N/A</v>
          </cell>
          <cell r="AM1118" t="e">
            <v>#N/A</v>
          </cell>
          <cell r="AN1118" t="e">
            <v>#N/A</v>
          </cell>
          <cell r="AO1118" t="e">
            <v>#N/A</v>
          </cell>
          <cell r="AP1118" t="e">
            <v>#N/A</v>
          </cell>
          <cell r="AQ1118" t="e">
            <v>#N/A</v>
          </cell>
          <cell r="AR1118" t="e">
            <v>#N/A</v>
          </cell>
          <cell r="AS1118" t="e">
            <v>#N/A</v>
          </cell>
          <cell r="AT1118" t="e">
            <v>#N/A</v>
          </cell>
          <cell r="AU1118" t="e">
            <v>#N/A</v>
          </cell>
          <cell r="AV1118" t="e">
            <v>#N/A</v>
          </cell>
          <cell r="AW1118" t="e">
            <v>#N/A</v>
          </cell>
          <cell r="AX1118" t="e">
            <v>#N/A</v>
          </cell>
          <cell r="AY1118" t="e">
            <v>#N/A</v>
          </cell>
          <cell r="AZ1118" t="e">
            <v>#N/A</v>
          </cell>
          <cell r="BA1118" t="e">
            <v>#N/A</v>
          </cell>
          <cell r="BB1118" t="e">
            <v>#N/A</v>
          </cell>
          <cell r="BC1118" t="e">
            <v>#N/A</v>
          </cell>
          <cell r="BD1118" t="e">
            <v>#N/A</v>
          </cell>
        </row>
        <row r="1119">
          <cell r="G1119" t="e">
            <v>#N/A</v>
          </cell>
          <cell r="H1119" t="e">
            <v>#N/A</v>
          </cell>
          <cell r="I1119" t="e">
            <v>#N/A</v>
          </cell>
          <cell r="J1119" t="e">
            <v>#N/A</v>
          </cell>
          <cell r="K1119" t="e">
            <v>#N/A</v>
          </cell>
          <cell r="L1119" t="e">
            <v>#N/A</v>
          </cell>
          <cell r="M1119" t="e">
            <v>#N/A</v>
          </cell>
          <cell r="N1119" t="e">
            <v>#N/A</v>
          </cell>
          <cell r="O1119" t="e">
            <v>#N/A</v>
          </cell>
          <cell r="P1119" t="e">
            <v>#N/A</v>
          </cell>
          <cell r="Q1119" t="e">
            <v>#N/A</v>
          </cell>
          <cell r="R1119" t="e">
            <v>#N/A</v>
          </cell>
          <cell r="S1119" t="e">
            <v>#N/A</v>
          </cell>
          <cell r="T1119" t="e">
            <v>#N/A</v>
          </cell>
          <cell r="U1119" t="e">
            <v>#N/A</v>
          </cell>
          <cell r="V1119" t="e">
            <v>#N/A</v>
          </cell>
          <cell r="W1119" t="e">
            <v>#N/A</v>
          </cell>
          <cell r="X1119" t="e">
            <v>#N/A</v>
          </cell>
          <cell r="Y1119" t="e">
            <v>#N/A</v>
          </cell>
          <cell r="Z1119" t="e">
            <v>#N/A</v>
          </cell>
          <cell r="AA1119" t="e">
            <v>#N/A</v>
          </cell>
          <cell r="AB1119" t="e">
            <v>#N/A</v>
          </cell>
          <cell r="AC1119" t="e">
            <v>#N/A</v>
          </cell>
          <cell r="AD1119" t="e">
            <v>#N/A</v>
          </cell>
          <cell r="AE1119" t="e">
            <v>#N/A</v>
          </cell>
          <cell r="AF1119" t="e">
            <v>#N/A</v>
          </cell>
          <cell r="AG1119" t="e">
            <v>#N/A</v>
          </cell>
          <cell r="AH1119" t="e">
            <v>#N/A</v>
          </cell>
          <cell r="AI1119" t="e">
            <v>#N/A</v>
          </cell>
          <cell r="AJ1119" t="e">
            <v>#N/A</v>
          </cell>
          <cell r="AK1119" t="e">
            <v>#N/A</v>
          </cell>
          <cell r="AL1119" t="e">
            <v>#N/A</v>
          </cell>
          <cell r="AM1119" t="e">
            <v>#N/A</v>
          </cell>
          <cell r="AN1119" t="e">
            <v>#N/A</v>
          </cell>
          <cell r="AO1119" t="e">
            <v>#N/A</v>
          </cell>
          <cell r="AP1119" t="e">
            <v>#N/A</v>
          </cell>
          <cell r="AQ1119" t="e">
            <v>#N/A</v>
          </cell>
          <cell r="AR1119" t="e">
            <v>#N/A</v>
          </cell>
          <cell r="AS1119" t="e">
            <v>#N/A</v>
          </cell>
          <cell r="AT1119" t="e">
            <v>#N/A</v>
          </cell>
          <cell r="AU1119" t="e">
            <v>#N/A</v>
          </cell>
          <cell r="AV1119" t="e">
            <v>#N/A</v>
          </cell>
          <cell r="AW1119" t="e">
            <v>#N/A</v>
          </cell>
          <cell r="AX1119" t="e">
            <v>#N/A</v>
          </cell>
          <cell r="AY1119" t="e">
            <v>#N/A</v>
          </cell>
          <cell r="AZ1119" t="e">
            <v>#N/A</v>
          </cell>
          <cell r="BA1119" t="e">
            <v>#N/A</v>
          </cell>
          <cell r="BB1119" t="e">
            <v>#N/A</v>
          </cell>
          <cell r="BC1119" t="e">
            <v>#N/A</v>
          </cell>
          <cell r="BD1119" t="e">
            <v>#N/A</v>
          </cell>
        </row>
        <row r="1120">
          <cell r="G1120" t="e">
            <v>#N/A</v>
          </cell>
          <cell r="H1120" t="e">
            <v>#N/A</v>
          </cell>
          <cell r="I1120" t="e">
            <v>#N/A</v>
          </cell>
          <cell r="J1120" t="e">
            <v>#N/A</v>
          </cell>
          <cell r="K1120" t="e">
            <v>#N/A</v>
          </cell>
          <cell r="L1120" t="e">
            <v>#N/A</v>
          </cell>
          <cell r="M1120" t="e">
            <v>#N/A</v>
          </cell>
          <cell r="N1120" t="e">
            <v>#N/A</v>
          </cell>
          <cell r="O1120" t="e">
            <v>#N/A</v>
          </cell>
          <cell r="P1120" t="e">
            <v>#N/A</v>
          </cell>
          <cell r="Q1120" t="e">
            <v>#N/A</v>
          </cell>
          <cell r="R1120" t="e">
            <v>#N/A</v>
          </cell>
          <cell r="S1120" t="e">
            <v>#N/A</v>
          </cell>
          <cell r="T1120" t="e">
            <v>#N/A</v>
          </cell>
          <cell r="U1120" t="e">
            <v>#N/A</v>
          </cell>
          <cell r="V1120" t="e">
            <v>#N/A</v>
          </cell>
          <cell r="W1120" t="e">
            <v>#N/A</v>
          </cell>
          <cell r="X1120" t="e">
            <v>#N/A</v>
          </cell>
          <cell r="Y1120" t="e">
            <v>#N/A</v>
          </cell>
          <cell r="Z1120" t="e">
            <v>#N/A</v>
          </cell>
          <cell r="AA1120" t="e">
            <v>#N/A</v>
          </cell>
          <cell r="AB1120" t="e">
            <v>#N/A</v>
          </cell>
          <cell r="AC1120" t="e">
            <v>#N/A</v>
          </cell>
          <cell r="AD1120" t="e">
            <v>#N/A</v>
          </cell>
          <cell r="AE1120" t="e">
            <v>#N/A</v>
          </cell>
          <cell r="AF1120" t="e">
            <v>#N/A</v>
          </cell>
          <cell r="AG1120" t="e">
            <v>#N/A</v>
          </cell>
          <cell r="AH1120" t="e">
            <v>#N/A</v>
          </cell>
          <cell r="AI1120" t="e">
            <v>#N/A</v>
          </cell>
          <cell r="AJ1120" t="e">
            <v>#N/A</v>
          </cell>
          <cell r="AK1120" t="e">
            <v>#N/A</v>
          </cell>
          <cell r="AL1120" t="e">
            <v>#N/A</v>
          </cell>
          <cell r="AM1120" t="e">
            <v>#N/A</v>
          </cell>
          <cell r="AN1120" t="e">
            <v>#N/A</v>
          </cell>
          <cell r="AO1120" t="e">
            <v>#N/A</v>
          </cell>
          <cell r="AP1120" t="e">
            <v>#N/A</v>
          </cell>
          <cell r="AQ1120" t="e">
            <v>#N/A</v>
          </cell>
          <cell r="AR1120" t="e">
            <v>#N/A</v>
          </cell>
          <cell r="AS1120" t="e">
            <v>#N/A</v>
          </cell>
          <cell r="AT1120" t="e">
            <v>#N/A</v>
          </cell>
          <cell r="AU1120" t="e">
            <v>#N/A</v>
          </cell>
          <cell r="AV1120" t="e">
            <v>#N/A</v>
          </cell>
          <cell r="AW1120" t="e">
            <v>#N/A</v>
          </cell>
          <cell r="AX1120" t="e">
            <v>#N/A</v>
          </cell>
          <cell r="AY1120" t="e">
            <v>#N/A</v>
          </cell>
          <cell r="AZ1120" t="e">
            <v>#N/A</v>
          </cell>
          <cell r="BA1120" t="e">
            <v>#N/A</v>
          </cell>
          <cell r="BB1120" t="e">
            <v>#N/A</v>
          </cell>
          <cell r="BC1120" t="e">
            <v>#N/A</v>
          </cell>
          <cell r="BD1120" t="e">
            <v>#N/A</v>
          </cell>
        </row>
        <row r="1121">
          <cell r="G1121" t="e">
            <v>#N/A</v>
          </cell>
          <cell r="H1121" t="e">
            <v>#N/A</v>
          </cell>
          <cell r="I1121" t="e">
            <v>#N/A</v>
          </cell>
          <cell r="J1121" t="e">
            <v>#N/A</v>
          </cell>
          <cell r="K1121" t="e">
            <v>#N/A</v>
          </cell>
          <cell r="L1121" t="e">
            <v>#N/A</v>
          </cell>
          <cell r="M1121" t="e">
            <v>#N/A</v>
          </cell>
          <cell r="N1121" t="e">
            <v>#N/A</v>
          </cell>
          <cell r="O1121" t="e">
            <v>#N/A</v>
          </cell>
          <cell r="P1121" t="e">
            <v>#N/A</v>
          </cell>
          <cell r="Q1121" t="e">
            <v>#N/A</v>
          </cell>
          <cell r="R1121" t="e">
            <v>#N/A</v>
          </cell>
          <cell r="S1121" t="e">
            <v>#N/A</v>
          </cell>
          <cell r="T1121" t="e">
            <v>#N/A</v>
          </cell>
          <cell r="U1121" t="e">
            <v>#N/A</v>
          </cell>
          <cell r="V1121" t="e">
            <v>#N/A</v>
          </cell>
          <cell r="W1121" t="e">
            <v>#N/A</v>
          </cell>
          <cell r="X1121" t="e">
            <v>#N/A</v>
          </cell>
          <cell r="Y1121" t="e">
            <v>#N/A</v>
          </cell>
          <cell r="Z1121" t="e">
            <v>#N/A</v>
          </cell>
          <cell r="AA1121" t="e">
            <v>#N/A</v>
          </cell>
          <cell r="AB1121" t="e">
            <v>#N/A</v>
          </cell>
          <cell r="AC1121" t="e">
            <v>#N/A</v>
          </cell>
          <cell r="AD1121" t="e">
            <v>#N/A</v>
          </cell>
          <cell r="AE1121" t="e">
            <v>#N/A</v>
          </cell>
          <cell r="AF1121" t="e">
            <v>#N/A</v>
          </cell>
          <cell r="AG1121" t="e">
            <v>#N/A</v>
          </cell>
          <cell r="AH1121" t="e">
            <v>#N/A</v>
          </cell>
          <cell r="AI1121" t="e">
            <v>#N/A</v>
          </cell>
          <cell r="AJ1121" t="e">
            <v>#N/A</v>
          </cell>
          <cell r="AK1121" t="e">
            <v>#N/A</v>
          </cell>
          <cell r="AL1121" t="e">
            <v>#N/A</v>
          </cell>
          <cell r="AM1121" t="e">
            <v>#N/A</v>
          </cell>
          <cell r="AN1121" t="e">
            <v>#N/A</v>
          </cell>
          <cell r="AO1121" t="e">
            <v>#N/A</v>
          </cell>
          <cell r="AP1121" t="e">
            <v>#N/A</v>
          </cell>
          <cell r="AQ1121" t="e">
            <v>#N/A</v>
          </cell>
          <cell r="AR1121" t="e">
            <v>#N/A</v>
          </cell>
          <cell r="AS1121" t="e">
            <v>#N/A</v>
          </cell>
          <cell r="AT1121" t="e">
            <v>#N/A</v>
          </cell>
          <cell r="AU1121" t="e">
            <v>#N/A</v>
          </cell>
          <cell r="AV1121" t="e">
            <v>#N/A</v>
          </cell>
          <cell r="AW1121" t="e">
            <v>#N/A</v>
          </cell>
          <cell r="AX1121" t="e">
            <v>#N/A</v>
          </cell>
          <cell r="AY1121" t="e">
            <v>#N/A</v>
          </cell>
          <cell r="AZ1121" t="e">
            <v>#N/A</v>
          </cell>
          <cell r="BA1121" t="e">
            <v>#N/A</v>
          </cell>
          <cell r="BB1121" t="e">
            <v>#N/A</v>
          </cell>
          <cell r="BC1121" t="e">
            <v>#N/A</v>
          </cell>
          <cell r="BD1121" t="e">
            <v>#N/A</v>
          </cell>
        </row>
        <row r="1122">
          <cell r="G1122" t="e">
            <v>#N/A</v>
          </cell>
          <cell r="H1122" t="e">
            <v>#N/A</v>
          </cell>
          <cell r="I1122" t="e">
            <v>#N/A</v>
          </cell>
          <cell r="J1122" t="e">
            <v>#N/A</v>
          </cell>
          <cell r="K1122" t="e">
            <v>#N/A</v>
          </cell>
          <cell r="L1122" t="e">
            <v>#N/A</v>
          </cell>
          <cell r="M1122" t="e">
            <v>#N/A</v>
          </cell>
          <cell r="N1122" t="e">
            <v>#N/A</v>
          </cell>
          <cell r="O1122" t="e">
            <v>#N/A</v>
          </cell>
          <cell r="P1122" t="e">
            <v>#N/A</v>
          </cell>
          <cell r="Q1122" t="e">
            <v>#N/A</v>
          </cell>
          <cell r="R1122" t="e">
            <v>#N/A</v>
          </cell>
          <cell r="S1122" t="e">
            <v>#N/A</v>
          </cell>
          <cell r="T1122" t="e">
            <v>#N/A</v>
          </cell>
          <cell r="U1122" t="e">
            <v>#N/A</v>
          </cell>
          <cell r="V1122" t="e">
            <v>#N/A</v>
          </cell>
          <cell r="W1122" t="e">
            <v>#N/A</v>
          </cell>
          <cell r="X1122" t="e">
            <v>#N/A</v>
          </cell>
          <cell r="Y1122" t="e">
            <v>#N/A</v>
          </cell>
          <cell r="Z1122" t="e">
            <v>#N/A</v>
          </cell>
          <cell r="AA1122" t="e">
            <v>#N/A</v>
          </cell>
          <cell r="AB1122" t="e">
            <v>#N/A</v>
          </cell>
          <cell r="AC1122" t="e">
            <v>#N/A</v>
          </cell>
          <cell r="AD1122" t="e">
            <v>#N/A</v>
          </cell>
          <cell r="AE1122" t="e">
            <v>#N/A</v>
          </cell>
          <cell r="AF1122" t="e">
            <v>#N/A</v>
          </cell>
          <cell r="AG1122" t="e">
            <v>#N/A</v>
          </cell>
          <cell r="AH1122" t="e">
            <v>#N/A</v>
          </cell>
          <cell r="AI1122" t="e">
            <v>#N/A</v>
          </cell>
          <cell r="AJ1122" t="e">
            <v>#N/A</v>
          </cell>
          <cell r="AK1122" t="e">
            <v>#N/A</v>
          </cell>
          <cell r="AL1122" t="e">
            <v>#N/A</v>
          </cell>
          <cell r="AM1122" t="e">
            <v>#N/A</v>
          </cell>
          <cell r="AN1122" t="e">
            <v>#N/A</v>
          </cell>
          <cell r="AO1122" t="e">
            <v>#N/A</v>
          </cell>
          <cell r="AP1122" t="e">
            <v>#N/A</v>
          </cell>
          <cell r="AQ1122" t="e">
            <v>#N/A</v>
          </cell>
          <cell r="AR1122" t="e">
            <v>#N/A</v>
          </cell>
          <cell r="AS1122" t="e">
            <v>#N/A</v>
          </cell>
          <cell r="AT1122" t="e">
            <v>#N/A</v>
          </cell>
          <cell r="AU1122" t="e">
            <v>#N/A</v>
          </cell>
          <cell r="AV1122" t="e">
            <v>#N/A</v>
          </cell>
          <cell r="AW1122" t="e">
            <v>#N/A</v>
          </cell>
          <cell r="AX1122" t="e">
            <v>#N/A</v>
          </cell>
          <cell r="AY1122" t="e">
            <v>#N/A</v>
          </cell>
          <cell r="AZ1122" t="e">
            <v>#N/A</v>
          </cell>
          <cell r="BA1122" t="e">
            <v>#N/A</v>
          </cell>
          <cell r="BB1122" t="e">
            <v>#N/A</v>
          </cell>
          <cell r="BC1122" t="e">
            <v>#N/A</v>
          </cell>
          <cell r="BD1122" t="e">
            <v>#N/A</v>
          </cell>
        </row>
        <row r="1123">
          <cell r="G1123" t="e">
            <v>#N/A</v>
          </cell>
          <cell r="H1123" t="e">
            <v>#N/A</v>
          </cell>
          <cell r="I1123" t="e">
            <v>#N/A</v>
          </cell>
          <cell r="J1123" t="e">
            <v>#N/A</v>
          </cell>
          <cell r="K1123" t="e">
            <v>#N/A</v>
          </cell>
          <cell r="L1123" t="e">
            <v>#N/A</v>
          </cell>
          <cell r="M1123" t="e">
            <v>#N/A</v>
          </cell>
          <cell r="N1123" t="e">
            <v>#N/A</v>
          </cell>
          <cell r="O1123" t="e">
            <v>#N/A</v>
          </cell>
          <cell r="P1123" t="e">
            <v>#N/A</v>
          </cell>
          <cell r="Q1123" t="e">
            <v>#N/A</v>
          </cell>
          <cell r="R1123" t="e">
            <v>#N/A</v>
          </cell>
          <cell r="S1123" t="e">
            <v>#N/A</v>
          </cell>
          <cell r="T1123" t="e">
            <v>#N/A</v>
          </cell>
          <cell r="U1123" t="e">
            <v>#N/A</v>
          </cell>
          <cell r="V1123" t="e">
            <v>#N/A</v>
          </cell>
          <cell r="W1123" t="e">
            <v>#N/A</v>
          </cell>
          <cell r="X1123" t="e">
            <v>#N/A</v>
          </cell>
          <cell r="Y1123" t="e">
            <v>#N/A</v>
          </cell>
          <cell r="Z1123" t="e">
            <v>#N/A</v>
          </cell>
          <cell r="AA1123" t="e">
            <v>#N/A</v>
          </cell>
          <cell r="AB1123" t="e">
            <v>#N/A</v>
          </cell>
          <cell r="AC1123" t="e">
            <v>#N/A</v>
          </cell>
          <cell r="AD1123" t="e">
            <v>#N/A</v>
          </cell>
          <cell r="AE1123" t="e">
            <v>#N/A</v>
          </cell>
          <cell r="AF1123" t="e">
            <v>#N/A</v>
          </cell>
          <cell r="AG1123" t="e">
            <v>#N/A</v>
          </cell>
          <cell r="AH1123" t="e">
            <v>#N/A</v>
          </cell>
          <cell r="AI1123" t="e">
            <v>#N/A</v>
          </cell>
          <cell r="AJ1123" t="e">
            <v>#N/A</v>
          </cell>
          <cell r="AK1123" t="e">
            <v>#N/A</v>
          </cell>
          <cell r="AL1123" t="e">
            <v>#N/A</v>
          </cell>
          <cell r="AM1123" t="e">
            <v>#N/A</v>
          </cell>
          <cell r="AN1123" t="e">
            <v>#N/A</v>
          </cell>
          <cell r="AO1123" t="e">
            <v>#N/A</v>
          </cell>
          <cell r="AP1123" t="e">
            <v>#N/A</v>
          </cell>
          <cell r="AQ1123" t="e">
            <v>#N/A</v>
          </cell>
          <cell r="AR1123" t="e">
            <v>#N/A</v>
          </cell>
          <cell r="AS1123" t="e">
            <v>#N/A</v>
          </cell>
          <cell r="AT1123" t="e">
            <v>#N/A</v>
          </cell>
          <cell r="AU1123" t="e">
            <v>#N/A</v>
          </cell>
          <cell r="AV1123" t="e">
            <v>#N/A</v>
          </cell>
          <cell r="AW1123" t="e">
            <v>#N/A</v>
          </cell>
          <cell r="AX1123" t="e">
            <v>#N/A</v>
          </cell>
          <cell r="AY1123" t="e">
            <v>#N/A</v>
          </cell>
          <cell r="AZ1123" t="e">
            <v>#N/A</v>
          </cell>
          <cell r="BA1123" t="e">
            <v>#N/A</v>
          </cell>
          <cell r="BB1123" t="e">
            <v>#N/A</v>
          </cell>
          <cell r="BC1123" t="e">
            <v>#N/A</v>
          </cell>
          <cell r="BD1123" t="e">
            <v>#N/A</v>
          </cell>
        </row>
        <row r="1124">
          <cell r="G1124" t="e">
            <v>#N/A</v>
          </cell>
          <cell r="H1124" t="e">
            <v>#N/A</v>
          </cell>
          <cell r="I1124" t="e">
            <v>#N/A</v>
          </cell>
          <cell r="J1124" t="e">
            <v>#N/A</v>
          </cell>
          <cell r="K1124" t="e">
            <v>#N/A</v>
          </cell>
          <cell r="L1124" t="e">
            <v>#N/A</v>
          </cell>
          <cell r="M1124" t="e">
            <v>#N/A</v>
          </cell>
          <cell r="N1124" t="e">
            <v>#N/A</v>
          </cell>
          <cell r="O1124" t="e">
            <v>#N/A</v>
          </cell>
          <cell r="P1124" t="e">
            <v>#N/A</v>
          </cell>
          <cell r="Q1124" t="e">
            <v>#N/A</v>
          </cell>
          <cell r="R1124" t="e">
            <v>#N/A</v>
          </cell>
          <cell r="S1124" t="e">
            <v>#N/A</v>
          </cell>
          <cell r="T1124" t="e">
            <v>#N/A</v>
          </cell>
          <cell r="U1124" t="e">
            <v>#N/A</v>
          </cell>
          <cell r="V1124" t="e">
            <v>#N/A</v>
          </cell>
          <cell r="W1124" t="e">
            <v>#N/A</v>
          </cell>
          <cell r="X1124" t="e">
            <v>#N/A</v>
          </cell>
          <cell r="Y1124" t="e">
            <v>#N/A</v>
          </cell>
          <cell r="Z1124" t="e">
            <v>#N/A</v>
          </cell>
          <cell r="AA1124" t="e">
            <v>#N/A</v>
          </cell>
          <cell r="AB1124" t="e">
            <v>#N/A</v>
          </cell>
          <cell r="AC1124" t="e">
            <v>#N/A</v>
          </cell>
          <cell r="AD1124" t="e">
            <v>#N/A</v>
          </cell>
          <cell r="AE1124" t="e">
            <v>#N/A</v>
          </cell>
          <cell r="AF1124" t="e">
            <v>#N/A</v>
          </cell>
          <cell r="AG1124" t="e">
            <v>#N/A</v>
          </cell>
          <cell r="AH1124" t="e">
            <v>#N/A</v>
          </cell>
          <cell r="AI1124" t="e">
            <v>#N/A</v>
          </cell>
          <cell r="AJ1124" t="e">
            <v>#N/A</v>
          </cell>
          <cell r="AK1124" t="e">
            <v>#N/A</v>
          </cell>
          <cell r="AL1124" t="e">
            <v>#N/A</v>
          </cell>
          <cell r="AM1124" t="e">
            <v>#N/A</v>
          </cell>
          <cell r="AN1124" t="e">
            <v>#N/A</v>
          </cell>
          <cell r="AO1124" t="e">
            <v>#N/A</v>
          </cell>
          <cell r="AP1124" t="e">
            <v>#N/A</v>
          </cell>
          <cell r="AQ1124" t="e">
            <v>#N/A</v>
          </cell>
          <cell r="AR1124" t="e">
            <v>#N/A</v>
          </cell>
          <cell r="AS1124" t="e">
            <v>#N/A</v>
          </cell>
          <cell r="AT1124" t="e">
            <v>#N/A</v>
          </cell>
          <cell r="AU1124" t="e">
            <v>#N/A</v>
          </cell>
          <cell r="AV1124" t="e">
            <v>#N/A</v>
          </cell>
          <cell r="AW1124" t="e">
            <v>#N/A</v>
          </cell>
          <cell r="AX1124" t="e">
            <v>#N/A</v>
          </cell>
          <cell r="AY1124" t="e">
            <v>#N/A</v>
          </cell>
          <cell r="AZ1124" t="e">
            <v>#N/A</v>
          </cell>
          <cell r="BA1124" t="e">
            <v>#N/A</v>
          </cell>
          <cell r="BB1124" t="e">
            <v>#N/A</v>
          </cell>
          <cell r="BC1124" t="e">
            <v>#N/A</v>
          </cell>
          <cell r="BD1124" t="e">
            <v>#N/A</v>
          </cell>
        </row>
        <row r="1125">
          <cell r="G1125" t="e">
            <v>#N/A</v>
          </cell>
          <cell r="H1125" t="e">
            <v>#N/A</v>
          </cell>
          <cell r="I1125" t="e">
            <v>#N/A</v>
          </cell>
          <cell r="J1125" t="e">
            <v>#N/A</v>
          </cell>
          <cell r="K1125" t="e">
            <v>#N/A</v>
          </cell>
          <cell r="L1125" t="e">
            <v>#N/A</v>
          </cell>
          <cell r="M1125" t="e">
            <v>#N/A</v>
          </cell>
          <cell r="N1125" t="e">
            <v>#N/A</v>
          </cell>
          <cell r="O1125" t="e">
            <v>#N/A</v>
          </cell>
          <cell r="P1125" t="e">
            <v>#N/A</v>
          </cell>
          <cell r="Q1125" t="e">
            <v>#N/A</v>
          </cell>
          <cell r="R1125" t="e">
            <v>#N/A</v>
          </cell>
          <cell r="S1125" t="e">
            <v>#N/A</v>
          </cell>
          <cell r="T1125" t="e">
            <v>#N/A</v>
          </cell>
          <cell r="U1125" t="e">
            <v>#N/A</v>
          </cell>
          <cell r="V1125" t="e">
            <v>#N/A</v>
          </cell>
          <cell r="W1125" t="e">
            <v>#N/A</v>
          </cell>
          <cell r="X1125" t="e">
            <v>#N/A</v>
          </cell>
          <cell r="Y1125" t="e">
            <v>#N/A</v>
          </cell>
          <cell r="Z1125" t="e">
            <v>#N/A</v>
          </cell>
          <cell r="AA1125" t="e">
            <v>#N/A</v>
          </cell>
          <cell r="AB1125" t="e">
            <v>#N/A</v>
          </cell>
          <cell r="AC1125" t="e">
            <v>#N/A</v>
          </cell>
          <cell r="AD1125" t="e">
            <v>#N/A</v>
          </cell>
          <cell r="AE1125" t="e">
            <v>#N/A</v>
          </cell>
          <cell r="AF1125" t="e">
            <v>#N/A</v>
          </cell>
          <cell r="AG1125" t="e">
            <v>#N/A</v>
          </cell>
          <cell r="AH1125" t="e">
            <v>#N/A</v>
          </cell>
          <cell r="AI1125" t="e">
            <v>#N/A</v>
          </cell>
          <cell r="AJ1125" t="e">
            <v>#N/A</v>
          </cell>
          <cell r="AK1125" t="e">
            <v>#N/A</v>
          </cell>
          <cell r="AL1125" t="e">
            <v>#N/A</v>
          </cell>
          <cell r="AM1125" t="e">
            <v>#N/A</v>
          </cell>
          <cell r="AN1125" t="e">
            <v>#N/A</v>
          </cell>
          <cell r="AO1125" t="e">
            <v>#N/A</v>
          </cell>
          <cell r="AP1125" t="e">
            <v>#N/A</v>
          </cell>
          <cell r="AQ1125" t="e">
            <v>#N/A</v>
          </cell>
          <cell r="AR1125" t="e">
            <v>#N/A</v>
          </cell>
          <cell r="AS1125" t="e">
            <v>#N/A</v>
          </cell>
          <cell r="AT1125" t="e">
            <v>#N/A</v>
          </cell>
          <cell r="AU1125" t="e">
            <v>#N/A</v>
          </cell>
          <cell r="AV1125" t="e">
            <v>#N/A</v>
          </cell>
          <cell r="AW1125" t="e">
            <v>#N/A</v>
          </cell>
          <cell r="AX1125" t="e">
            <v>#N/A</v>
          </cell>
          <cell r="AY1125" t="e">
            <v>#N/A</v>
          </cell>
          <cell r="AZ1125" t="e">
            <v>#N/A</v>
          </cell>
          <cell r="BA1125" t="e">
            <v>#N/A</v>
          </cell>
          <cell r="BB1125" t="e">
            <v>#N/A</v>
          </cell>
          <cell r="BC1125" t="e">
            <v>#N/A</v>
          </cell>
          <cell r="BD1125" t="e">
            <v>#N/A</v>
          </cell>
        </row>
        <row r="1126">
          <cell r="G1126" t="e">
            <v>#N/A</v>
          </cell>
          <cell r="H1126" t="e">
            <v>#N/A</v>
          </cell>
          <cell r="I1126" t="e">
            <v>#N/A</v>
          </cell>
          <cell r="J1126" t="e">
            <v>#N/A</v>
          </cell>
          <cell r="K1126" t="e">
            <v>#N/A</v>
          </cell>
          <cell r="L1126" t="e">
            <v>#N/A</v>
          </cell>
          <cell r="M1126" t="e">
            <v>#N/A</v>
          </cell>
          <cell r="N1126" t="e">
            <v>#N/A</v>
          </cell>
          <cell r="O1126" t="e">
            <v>#N/A</v>
          </cell>
          <cell r="P1126" t="e">
            <v>#N/A</v>
          </cell>
          <cell r="Q1126" t="e">
            <v>#N/A</v>
          </cell>
          <cell r="R1126" t="e">
            <v>#N/A</v>
          </cell>
          <cell r="S1126" t="e">
            <v>#N/A</v>
          </cell>
          <cell r="T1126" t="e">
            <v>#N/A</v>
          </cell>
          <cell r="U1126" t="e">
            <v>#N/A</v>
          </cell>
          <cell r="V1126" t="e">
            <v>#N/A</v>
          </cell>
          <cell r="W1126" t="e">
            <v>#N/A</v>
          </cell>
          <cell r="X1126" t="e">
            <v>#N/A</v>
          </cell>
          <cell r="Y1126" t="e">
            <v>#N/A</v>
          </cell>
          <cell r="Z1126" t="e">
            <v>#N/A</v>
          </cell>
          <cell r="AA1126" t="e">
            <v>#N/A</v>
          </cell>
          <cell r="AB1126" t="e">
            <v>#N/A</v>
          </cell>
          <cell r="AC1126" t="e">
            <v>#N/A</v>
          </cell>
          <cell r="AD1126" t="e">
            <v>#N/A</v>
          </cell>
          <cell r="AE1126" t="e">
            <v>#N/A</v>
          </cell>
          <cell r="AF1126" t="e">
            <v>#N/A</v>
          </cell>
          <cell r="AG1126" t="e">
            <v>#N/A</v>
          </cell>
          <cell r="AH1126" t="e">
            <v>#N/A</v>
          </cell>
          <cell r="AI1126" t="e">
            <v>#N/A</v>
          </cell>
          <cell r="AJ1126" t="e">
            <v>#N/A</v>
          </cell>
          <cell r="AK1126" t="e">
            <v>#N/A</v>
          </cell>
          <cell r="AL1126" t="e">
            <v>#N/A</v>
          </cell>
          <cell r="AM1126" t="e">
            <v>#N/A</v>
          </cell>
          <cell r="AN1126" t="e">
            <v>#N/A</v>
          </cell>
          <cell r="AO1126" t="e">
            <v>#N/A</v>
          </cell>
          <cell r="AP1126" t="e">
            <v>#N/A</v>
          </cell>
          <cell r="AQ1126" t="e">
            <v>#N/A</v>
          </cell>
          <cell r="AR1126" t="e">
            <v>#N/A</v>
          </cell>
          <cell r="AS1126" t="e">
            <v>#N/A</v>
          </cell>
          <cell r="AT1126" t="e">
            <v>#N/A</v>
          </cell>
          <cell r="AU1126" t="e">
            <v>#N/A</v>
          </cell>
          <cell r="AV1126" t="e">
            <v>#N/A</v>
          </cell>
          <cell r="AW1126" t="e">
            <v>#N/A</v>
          </cell>
          <cell r="AX1126" t="e">
            <v>#N/A</v>
          </cell>
          <cell r="AY1126" t="e">
            <v>#N/A</v>
          </cell>
          <cell r="AZ1126" t="e">
            <v>#N/A</v>
          </cell>
          <cell r="BA1126" t="e">
            <v>#N/A</v>
          </cell>
          <cell r="BB1126" t="e">
            <v>#N/A</v>
          </cell>
          <cell r="BC1126" t="e">
            <v>#N/A</v>
          </cell>
          <cell r="BD1126" t="e">
            <v>#N/A</v>
          </cell>
        </row>
        <row r="1127">
          <cell r="G1127" t="e">
            <v>#N/A</v>
          </cell>
          <cell r="H1127" t="e">
            <v>#N/A</v>
          </cell>
          <cell r="I1127" t="e">
            <v>#N/A</v>
          </cell>
          <cell r="J1127" t="e">
            <v>#N/A</v>
          </cell>
          <cell r="K1127" t="e">
            <v>#N/A</v>
          </cell>
          <cell r="L1127" t="e">
            <v>#N/A</v>
          </cell>
          <cell r="M1127" t="e">
            <v>#N/A</v>
          </cell>
          <cell r="N1127" t="e">
            <v>#N/A</v>
          </cell>
          <cell r="O1127" t="e">
            <v>#N/A</v>
          </cell>
          <cell r="P1127" t="e">
            <v>#N/A</v>
          </cell>
          <cell r="Q1127" t="e">
            <v>#N/A</v>
          </cell>
          <cell r="R1127" t="e">
            <v>#N/A</v>
          </cell>
          <cell r="S1127" t="e">
            <v>#N/A</v>
          </cell>
          <cell r="T1127" t="e">
            <v>#N/A</v>
          </cell>
          <cell r="U1127" t="e">
            <v>#N/A</v>
          </cell>
          <cell r="V1127" t="e">
            <v>#N/A</v>
          </cell>
          <cell r="W1127" t="e">
            <v>#N/A</v>
          </cell>
          <cell r="X1127" t="e">
            <v>#N/A</v>
          </cell>
          <cell r="Y1127" t="e">
            <v>#N/A</v>
          </cell>
          <cell r="Z1127" t="e">
            <v>#N/A</v>
          </cell>
          <cell r="AA1127" t="e">
            <v>#N/A</v>
          </cell>
          <cell r="AB1127" t="e">
            <v>#N/A</v>
          </cell>
          <cell r="AC1127" t="e">
            <v>#N/A</v>
          </cell>
          <cell r="AD1127" t="e">
            <v>#N/A</v>
          </cell>
          <cell r="AE1127" t="e">
            <v>#N/A</v>
          </cell>
          <cell r="AF1127" t="e">
            <v>#N/A</v>
          </cell>
          <cell r="AG1127" t="e">
            <v>#N/A</v>
          </cell>
          <cell r="AH1127" t="e">
            <v>#N/A</v>
          </cell>
          <cell r="AI1127" t="e">
            <v>#N/A</v>
          </cell>
          <cell r="AJ1127" t="e">
            <v>#N/A</v>
          </cell>
          <cell r="AK1127" t="e">
            <v>#N/A</v>
          </cell>
          <cell r="AL1127" t="e">
            <v>#N/A</v>
          </cell>
          <cell r="AM1127" t="e">
            <v>#N/A</v>
          </cell>
          <cell r="AN1127" t="e">
            <v>#N/A</v>
          </cell>
          <cell r="AO1127" t="e">
            <v>#N/A</v>
          </cell>
          <cell r="AP1127" t="e">
            <v>#N/A</v>
          </cell>
          <cell r="AQ1127" t="e">
            <v>#N/A</v>
          </cell>
          <cell r="AR1127" t="e">
            <v>#N/A</v>
          </cell>
          <cell r="AS1127" t="e">
            <v>#N/A</v>
          </cell>
          <cell r="AT1127" t="e">
            <v>#N/A</v>
          </cell>
          <cell r="AU1127" t="e">
            <v>#N/A</v>
          </cell>
          <cell r="AV1127" t="e">
            <v>#N/A</v>
          </cell>
          <cell r="AW1127" t="e">
            <v>#N/A</v>
          </cell>
          <cell r="AX1127" t="e">
            <v>#N/A</v>
          </cell>
          <cell r="AY1127" t="e">
            <v>#N/A</v>
          </cell>
          <cell r="AZ1127" t="e">
            <v>#N/A</v>
          </cell>
          <cell r="BA1127" t="e">
            <v>#N/A</v>
          </cell>
          <cell r="BB1127" t="e">
            <v>#N/A</v>
          </cell>
          <cell r="BC1127" t="e">
            <v>#N/A</v>
          </cell>
          <cell r="BD1127" t="e">
            <v>#N/A</v>
          </cell>
        </row>
        <row r="1128">
          <cell r="G1128" t="e">
            <v>#N/A</v>
          </cell>
          <cell r="H1128" t="e">
            <v>#N/A</v>
          </cell>
          <cell r="I1128" t="e">
            <v>#N/A</v>
          </cell>
          <cell r="J1128" t="e">
            <v>#N/A</v>
          </cell>
          <cell r="K1128" t="e">
            <v>#N/A</v>
          </cell>
          <cell r="L1128" t="e">
            <v>#N/A</v>
          </cell>
          <cell r="M1128" t="e">
            <v>#N/A</v>
          </cell>
          <cell r="N1128" t="e">
            <v>#N/A</v>
          </cell>
          <cell r="O1128" t="e">
            <v>#N/A</v>
          </cell>
          <cell r="P1128" t="e">
            <v>#N/A</v>
          </cell>
          <cell r="Q1128" t="e">
            <v>#N/A</v>
          </cell>
          <cell r="R1128" t="e">
            <v>#N/A</v>
          </cell>
          <cell r="S1128" t="e">
            <v>#N/A</v>
          </cell>
          <cell r="T1128" t="e">
            <v>#N/A</v>
          </cell>
          <cell r="U1128" t="e">
            <v>#N/A</v>
          </cell>
          <cell r="V1128" t="e">
            <v>#N/A</v>
          </cell>
          <cell r="W1128" t="e">
            <v>#N/A</v>
          </cell>
          <cell r="X1128" t="e">
            <v>#N/A</v>
          </cell>
          <cell r="Y1128" t="e">
            <v>#N/A</v>
          </cell>
          <cell r="Z1128" t="e">
            <v>#N/A</v>
          </cell>
          <cell r="AA1128" t="e">
            <v>#N/A</v>
          </cell>
          <cell r="AB1128" t="e">
            <v>#N/A</v>
          </cell>
          <cell r="AC1128" t="e">
            <v>#N/A</v>
          </cell>
          <cell r="AD1128" t="e">
            <v>#N/A</v>
          </cell>
          <cell r="AE1128" t="e">
            <v>#N/A</v>
          </cell>
          <cell r="AF1128" t="e">
            <v>#N/A</v>
          </cell>
          <cell r="AG1128" t="e">
            <v>#N/A</v>
          </cell>
          <cell r="AH1128" t="e">
            <v>#N/A</v>
          </cell>
          <cell r="AI1128" t="e">
            <v>#N/A</v>
          </cell>
          <cell r="AJ1128" t="e">
            <v>#N/A</v>
          </cell>
          <cell r="AK1128" t="e">
            <v>#N/A</v>
          </cell>
          <cell r="AL1128" t="e">
            <v>#N/A</v>
          </cell>
          <cell r="AM1128" t="e">
            <v>#N/A</v>
          </cell>
          <cell r="AN1128" t="e">
            <v>#N/A</v>
          </cell>
          <cell r="AO1128" t="e">
            <v>#N/A</v>
          </cell>
          <cell r="AP1128" t="e">
            <v>#N/A</v>
          </cell>
          <cell r="AQ1128" t="e">
            <v>#N/A</v>
          </cell>
          <cell r="AR1128" t="e">
            <v>#N/A</v>
          </cell>
          <cell r="AS1128" t="e">
            <v>#N/A</v>
          </cell>
          <cell r="AT1128" t="e">
            <v>#N/A</v>
          </cell>
          <cell r="AU1128" t="e">
            <v>#N/A</v>
          </cell>
          <cell r="AV1128" t="e">
            <v>#N/A</v>
          </cell>
          <cell r="AW1128" t="e">
            <v>#N/A</v>
          </cell>
          <cell r="AX1128" t="e">
            <v>#N/A</v>
          </cell>
          <cell r="AY1128" t="e">
            <v>#N/A</v>
          </cell>
          <cell r="AZ1128" t="e">
            <v>#N/A</v>
          </cell>
          <cell r="BA1128" t="e">
            <v>#N/A</v>
          </cell>
          <cell r="BB1128" t="e">
            <v>#N/A</v>
          </cell>
          <cell r="BC1128" t="e">
            <v>#N/A</v>
          </cell>
          <cell r="BD1128" t="e">
            <v>#N/A</v>
          </cell>
        </row>
        <row r="1129">
          <cell r="G1129" t="e">
            <v>#N/A</v>
          </cell>
          <cell r="H1129" t="e">
            <v>#N/A</v>
          </cell>
          <cell r="I1129" t="e">
            <v>#N/A</v>
          </cell>
          <cell r="J1129" t="e">
            <v>#N/A</v>
          </cell>
          <cell r="K1129" t="e">
            <v>#N/A</v>
          </cell>
          <cell r="L1129" t="e">
            <v>#N/A</v>
          </cell>
          <cell r="M1129" t="e">
            <v>#N/A</v>
          </cell>
          <cell r="N1129" t="e">
            <v>#N/A</v>
          </cell>
          <cell r="O1129" t="e">
            <v>#N/A</v>
          </cell>
          <cell r="P1129" t="e">
            <v>#N/A</v>
          </cell>
          <cell r="Q1129" t="e">
            <v>#N/A</v>
          </cell>
          <cell r="R1129" t="e">
            <v>#N/A</v>
          </cell>
          <cell r="S1129" t="e">
            <v>#N/A</v>
          </cell>
          <cell r="T1129" t="e">
            <v>#N/A</v>
          </cell>
          <cell r="U1129" t="e">
            <v>#N/A</v>
          </cell>
          <cell r="V1129" t="e">
            <v>#N/A</v>
          </cell>
          <cell r="W1129" t="e">
            <v>#N/A</v>
          </cell>
          <cell r="X1129" t="e">
            <v>#N/A</v>
          </cell>
          <cell r="Y1129" t="e">
            <v>#N/A</v>
          </cell>
          <cell r="Z1129" t="e">
            <v>#N/A</v>
          </cell>
          <cell r="AA1129" t="e">
            <v>#N/A</v>
          </cell>
          <cell r="AB1129" t="e">
            <v>#N/A</v>
          </cell>
          <cell r="AC1129" t="e">
            <v>#N/A</v>
          </cell>
          <cell r="AD1129" t="e">
            <v>#N/A</v>
          </cell>
          <cell r="AE1129" t="e">
            <v>#N/A</v>
          </cell>
          <cell r="AF1129" t="e">
            <v>#N/A</v>
          </cell>
          <cell r="AG1129" t="e">
            <v>#N/A</v>
          </cell>
          <cell r="AH1129" t="e">
            <v>#N/A</v>
          </cell>
          <cell r="AI1129" t="e">
            <v>#N/A</v>
          </cell>
          <cell r="AJ1129" t="e">
            <v>#N/A</v>
          </cell>
          <cell r="AK1129" t="e">
            <v>#N/A</v>
          </cell>
          <cell r="AL1129" t="e">
            <v>#N/A</v>
          </cell>
          <cell r="AM1129" t="e">
            <v>#N/A</v>
          </cell>
          <cell r="AN1129" t="e">
            <v>#N/A</v>
          </cell>
          <cell r="AO1129" t="e">
            <v>#N/A</v>
          </cell>
          <cell r="AP1129" t="e">
            <v>#N/A</v>
          </cell>
          <cell r="AQ1129" t="e">
            <v>#N/A</v>
          </cell>
          <cell r="AR1129" t="e">
            <v>#N/A</v>
          </cell>
          <cell r="AS1129" t="e">
            <v>#N/A</v>
          </cell>
          <cell r="AT1129" t="e">
            <v>#N/A</v>
          </cell>
          <cell r="AU1129" t="e">
            <v>#N/A</v>
          </cell>
          <cell r="AV1129" t="e">
            <v>#N/A</v>
          </cell>
          <cell r="AW1129" t="e">
            <v>#N/A</v>
          </cell>
          <cell r="AX1129" t="e">
            <v>#N/A</v>
          </cell>
          <cell r="AY1129" t="e">
            <v>#N/A</v>
          </cell>
          <cell r="AZ1129" t="e">
            <v>#N/A</v>
          </cell>
          <cell r="BA1129" t="e">
            <v>#N/A</v>
          </cell>
          <cell r="BB1129" t="e">
            <v>#N/A</v>
          </cell>
          <cell r="BC1129" t="e">
            <v>#N/A</v>
          </cell>
          <cell r="BD1129" t="e">
            <v>#N/A</v>
          </cell>
        </row>
        <row r="1130">
          <cell r="G1130" t="e">
            <v>#N/A</v>
          </cell>
          <cell r="H1130" t="e">
            <v>#N/A</v>
          </cell>
          <cell r="I1130" t="e">
            <v>#N/A</v>
          </cell>
          <cell r="J1130" t="e">
            <v>#N/A</v>
          </cell>
          <cell r="K1130" t="e">
            <v>#N/A</v>
          </cell>
          <cell r="L1130" t="e">
            <v>#N/A</v>
          </cell>
          <cell r="M1130" t="e">
            <v>#N/A</v>
          </cell>
          <cell r="N1130" t="e">
            <v>#N/A</v>
          </cell>
          <cell r="O1130" t="e">
            <v>#N/A</v>
          </cell>
          <cell r="P1130" t="e">
            <v>#N/A</v>
          </cell>
          <cell r="Q1130" t="e">
            <v>#N/A</v>
          </cell>
          <cell r="R1130" t="e">
            <v>#N/A</v>
          </cell>
          <cell r="S1130" t="e">
            <v>#N/A</v>
          </cell>
          <cell r="T1130" t="e">
            <v>#N/A</v>
          </cell>
          <cell r="U1130" t="e">
            <v>#N/A</v>
          </cell>
          <cell r="V1130" t="e">
            <v>#N/A</v>
          </cell>
          <cell r="W1130" t="e">
            <v>#N/A</v>
          </cell>
          <cell r="X1130" t="e">
            <v>#N/A</v>
          </cell>
          <cell r="Y1130" t="e">
            <v>#N/A</v>
          </cell>
          <cell r="Z1130" t="e">
            <v>#N/A</v>
          </cell>
          <cell r="AA1130" t="e">
            <v>#N/A</v>
          </cell>
          <cell r="AB1130" t="e">
            <v>#N/A</v>
          </cell>
          <cell r="AC1130" t="e">
            <v>#N/A</v>
          </cell>
          <cell r="AD1130" t="e">
            <v>#N/A</v>
          </cell>
          <cell r="AE1130" t="e">
            <v>#N/A</v>
          </cell>
          <cell r="AF1130" t="e">
            <v>#N/A</v>
          </cell>
          <cell r="AG1130" t="e">
            <v>#N/A</v>
          </cell>
          <cell r="AH1130" t="e">
            <v>#N/A</v>
          </cell>
          <cell r="AI1130" t="e">
            <v>#N/A</v>
          </cell>
          <cell r="AJ1130" t="e">
            <v>#N/A</v>
          </cell>
          <cell r="AK1130" t="e">
            <v>#N/A</v>
          </cell>
          <cell r="AL1130" t="e">
            <v>#N/A</v>
          </cell>
          <cell r="AM1130" t="e">
            <v>#N/A</v>
          </cell>
          <cell r="AN1130" t="e">
            <v>#N/A</v>
          </cell>
          <cell r="AO1130" t="e">
            <v>#N/A</v>
          </cell>
          <cell r="AP1130" t="e">
            <v>#N/A</v>
          </cell>
          <cell r="AQ1130" t="e">
            <v>#N/A</v>
          </cell>
          <cell r="AR1130" t="e">
            <v>#N/A</v>
          </cell>
          <cell r="AS1130" t="e">
            <v>#N/A</v>
          </cell>
          <cell r="AT1130" t="e">
            <v>#N/A</v>
          </cell>
          <cell r="AU1130" t="e">
            <v>#N/A</v>
          </cell>
          <cell r="AV1130" t="e">
            <v>#N/A</v>
          </cell>
          <cell r="AW1130" t="e">
            <v>#N/A</v>
          </cell>
          <cell r="AX1130" t="e">
            <v>#N/A</v>
          </cell>
          <cell r="AY1130" t="e">
            <v>#N/A</v>
          </cell>
          <cell r="AZ1130" t="e">
            <v>#N/A</v>
          </cell>
          <cell r="BA1130" t="e">
            <v>#N/A</v>
          </cell>
          <cell r="BB1130" t="e">
            <v>#N/A</v>
          </cell>
          <cell r="BC1130" t="e">
            <v>#N/A</v>
          </cell>
          <cell r="BD1130" t="e">
            <v>#N/A</v>
          </cell>
        </row>
        <row r="1131">
          <cell r="G1131" t="e">
            <v>#N/A</v>
          </cell>
          <cell r="H1131" t="e">
            <v>#N/A</v>
          </cell>
          <cell r="I1131" t="e">
            <v>#N/A</v>
          </cell>
          <cell r="J1131" t="e">
            <v>#N/A</v>
          </cell>
          <cell r="K1131" t="e">
            <v>#N/A</v>
          </cell>
          <cell r="L1131" t="e">
            <v>#N/A</v>
          </cell>
          <cell r="M1131" t="e">
            <v>#N/A</v>
          </cell>
          <cell r="N1131" t="e">
            <v>#N/A</v>
          </cell>
          <cell r="O1131" t="e">
            <v>#N/A</v>
          </cell>
          <cell r="P1131" t="e">
            <v>#N/A</v>
          </cell>
          <cell r="Q1131" t="e">
            <v>#N/A</v>
          </cell>
          <cell r="R1131" t="e">
            <v>#N/A</v>
          </cell>
          <cell r="S1131" t="e">
            <v>#N/A</v>
          </cell>
          <cell r="T1131" t="e">
            <v>#N/A</v>
          </cell>
          <cell r="U1131" t="e">
            <v>#N/A</v>
          </cell>
          <cell r="V1131" t="e">
            <v>#N/A</v>
          </cell>
          <cell r="W1131" t="e">
            <v>#N/A</v>
          </cell>
          <cell r="X1131" t="e">
            <v>#N/A</v>
          </cell>
          <cell r="Y1131" t="e">
            <v>#N/A</v>
          </cell>
          <cell r="Z1131" t="e">
            <v>#N/A</v>
          </cell>
          <cell r="AA1131" t="e">
            <v>#N/A</v>
          </cell>
          <cell r="AB1131" t="e">
            <v>#N/A</v>
          </cell>
          <cell r="AC1131" t="e">
            <v>#N/A</v>
          </cell>
          <cell r="AD1131" t="e">
            <v>#N/A</v>
          </cell>
          <cell r="AE1131" t="e">
            <v>#N/A</v>
          </cell>
          <cell r="AF1131" t="e">
            <v>#N/A</v>
          </cell>
          <cell r="AG1131" t="e">
            <v>#N/A</v>
          </cell>
          <cell r="AH1131" t="e">
            <v>#N/A</v>
          </cell>
          <cell r="AI1131" t="e">
            <v>#N/A</v>
          </cell>
          <cell r="AJ1131" t="e">
            <v>#N/A</v>
          </cell>
          <cell r="AK1131" t="e">
            <v>#N/A</v>
          </cell>
          <cell r="AL1131" t="e">
            <v>#N/A</v>
          </cell>
          <cell r="AM1131" t="e">
            <v>#N/A</v>
          </cell>
          <cell r="AN1131" t="e">
            <v>#N/A</v>
          </cell>
          <cell r="AO1131" t="e">
            <v>#N/A</v>
          </cell>
          <cell r="AP1131" t="e">
            <v>#N/A</v>
          </cell>
          <cell r="AQ1131" t="e">
            <v>#N/A</v>
          </cell>
          <cell r="AR1131" t="e">
            <v>#N/A</v>
          </cell>
          <cell r="AS1131" t="e">
            <v>#N/A</v>
          </cell>
          <cell r="AT1131" t="e">
            <v>#N/A</v>
          </cell>
          <cell r="AU1131" t="e">
            <v>#N/A</v>
          </cell>
          <cell r="AV1131" t="e">
            <v>#N/A</v>
          </cell>
          <cell r="AW1131" t="e">
            <v>#N/A</v>
          </cell>
          <cell r="AX1131" t="e">
            <v>#N/A</v>
          </cell>
          <cell r="AY1131" t="e">
            <v>#N/A</v>
          </cell>
          <cell r="AZ1131" t="e">
            <v>#N/A</v>
          </cell>
          <cell r="BA1131" t="e">
            <v>#N/A</v>
          </cell>
          <cell r="BB1131" t="e">
            <v>#N/A</v>
          </cell>
          <cell r="BC1131" t="e">
            <v>#N/A</v>
          </cell>
          <cell r="BD1131" t="e">
            <v>#N/A</v>
          </cell>
        </row>
        <row r="1132">
          <cell r="G1132" t="e">
            <v>#N/A</v>
          </cell>
          <cell r="H1132" t="e">
            <v>#N/A</v>
          </cell>
          <cell r="I1132" t="e">
            <v>#N/A</v>
          </cell>
          <cell r="J1132" t="e">
            <v>#N/A</v>
          </cell>
          <cell r="K1132" t="e">
            <v>#N/A</v>
          </cell>
          <cell r="L1132" t="e">
            <v>#N/A</v>
          </cell>
          <cell r="M1132" t="e">
            <v>#N/A</v>
          </cell>
          <cell r="N1132" t="e">
            <v>#N/A</v>
          </cell>
          <cell r="O1132" t="e">
            <v>#N/A</v>
          </cell>
          <cell r="P1132" t="e">
            <v>#N/A</v>
          </cell>
          <cell r="Q1132" t="e">
            <v>#N/A</v>
          </cell>
          <cell r="R1132" t="e">
            <v>#N/A</v>
          </cell>
          <cell r="S1132" t="e">
            <v>#N/A</v>
          </cell>
          <cell r="T1132" t="e">
            <v>#N/A</v>
          </cell>
          <cell r="U1132" t="e">
            <v>#N/A</v>
          </cell>
          <cell r="V1132" t="e">
            <v>#N/A</v>
          </cell>
          <cell r="W1132" t="e">
            <v>#N/A</v>
          </cell>
          <cell r="X1132" t="e">
            <v>#N/A</v>
          </cell>
          <cell r="Y1132" t="e">
            <v>#N/A</v>
          </cell>
          <cell r="Z1132" t="e">
            <v>#N/A</v>
          </cell>
          <cell r="AA1132" t="e">
            <v>#N/A</v>
          </cell>
          <cell r="AB1132" t="e">
            <v>#N/A</v>
          </cell>
          <cell r="AC1132" t="e">
            <v>#N/A</v>
          </cell>
          <cell r="AD1132" t="e">
            <v>#N/A</v>
          </cell>
          <cell r="AE1132" t="e">
            <v>#N/A</v>
          </cell>
          <cell r="AF1132" t="e">
            <v>#N/A</v>
          </cell>
          <cell r="AG1132" t="e">
            <v>#N/A</v>
          </cell>
          <cell r="AH1132" t="e">
            <v>#N/A</v>
          </cell>
          <cell r="AI1132" t="e">
            <v>#N/A</v>
          </cell>
          <cell r="AJ1132" t="e">
            <v>#N/A</v>
          </cell>
          <cell r="AK1132" t="e">
            <v>#N/A</v>
          </cell>
          <cell r="AL1132" t="e">
            <v>#N/A</v>
          </cell>
          <cell r="AM1132" t="e">
            <v>#N/A</v>
          </cell>
          <cell r="AN1132" t="e">
            <v>#N/A</v>
          </cell>
          <cell r="AO1132" t="e">
            <v>#N/A</v>
          </cell>
          <cell r="AP1132" t="e">
            <v>#N/A</v>
          </cell>
          <cell r="AQ1132" t="e">
            <v>#N/A</v>
          </cell>
          <cell r="AR1132" t="e">
            <v>#N/A</v>
          </cell>
          <cell r="AS1132" t="e">
            <v>#N/A</v>
          </cell>
          <cell r="AT1132" t="e">
            <v>#N/A</v>
          </cell>
          <cell r="AU1132" t="e">
            <v>#N/A</v>
          </cell>
          <cell r="AV1132" t="e">
            <v>#N/A</v>
          </cell>
          <cell r="AW1132" t="e">
            <v>#N/A</v>
          </cell>
          <cell r="AX1132" t="e">
            <v>#N/A</v>
          </cell>
          <cell r="AY1132" t="e">
            <v>#N/A</v>
          </cell>
          <cell r="AZ1132" t="e">
            <v>#N/A</v>
          </cell>
          <cell r="BA1132" t="e">
            <v>#N/A</v>
          </cell>
          <cell r="BB1132" t="e">
            <v>#N/A</v>
          </cell>
          <cell r="BC1132" t="e">
            <v>#N/A</v>
          </cell>
          <cell r="BD1132" t="e">
            <v>#N/A</v>
          </cell>
        </row>
        <row r="1133">
          <cell r="G1133" t="e">
            <v>#N/A</v>
          </cell>
          <cell r="H1133" t="e">
            <v>#N/A</v>
          </cell>
          <cell r="I1133" t="e">
            <v>#N/A</v>
          </cell>
          <cell r="J1133" t="e">
            <v>#N/A</v>
          </cell>
          <cell r="K1133" t="e">
            <v>#N/A</v>
          </cell>
          <cell r="L1133" t="e">
            <v>#N/A</v>
          </cell>
          <cell r="M1133" t="e">
            <v>#N/A</v>
          </cell>
          <cell r="N1133" t="e">
            <v>#N/A</v>
          </cell>
          <cell r="O1133" t="e">
            <v>#N/A</v>
          </cell>
          <cell r="P1133" t="e">
            <v>#N/A</v>
          </cell>
          <cell r="Q1133" t="e">
            <v>#N/A</v>
          </cell>
          <cell r="R1133" t="e">
            <v>#N/A</v>
          </cell>
          <cell r="S1133" t="e">
            <v>#N/A</v>
          </cell>
          <cell r="T1133" t="e">
            <v>#N/A</v>
          </cell>
          <cell r="U1133" t="e">
            <v>#N/A</v>
          </cell>
          <cell r="V1133" t="e">
            <v>#N/A</v>
          </cell>
          <cell r="W1133" t="e">
            <v>#N/A</v>
          </cell>
          <cell r="X1133" t="e">
            <v>#N/A</v>
          </cell>
          <cell r="Y1133" t="e">
            <v>#N/A</v>
          </cell>
          <cell r="Z1133" t="e">
            <v>#N/A</v>
          </cell>
          <cell r="AA1133" t="e">
            <v>#N/A</v>
          </cell>
          <cell r="AB1133" t="e">
            <v>#N/A</v>
          </cell>
          <cell r="AC1133" t="e">
            <v>#N/A</v>
          </cell>
          <cell r="AD1133" t="e">
            <v>#N/A</v>
          </cell>
          <cell r="AE1133" t="e">
            <v>#N/A</v>
          </cell>
          <cell r="AF1133" t="e">
            <v>#N/A</v>
          </cell>
          <cell r="AG1133" t="e">
            <v>#N/A</v>
          </cell>
          <cell r="AH1133" t="e">
            <v>#N/A</v>
          </cell>
          <cell r="AI1133" t="e">
            <v>#N/A</v>
          </cell>
          <cell r="AJ1133" t="e">
            <v>#N/A</v>
          </cell>
          <cell r="AK1133" t="e">
            <v>#N/A</v>
          </cell>
          <cell r="AL1133" t="e">
            <v>#N/A</v>
          </cell>
          <cell r="AM1133" t="e">
            <v>#N/A</v>
          </cell>
          <cell r="AN1133" t="e">
            <v>#N/A</v>
          </cell>
          <cell r="AO1133" t="e">
            <v>#N/A</v>
          </cell>
          <cell r="AP1133" t="e">
            <v>#N/A</v>
          </cell>
          <cell r="AQ1133" t="e">
            <v>#N/A</v>
          </cell>
          <cell r="AR1133" t="e">
            <v>#N/A</v>
          </cell>
          <cell r="AS1133" t="e">
            <v>#N/A</v>
          </cell>
          <cell r="AT1133" t="e">
            <v>#N/A</v>
          </cell>
          <cell r="AU1133" t="e">
            <v>#N/A</v>
          </cell>
          <cell r="AV1133" t="e">
            <v>#N/A</v>
          </cell>
          <cell r="AW1133" t="e">
            <v>#N/A</v>
          </cell>
          <cell r="AX1133" t="e">
            <v>#N/A</v>
          </cell>
          <cell r="AY1133" t="e">
            <v>#N/A</v>
          </cell>
          <cell r="AZ1133" t="e">
            <v>#N/A</v>
          </cell>
          <cell r="BA1133" t="e">
            <v>#N/A</v>
          </cell>
          <cell r="BB1133" t="e">
            <v>#N/A</v>
          </cell>
          <cell r="BC1133" t="e">
            <v>#N/A</v>
          </cell>
          <cell r="BD1133" t="e">
            <v>#N/A</v>
          </cell>
        </row>
        <row r="1134">
          <cell r="G1134" t="e">
            <v>#N/A</v>
          </cell>
          <cell r="H1134" t="e">
            <v>#N/A</v>
          </cell>
          <cell r="I1134" t="e">
            <v>#N/A</v>
          </cell>
          <cell r="J1134" t="e">
            <v>#N/A</v>
          </cell>
          <cell r="K1134" t="e">
            <v>#N/A</v>
          </cell>
          <cell r="L1134" t="e">
            <v>#N/A</v>
          </cell>
          <cell r="M1134" t="e">
            <v>#N/A</v>
          </cell>
          <cell r="N1134" t="e">
            <v>#N/A</v>
          </cell>
          <cell r="O1134" t="e">
            <v>#N/A</v>
          </cell>
          <cell r="P1134" t="e">
            <v>#N/A</v>
          </cell>
          <cell r="Q1134" t="e">
            <v>#N/A</v>
          </cell>
          <cell r="R1134" t="e">
            <v>#N/A</v>
          </cell>
          <cell r="S1134" t="e">
            <v>#N/A</v>
          </cell>
          <cell r="T1134" t="e">
            <v>#N/A</v>
          </cell>
          <cell r="U1134" t="e">
            <v>#N/A</v>
          </cell>
          <cell r="V1134" t="e">
            <v>#N/A</v>
          </cell>
          <cell r="W1134" t="e">
            <v>#N/A</v>
          </cell>
          <cell r="X1134" t="e">
            <v>#N/A</v>
          </cell>
          <cell r="Y1134" t="e">
            <v>#N/A</v>
          </cell>
          <cell r="Z1134" t="e">
            <v>#N/A</v>
          </cell>
          <cell r="AA1134" t="e">
            <v>#N/A</v>
          </cell>
          <cell r="AB1134" t="e">
            <v>#N/A</v>
          </cell>
          <cell r="AC1134" t="e">
            <v>#N/A</v>
          </cell>
          <cell r="AD1134" t="e">
            <v>#N/A</v>
          </cell>
          <cell r="AE1134" t="e">
            <v>#N/A</v>
          </cell>
          <cell r="AF1134" t="e">
            <v>#N/A</v>
          </cell>
          <cell r="AG1134" t="e">
            <v>#N/A</v>
          </cell>
          <cell r="AH1134" t="e">
            <v>#N/A</v>
          </cell>
          <cell r="AI1134" t="e">
            <v>#N/A</v>
          </cell>
          <cell r="AJ1134" t="e">
            <v>#N/A</v>
          </cell>
          <cell r="AK1134" t="e">
            <v>#N/A</v>
          </cell>
          <cell r="AL1134" t="e">
            <v>#N/A</v>
          </cell>
          <cell r="AM1134" t="e">
            <v>#N/A</v>
          </cell>
          <cell r="AN1134" t="e">
            <v>#N/A</v>
          </cell>
          <cell r="AO1134" t="e">
            <v>#N/A</v>
          </cell>
          <cell r="AP1134" t="e">
            <v>#N/A</v>
          </cell>
          <cell r="AQ1134" t="e">
            <v>#N/A</v>
          </cell>
          <cell r="AR1134" t="e">
            <v>#N/A</v>
          </cell>
          <cell r="AS1134" t="e">
            <v>#N/A</v>
          </cell>
          <cell r="AT1134" t="e">
            <v>#N/A</v>
          </cell>
          <cell r="AU1134" t="e">
            <v>#N/A</v>
          </cell>
          <cell r="AV1134" t="e">
            <v>#N/A</v>
          </cell>
          <cell r="AW1134" t="e">
            <v>#N/A</v>
          </cell>
          <cell r="AX1134" t="e">
            <v>#N/A</v>
          </cell>
          <cell r="AY1134" t="e">
            <v>#N/A</v>
          </cell>
          <cell r="AZ1134" t="e">
            <v>#N/A</v>
          </cell>
          <cell r="BA1134" t="e">
            <v>#N/A</v>
          </cell>
          <cell r="BB1134" t="e">
            <v>#N/A</v>
          </cell>
          <cell r="BC1134" t="e">
            <v>#N/A</v>
          </cell>
          <cell r="BD1134" t="e">
            <v>#N/A</v>
          </cell>
        </row>
        <row r="1135">
          <cell r="G1135" t="e">
            <v>#N/A</v>
          </cell>
          <cell r="H1135" t="e">
            <v>#N/A</v>
          </cell>
          <cell r="I1135" t="e">
            <v>#N/A</v>
          </cell>
          <cell r="J1135" t="e">
            <v>#N/A</v>
          </cell>
          <cell r="K1135" t="e">
            <v>#N/A</v>
          </cell>
          <cell r="L1135" t="e">
            <v>#N/A</v>
          </cell>
          <cell r="M1135" t="e">
            <v>#N/A</v>
          </cell>
          <cell r="N1135" t="e">
            <v>#N/A</v>
          </cell>
          <cell r="O1135" t="e">
            <v>#N/A</v>
          </cell>
          <cell r="P1135" t="e">
            <v>#N/A</v>
          </cell>
          <cell r="Q1135" t="e">
            <v>#N/A</v>
          </cell>
          <cell r="R1135" t="e">
            <v>#N/A</v>
          </cell>
          <cell r="S1135" t="e">
            <v>#N/A</v>
          </cell>
          <cell r="T1135" t="e">
            <v>#N/A</v>
          </cell>
          <cell r="U1135" t="e">
            <v>#N/A</v>
          </cell>
          <cell r="V1135" t="e">
            <v>#N/A</v>
          </cell>
          <cell r="W1135" t="e">
            <v>#N/A</v>
          </cell>
          <cell r="X1135" t="e">
            <v>#N/A</v>
          </cell>
          <cell r="Y1135" t="e">
            <v>#N/A</v>
          </cell>
          <cell r="Z1135" t="e">
            <v>#N/A</v>
          </cell>
          <cell r="AA1135" t="e">
            <v>#N/A</v>
          </cell>
          <cell r="AB1135" t="e">
            <v>#N/A</v>
          </cell>
          <cell r="AC1135" t="e">
            <v>#N/A</v>
          </cell>
          <cell r="AD1135" t="e">
            <v>#N/A</v>
          </cell>
          <cell r="AE1135" t="e">
            <v>#N/A</v>
          </cell>
          <cell r="AF1135" t="e">
            <v>#N/A</v>
          </cell>
          <cell r="AG1135" t="e">
            <v>#N/A</v>
          </cell>
          <cell r="AH1135" t="e">
            <v>#N/A</v>
          </cell>
          <cell r="AI1135" t="e">
            <v>#N/A</v>
          </cell>
          <cell r="AJ1135" t="e">
            <v>#N/A</v>
          </cell>
          <cell r="AK1135" t="e">
            <v>#N/A</v>
          </cell>
          <cell r="AL1135" t="e">
            <v>#N/A</v>
          </cell>
          <cell r="AM1135" t="e">
            <v>#N/A</v>
          </cell>
          <cell r="AN1135" t="e">
            <v>#N/A</v>
          </cell>
          <cell r="AO1135" t="e">
            <v>#N/A</v>
          </cell>
          <cell r="AP1135" t="e">
            <v>#N/A</v>
          </cell>
          <cell r="AQ1135" t="e">
            <v>#N/A</v>
          </cell>
          <cell r="AR1135" t="e">
            <v>#N/A</v>
          </cell>
          <cell r="AS1135" t="e">
            <v>#N/A</v>
          </cell>
          <cell r="AT1135" t="e">
            <v>#N/A</v>
          </cell>
          <cell r="AU1135" t="e">
            <v>#N/A</v>
          </cell>
          <cell r="AV1135" t="e">
            <v>#N/A</v>
          </cell>
          <cell r="AW1135" t="e">
            <v>#N/A</v>
          </cell>
          <cell r="AX1135" t="e">
            <v>#N/A</v>
          </cell>
          <cell r="AY1135" t="e">
            <v>#N/A</v>
          </cell>
          <cell r="AZ1135" t="e">
            <v>#N/A</v>
          </cell>
          <cell r="BA1135" t="e">
            <v>#N/A</v>
          </cell>
          <cell r="BB1135" t="e">
            <v>#N/A</v>
          </cell>
          <cell r="BC1135" t="e">
            <v>#N/A</v>
          </cell>
          <cell r="BD1135" t="e">
            <v>#N/A</v>
          </cell>
        </row>
        <row r="1136">
          <cell r="G1136" t="e">
            <v>#N/A</v>
          </cell>
          <cell r="H1136" t="e">
            <v>#N/A</v>
          </cell>
          <cell r="I1136" t="e">
            <v>#N/A</v>
          </cell>
          <cell r="J1136" t="e">
            <v>#N/A</v>
          </cell>
          <cell r="K1136" t="e">
            <v>#N/A</v>
          </cell>
          <cell r="L1136" t="e">
            <v>#N/A</v>
          </cell>
          <cell r="M1136" t="e">
            <v>#N/A</v>
          </cell>
          <cell r="N1136" t="e">
            <v>#N/A</v>
          </cell>
          <cell r="O1136" t="e">
            <v>#N/A</v>
          </cell>
          <cell r="P1136" t="e">
            <v>#N/A</v>
          </cell>
          <cell r="Q1136" t="e">
            <v>#N/A</v>
          </cell>
          <cell r="R1136" t="e">
            <v>#N/A</v>
          </cell>
          <cell r="S1136" t="e">
            <v>#N/A</v>
          </cell>
          <cell r="T1136" t="e">
            <v>#N/A</v>
          </cell>
          <cell r="U1136" t="e">
            <v>#N/A</v>
          </cell>
          <cell r="V1136" t="e">
            <v>#N/A</v>
          </cell>
          <cell r="W1136" t="e">
            <v>#N/A</v>
          </cell>
          <cell r="X1136" t="e">
            <v>#N/A</v>
          </cell>
          <cell r="Y1136" t="e">
            <v>#N/A</v>
          </cell>
          <cell r="Z1136" t="e">
            <v>#N/A</v>
          </cell>
          <cell r="AA1136" t="e">
            <v>#N/A</v>
          </cell>
          <cell r="AB1136" t="e">
            <v>#N/A</v>
          </cell>
          <cell r="AC1136" t="e">
            <v>#N/A</v>
          </cell>
          <cell r="AD1136" t="e">
            <v>#N/A</v>
          </cell>
          <cell r="AE1136" t="e">
            <v>#N/A</v>
          </cell>
          <cell r="AF1136" t="e">
            <v>#N/A</v>
          </cell>
          <cell r="AG1136" t="e">
            <v>#N/A</v>
          </cell>
          <cell r="AH1136" t="e">
            <v>#N/A</v>
          </cell>
          <cell r="AI1136" t="e">
            <v>#N/A</v>
          </cell>
          <cell r="AJ1136" t="e">
            <v>#N/A</v>
          </cell>
          <cell r="AK1136" t="e">
            <v>#N/A</v>
          </cell>
          <cell r="AL1136" t="e">
            <v>#N/A</v>
          </cell>
          <cell r="AM1136" t="e">
            <v>#N/A</v>
          </cell>
          <cell r="AN1136" t="e">
            <v>#N/A</v>
          </cell>
          <cell r="AO1136" t="e">
            <v>#N/A</v>
          </cell>
          <cell r="AP1136" t="e">
            <v>#N/A</v>
          </cell>
          <cell r="AQ1136" t="e">
            <v>#N/A</v>
          </cell>
          <cell r="AR1136" t="e">
            <v>#N/A</v>
          </cell>
          <cell r="AS1136" t="e">
            <v>#N/A</v>
          </cell>
          <cell r="AT1136" t="e">
            <v>#N/A</v>
          </cell>
          <cell r="AU1136" t="e">
            <v>#N/A</v>
          </cell>
          <cell r="AV1136" t="e">
            <v>#N/A</v>
          </cell>
          <cell r="AW1136" t="e">
            <v>#N/A</v>
          </cell>
          <cell r="AX1136" t="e">
            <v>#N/A</v>
          </cell>
          <cell r="AY1136" t="e">
            <v>#N/A</v>
          </cell>
          <cell r="AZ1136" t="e">
            <v>#N/A</v>
          </cell>
          <cell r="BA1136" t="e">
            <v>#N/A</v>
          </cell>
          <cell r="BB1136" t="e">
            <v>#N/A</v>
          </cell>
          <cell r="BC1136" t="e">
            <v>#N/A</v>
          </cell>
          <cell r="BD1136" t="e">
            <v>#N/A</v>
          </cell>
        </row>
        <row r="1137">
          <cell r="G1137" t="e">
            <v>#N/A</v>
          </cell>
          <cell r="H1137" t="e">
            <v>#N/A</v>
          </cell>
          <cell r="I1137" t="e">
            <v>#N/A</v>
          </cell>
          <cell r="J1137" t="e">
            <v>#N/A</v>
          </cell>
          <cell r="K1137" t="e">
            <v>#N/A</v>
          </cell>
          <cell r="L1137" t="e">
            <v>#N/A</v>
          </cell>
          <cell r="M1137" t="e">
            <v>#N/A</v>
          </cell>
          <cell r="N1137" t="e">
            <v>#N/A</v>
          </cell>
          <cell r="O1137" t="e">
            <v>#N/A</v>
          </cell>
          <cell r="P1137" t="e">
            <v>#N/A</v>
          </cell>
          <cell r="Q1137" t="e">
            <v>#N/A</v>
          </cell>
          <cell r="R1137" t="e">
            <v>#N/A</v>
          </cell>
          <cell r="S1137" t="e">
            <v>#N/A</v>
          </cell>
          <cell r="T1137" t="e">
            <v>#N/A</v>
          </cell>
          <cell r="U1137" t="e">
            <v>#N/A</v>
          </cell>
          <cell r="V1137" t="e">
            <v>#N/A</v>
          </cell>
          <cell r="W1137" t="e">
            <v>#N/A</v>
          </cell>
          <cell r="X1137" t="e">
            <v>#N/A</v>
          </cell>
          <cell r="Y1137" t="e">
            <v>#N/A</v>
          </cell>
          <cell r="Z1137" t="e">
            <v>#N/A</v>
          </cell>
          <cell r="AA1137" t="e">
            <v>#N/A</v>
          </cell>
          <cell r="AB1137" t="e">
            <v>#N/A</v>
          </cell>
          <cell r="AC1137" t="e">
            <v>#N/A</v>
          </cell>
          <cell r="AD1137" t="e">
            <v>#N/A</v>
          </cell>
          <cell r="AE1137" t="e">
            <v>#N/A</v>
          </cell>
          <cell r="AF1137" t="e">
            <v>#N/A</v>
          </cell>
          <cell r="AG1137" t="e">
            <v>#N/A</v>
          </cell>
          <cell r="AH1137" t="e">
            <v>#N/A</v>
          </cell>
          <cell r="AI1137" t="e">
            <v>#N/A</v>
          </cell>
          <cell r="AJ1137" t="e">
            <v>#N/A</v>
          </cell>
          <cell r="AK1137" t="e">
            <v>#N/A</v>
          </cell>
          <cell r="AL1137" t="e">
            <v>#N/A</v>
          </cell>
          <cell r="AM1137" t="e">
            <v>#N/A</v>
          </cell>
          <cell r="AN1137" t="e">
            <v>#N/A</v>
          </cell>
          <cell r="AO1137" t="e">
            <v>#N/A</v>
          </cell>
          <cell r="AP1137" t="e">
            <v>#N/A</v>
          </cell>
          <cell r="AQ1137" t="e">
            <v>#N/A</v>
          </cell>
          <cell r="AR1137" t="e">
            <v>#N/A</v>
          </cell>
          <cell r="AS1137" t="e">
            <v>#N/A</v>
          </cell>
          <cell r="AT1137" t="e">
            <v>#N/A</v>
          </cell>
          <cell r="AU1137" t="e">
            <v>#N/A</v>
          </cell>
          <cell r="AV1137" t="e">
            <v>#N/A</v>
          </cell>
          <cell r="AW1137" t="e">
            <v>#N/A</v>
          </cell>
          <cell r="AX1137" t="e">
            <v>#N/A</v>
          </cell>
          <cell r="AY1137" t="e">
            <v>#N/A</v>
          </cell>
          <cell r="AZ1137" t="e">
            <v>#N/A</v>
          </cell>
          <cell r="BA1137" t="e">
            <v>#N/A</v>
          </cell>
          <cell r="BB1137" t="e">
            <v>#N/A</v>
          </cell>
          <cell r="BC1137" t="e">
            <v>#N/A</v>
          </cell>
          <cell r="BD1137" t="e">
            <v>#N/A</v>
          </cell>
        </row>
        <row r="1138">
          <cell r="G1138" t="e">
            <v>#N/A</v>
          </cell>
          <cell r="H1138" t="e">
            <v>#N/A</v>
          </cell>
          <cell r="I1138" t="e">
            <v>#N/A</v>
          </cell>
          <cell r="J1138" t="e">
            <v>#N/A</v>
          </cell>
          <cell r="K1138" t="e">
            <v>#N/A</v>
          </cell>
          <cell r="L1138" t="e">
            <v>#N/A</v>
          </cell>
          <cell r="M1138" t="e">
            <v>#N/A</v>
          </cell>
          <cell r="N1138" t="e">
            <v>#N/A</v>
          </cell>
          <cell r="O1138" t="e">
            <v>#N/A</v>
          </cell>
          <cell r="P1138" t="e">
            <v>#N/A</v>
          </cell>
          <cell r="Q1138" t="e">
            <v>#N/A</v>
          </cell>
          <cell r="R1138" t="e">
            <v>#N/A</v>
          </cell>
          <cell r="S1138" t="e">
            <v>#N/A</v>
          </cell>
          <cell r="T1138" t="e">
            <v>#N/A</v>
          </cell>
          <cell r="U1138" t="e">
            <v>#N/A</v>
          </cell>
          <cell r="V1138" t="e">
            <v>#N/A</v>
          </cell>
          <cell r="W1138" t="e">
            <v>#N/A</v>
          </cell>
          <cell r="X1138" t="e">
            <v>#N/A</v>
          </cell>
          <cell r="Y1138" t="e">
            <v>#N/A</v>
          </cell>
          <cell r="Z1138" t="e">
            <v>#N/A</v>
          </cell>
          <cell r="AA1138" t="e">
            <v>#N/A</v>
          </cell>
          <cell r="AB1138" t="e">
            <v>#N/A</v>
          </cell>
          <cell r="AC1138" t="e">
            <v>#N/A</v>
          </cell>
          <cell r="AD1138" t="e">
            <v>#N/A</v>
          </cell>
          <cell r="AE1138" t="e">
            <v>#N/A</v>
          </cell>
          <cell r="AF1138" t="e">
            <v>#N/A</v>
          </cell>
          <cell r="AG1138" t="e">
            <v>#N/A</v>
          </cell>
          <cell r="AH1138" t="e">
            <v>#N/A</v>
          </cell>
          <cell r="AI1138" t="e">
            <v>#N/A</v>
          </cell>
          <cell r="AJ1138" t="e">
            <v>#N/A</v>
          </cell>
          <cell r="AK1138" t="e">
            <v>#N/A</v>
          </cell>
          <cell r="AL1138" t="e">
            <v>#N/A</v>
          </cell>
          <cell r="AM1138" t="e">
            <v>#N/A</v>
          </cell>
          <cell r="AN1138" t="e">
            <v>#N/A</v>
          </cell>
          <cell r="AO1138" t="e">
            <v>#N/A</v>
          </cell>
          <cell r="AP1138" t="e">
            <v>#N/A</v>
          </cell>
          <cell r="AQ1138" t="e">
            <v>#N/A</v>
          </cell>
          <cell r="AR1138" t="e">
            <v>#N/A</v>
          </cell>
          <cell r="AS1138" t="e">
            <v>#N/A</v>
          </cell>
          <cell r="AT1138" t="e">
            <v>#N/A</v>
          </cell>
          <cell r="AU1138" t="e">
            <v>#N/A</v>
          </cell>
          <cell r="AV1138" t="e">
            <v>#N/A</v>
          </cell>
          <cell r="AW1138" t="e">
            <v>#N/A</v>
          </cell>
          <cell r="AX1138" t="e">
            <v>#N/A</v>
          </cell>
          <cell r="AY1138" t="e">
            <v>#N/A</v>
          </cell>
          <cell r="AZ1138" t="e">
            <v>#N/A</v>
          </cell>
          <cell r="BA1138" t="e">
            <v>#N/A</v>
          </cell>
          <cell r="BB1138" t="e">
            <v>#N/A</v>
          </cell>
          <cell r="BC1138" t="e">
            <v>#N/A</v>
          </cell>
          <cell r="BD1138" t="e">
            <v>#N/A</v>
          </cell>
        </row>
        <row r="1139">
          <cell r="G1139" t="e">
            <v>#N/A</v>
          </cell>
          <cell r="H1139" t="e">
            <v>#N/A</v>
          </cell>
          <cell r="I1139" t="e">
            <v>#N/A</v>
          </cell>
          <cell r="J1139" t="e">
            <v>#N/A</v>
          </cell>
          <cell r="K1139" t="e">
            <v>#N/A</v>
          </cell>
          <cell r="L1139" t="e">
            <v>#N/A</v>
          </cell>
          <cell r="M1139" t="e">
            <v>#N/A</v>
          </cell>
          <cell r="N1139" t="e">
            <v>#N/A</v>
          </cell>
          <cell r="O1139" t="e">
            <v>#N/A</v>
          </cell>
          <cell r="P1139" t="e">
            <v>#N/A</v>
          </cell>
          <cell r="Q1139" t="e">
            <v>#N/A</v>
          </cell>
          <cell r="R1139" t="e">
            <v>#N/A</v>
          </cell>
          <cell r="S1139" t="e">
            <v>#N/A</v>
          </cell>
          <cell r="T1139" t="e">
            <v>#N/A</v>
          </cell>
          <cell r="U1139" t="e">
            <v>#N/A</v>
          </cell>
          <cell r="V1139" t="e">
            <v>#N/A</v>
          </cell>
          <cell r="W1139" t="e">
            <v>#N/A</v>
          </cell>
          <cell r="X1139" t="e">
            <v>#N/A</v>
          </cell>
          <cell r="Y1139" t="e">
            <v>#N/A</v>
          </cell>
          <cell r="Z1139" t="e">
            <v>#N/A</v>
          </cell>
          <cell r="AA1139" t="e">
            <v>#N/A</v>
          </cell>
          <cell r="AB1139" t="e">
            <v>#N/A</v>
          </cell>
          <cell r="AC1139" t="e">
            <v>#N/A</v>
          </cell>
          <cell r="AD1139" t="e">
            <v>#N/A</v>
          </cell>
          <cell r="AE1139" t="e">
            <v>#N/A</v>
          </cell>
          <cell r="AF1139" t="e">
            <v>#N/A</v>
          </cell>
          <cell r="AG1139" t="e">
            <v>#N/A</v>
          </cell>
          <cell r="AH1139" t="e">
            <v>#N/A</v>
          </cell>
          <cell r="AI1139" t="e">
            <v>#N/A</v>
          </cell>
          <cell r="AJ1139" t="e">
            <v>#N/A</v>
          </cell>
          <cell r="AK1139" t="e">
            <v>#N/A</v>
          </cell>
          <cell r="AL1139" t="e">
            <v>#N/A</v>
          </cell>
          <cell r="AM1139" t="e">
            <v>#N/A</v>
          </cell>
          <cell r="AN1139" t="e">
            <v>#N/A</v>
          </cell>
          <cell r="AO1139" t="e">
            <v>#N/A</v>
          </cell>
          <cell r="AP1139" t="e">
            <v>#N/A</v>
          </cell>
          <cell r="AQ1139" t="e">
            <v>#N/A</v>
          </cell>
          <cell r="AR1139" t="e">
            <v>#N/A</v>
          </cell>
          <cell r="AS1139" t="e">
            <v>#N/A</v>
          </cell>
          <cell r="AT1139" t="e">
            <v>#N/A</v>
          </cell>
          <cell r="AU1139" t="e">
            <v>#N/A</v>
          </cell>
          <cell r="AV1139" t="e">
            <v>#N/A</v>
          </cell>
          <cell r="AW1139" t="e">
            <v>#N/A</v>
          </cell>
          <cell r="AX1139" t="e">
            <v>#N/A</v>
          </cell>
          <cell r="AY1139" t="e">
            <v>#N/A</v>
          </cell>
          <cell r="AZ1139" t="e">
            <v>#N/A</v>
          </cell>
          <cell r="BA1139" t="e">
            <v>#N/A</v>
          </cell>
          <cell r="BB1139" t="e">
            <v>#N/A</v>
          </cell>
          <cell r="BC1139" t="e">
            <v>#N/A</v>
          </cell>
          <cell r="BD1139" t="e">
            <v>#N/A</v>
          </cell>
        </row>
        <row r="1140">
          <cell r="G1140" t="e">
            <v>#N/A</v>
          </cell>
          <cell r="H1140" t="e">
            <v>#N/A</v>
          </cell>
          <cell r="I1140" t="e">
            <v>#N/A</v>
          </cell>
          <cell r="J1140" t="e">
            <v>#N/A</v>
          </cell>
          <cell r="K1140" t="e">
            <v>#N/A</v>
          </cell>
          <cell r="L1140" t="e">
            <v>#N/A</v>
          </cell>
          <cell r="M1140" t="e">
            <v>#N/A</v>
          </cell>
          <cell r="N1140" t="e">
            <v>#N/A</v>
          </cell>
          <cell r="O1140" t="e">
            <v>#N/A</v>
          </cell>
          <cell r="P1140" t="e">
            <v>#N/A</v>
          </cell>
          <cell r="Q1140" t="e">
            <v>#N/A</v>
          </cell>
          <cell r="R1140" t="e">
            <v>#N/A</v>
          </cell>
          <cell r="S1140" t="e">
            <v>#N/A</v>
          </cell>
          <cell r="T1140" t="e">
            <v>#N/A</v>
          </cell>
          <cell r="U1140" t="e">
            <v>#N/A</v>
          </cell>
          <cell r="V1140" t="e">
            <v>#N/A</v>
          </cell>
          <cell r="W1140" t="e">
            <v>#N/A</v>
          </cell>
          <cell r="X1140" t="e">
            <v>#N/A</v>
          </cell>
          <cell r="Y1140" t="e">
            <v>#N/A</v>
          </cell>
          <cell r="Z1140" t="e">
            <v>#N/A</v>
          </cell>
          <cell r="AA1140" t="e">
            <v>#N/A</v>
          </cell>
          <cell r="AB1140" t="e">
            <v>#N/A</v>
          </cell>
          <cell r="AC1140" t="e">
            <v>#N/A</v>
          </cell>
          <cell r="AD1140" t="e">
            <v>#N/A</v>
          </cell>
          <cell r="AE1140" t="e">
            <v>#N/A</v>
          </cell>
          <cell r="AF1140" t="e">
            <v>#N/A</v>
          </cell>
          <cell r="AG1140" t="e">
            <v>#N/A</v>
          </cell>
          <cell r="AH1140" t="e">
            <v>#N/A</v>
          </cell>
          <cell r="AI1140" t="e">
            <v>#N/A</v>
          </cell>
          <cell r="AJ1140" t="e">
            <v>#N/A</v>
          </cell>
          <cell r="AK1140" t="e">
            <v>#N/A</v>
          </cell>
          <cell r="AL1140" t="e">
            <v>#N/A</v>
          </cell>
          <cell r="AM1140" t="e">
            <v>#N/A</v>
          </cell>
          <cell r="AN1140" t="e">
            <v>#N/A</v>
          </cell>
          <cell r="AO1140" t="e">
            <v>#N/A</v>
          </cell>
          <cell r="AP1140" t="e">
            <v>#N/A</v>
          </cell>
          <cell r="AQ1140" t="e">
            <v>#N/A</v>
          </cell>
          <cell r="AR1140" t="e">
            <v>#N/A</v>
          </cell>
          <cell r="AS1140" t="e">
            <v>#N/A</v>
          </cell>
          <cell r="AT1140" t="e">
            <v>#N/A</v>
          </cell>
          <cell r="AU1140" t="e">
            <v>#N/A</v>
          </cell>
          <cell r="AV1140" t="e">
            <v>#N/A</v>
          </cell>
          <cell r="AW1140" t="e">
            <v>#N/A</v>
          </cell>
          <cell r="AX1140" t="e">
            <v>#N/A</v>
          </cell>
          <cell r="AY1140" t="e">
            <v>#N/A</v>
          </cell>
          <cell r="AZ1140" t="e">
            <v>#N/A</v>
          </cell>
          <cell r="BA1140" t="e">
            <v>#N/A</v>
          </cell>
          <cell r="BB1140" t="e">
            <v>#N/A</v>
          </cell>
          <cell r="BC1140" t="e">
            <v>#N/A</v>
          </cell>
          <cell r="BD1140" t="e">
            <v>#N/A</v>
          </cell>
        </row>
        <row r="1141">
          <cell r="G1141" t="e">
            <v>#N/A</v>
          </cell>
          <cell r="H1141" t="e">
            <v>#N/A</v>
          </cell>
          <cell r="I1141" t="e">
            <v>#N/A</v>
          </cell>
          <cell r="J1141" t="e">
            <v>#N/A</v>
          </cell>
          <cell r="K1141" t="e">
            <v>#N/A</v>
          </cell>
          <cell r="L1141" t="e">
            <v>#N/A</v>
          </cell>
          <cell r="M1141" t="e">
            <v>#N/A</v>
          </cell>
          <cell r="N1141" t="e">
            <v>#N/A</v>
          </cell>
          <cell r="O1141" t="e">
            <v>#N/A</v>
          </cell>
          <cell r="P1141" t="e">
            <v>#N/A</v>
          </cell>
          <cell r="Q1141" t="e">
            <v>#N/A</v>
          </cell>
          <cell r="R1141" t="e">
            <v>#N/A</v>
          </cell>
          <cell r="S1141" t="e">
            <v>#N/A</v>
          </cell>
          <cell r="T1141" t="e">
            <v>#N/A</v>
          </cell>
          <cell r="U1141" t="e">
            <v>#N/A</v>
          </cell>
          <cell r="V1141" t="e">
            <v>#N/A</v>
          </cell>
          <cell r="W1141" t="e">
            <v>#N/A</v>
          </cell>
          <cell r="X1141" t="e">
            <v>#N/A</v>
          </cell>
          <cell r="Y1141" t="e">
            <v>#N/A</v>
          </cell>
          <cell r="Z1141" t="e">
            <v>#N/A</v>
          </cell>
          <cell r="AA1141" t="e">
            <v>#N/A</v>
          </cell>
          <cell r="AB1141" t="e">
            <v>#N/A</v>
          </cell>
          <cell r="AC1141" t="e">
            <v>#N/A</v>
          </cell>
          <cell r="AD1141" t="e">
            <v>#N/A</v>
          </cell>
          <cell r="AE1141" t="e">
            <v>#N/A</v>
          </cell>
          <cell r="AF1141" t="e">
            <v>#N/A</v>
          </cell>
          <cell r="AG1141" t="e">
            <v>#N/A</v>
          </cell>
          <cell r="AH1141" t="e">
            <v>#N/A</v>
          </cell>
          <cell r="AI1141" t="e">
            <v>#N/A</v>
          </cell>
          <cell r="AJ1141" t="e">
            <v>#N/A</v>
          </cell>
          <cell r="AK1141" t="e">
            <v>#N/A</v>
          </cell>
          <cell r="AL1141" t="e">
            <v>#N/A</v>
          </cell>
          <cell r="AM1141" t="e">
            <v>#N/A</v>
          </cell>
          <cell r="AN1141" t="e">
            <v>#N/A</v>
          </cell>
          <cell r="AO1141" t="e">
            <v>#N/A</v>
          </cell>
          <cell r="AP1141" t="e">
            <v>#N/A</v>
          </cell>
          <cell r="AQ1141" t="e">
            <v>#N/A</v>
          </cell>
          <cell r="AR1141" t="e">
            <v>#N/A</v>
          </cell>
          <cell r="AS1141" t="e">
            <v>#N/A</v>
          </cell>
          <cell r="AT1141" t="e">
            <v>#N/A</v>
          </cell>
          <cell r="AU1141" t="e">
            <v>#N/A</v>
          </cell>
          <cell r="AV1141" t="e">
            <v>#N/A</v>
          </cell>
          <cell r="AW1141" t="e">
            <v>#N/A</v>
          </cell>
          <cell r="AX1141" t="e">
            <v>#N/A</v>
          </cell>
          <cell r="AY1141" t="e">
            <v>#N/A</v>
          </cell>
          <cell r="AZ1141" t="e">
            <v>#N/A</v>
          </cell>
          <cell r="BA1141" t="e">
            <v>#N/A</v>
          </cell>
          <cell r="BB1141" t="e">
            <v>#N/A</v>
          </cell>
          <cell r="BC1141" t="e">
            <v>#N/A</v>
          </cell>
          <cell r="BD1141" t="e">
            <v>#N/A</v>
          </cell>
        </row>
        <row r="1142">
          <cell r="G1142" t="e">
            <v>#N/A</v>
          </cell>
          <cell r="H1142" t="e">
            <v>#N/A</v>
          </cell>
          <cell r="I1142" t="e">
            <v>#N/A</v>
          </cell>
          <cell r="J1142" t="e">
            <v>#N/A</v>
          </cell>
          <cell r="K1142" t="e">
            <v>#N/A</v>
          </cell>
          <cell r="L1142" t="e">
            <v>#N/A</v>
          </cell>
          <cell r="M1142" t="e">
            <v>#N/A</v>
          </cell>
          <cell r="N1142" t="e">
            <v>#N/A</v>
          </cell>
          <cell r="O1142" t="e">
            <v>#N/A</v>
          </cell>
          <cell r="P1142" t="e">
            <v>#N/A</v>
          </cell>
          <cell r="Q1142" t="e">
            <v>#N/A</v>
          </cell>
          <cell r="R1142" t="e">
            <v>#N/A</v>
          </cell>
          <cell r="S1142" t="e">
            <v>#N/A</v>
          </cell>
          <cell r="T1142" t="e">
            <v>#N/A</v>
          </cell>
          <cell r="U1142" t="e">
            <v>#N/A</v>
          </cell>
          <cell r="V1142" t="e">
            <v>#N/A</v>
          </cell>
          <cell r="W1142" t="e">
            <v>#N/A</v>
          </cell>
          <cell r="X1142" t="e">
            <v>#N/A</v>
          </cell>
          <cell r="Y1142" t="e">
            <v>#N/A</v>
          </cell>
          <cell r="Z1142" t="e">
            <v>#N/A</v>
          </cell>
          <cell r="AA1142" t="e">
            <v>#N/A</v>
          </cell>
          <cell r="AB1142" t="e">
            <v>#N/A</v>
          </cell>
          <cell r="AC1142" t="e">
            <v>#N/A</v>
          </cell>
          <cell r="AD1142" t="e">
            <v>#N/A</v>
          </cell>
          <cell r="AE1142" t="e">
            <v>#N/A</v>
          </cell>
          <cell r="AF1142" t="e">
            <v>#N/A</v>
          </cell>
          <cell r="AG1142" t="e">
            <v>#N/A</v>
          </cell>
          <cell r="AH1142" t="e">
            <v>#N/A</v>
          </cell>
          <cell r="AI1142" t="e">
            <v>#N/A</v>
          </cell>
          <cell r="AJ1142" t="e">
            <v>#N/A</v>
          </cell>
          <cell r="AK1142" t="e">
            <v>#N/A</v>
          </cell>
          <cell r="AL1142" t="e">
            <v>#N/A</v>
          </cell>
          <cell r="AM1142" t="e">
            <v>#N/A</v>
          </cell>
          <cell r="AN1142" t="e">
            <v>#N/A</v>
          </cell>
          <cell r="AO1142" t="e">
            <v>#N/A</v>
          </cell>
          <cell r="AP1142" t="e">
            <v>#N/A</v>
          </cell>
          <cell r="AQ1142" t="e">
            <v>#N/A</v>
          </cell>
          <cell r="AR1142" t="e">
            <v>#N/A</v>
          </cell>
          <cell r="AS1142" t="e">
            <v>#N/A</v>
          </cell>
          <cell r="AT1142" t="e">
            <v>#N/A</v>
          </cell>
          <cell r="AU1142" t="e">
            <v>#N/A</v>
          </cell>
          <cell r="AV1142" t="e">
            <v>#N/A</v>
          </cell>
          <cell r="AW1142" t="e">
            <v>#N/A</v>
          </cell>
          <cell r="AX1142" t="e">
            <v>#N/A</v>
          </cell>
          <cell r="AY1142" t="e">
            <v>#N/A</v>
          </cell>
          <cell r="AZ1142" t="e">
            <v>#N/A</v>
          </cell>
          <cell r="BA1142" t="e">
            <v>#N/A</v>
          </cell>
          <cell r="BB1142" t="e">
            <v>#N/A</v>
          </cell>
          <cell r="BC1142" t="e">
            <v>#N/A</v>
          </cell>
          <cell r="BD1142" t="e">
            <v>#N/A</v>
          </cell>
        </row>
        <row r="1143">
          <cell r="G1143" t="e">
            <v>#N/A</v>
          </cell>
          <cell r="H1143" t="e">
            <v>#N/A</v>
          </cell>
          <cell r="I1143" t="e">
            <v>#N/A</v>
          </cell>
          <cell r="J1143" t="e">
            <v>#N/A</v>
          </cell>
          <cell r="K1143" t="e">
            <v>#N/A</v>
          </cell>
          <cell r="L1143" t="e">
            <v>#N/A</v>
          </cell>
          <cell r="M1143" t="e">
            <v>#N/A</v>
          </cell>
          <cell r="N1143" t="e">
            <v>#N/A</v>
          </cell>
          <cell r="O1143" t="e">
            <v>#N/A</v>
          </cell>
          <cell r="P1143" t="e">
            <v>#N/A</v>
          </cell>
          <cell r="Q1143" t="e">
            <v>#N/A</v>
          </cell>
          <cell r="R1143" t="e">
            <v>#N/A</v>
          </cell>
          <cell r="S1143" t="e">
            <v>#N/A</v>
          </cell>
          <cell r="T1143" t="e">
            <v>#N/A</v>
          </cell>
          <cell r="U1143" t="e">
            <v>#N/A</v>
          </cell>
          <cell r="V1143" t="e">
            <v>#N/A</v>
          </cell>
          <cell r="W1143" t="e">
            <v>#N/A</v>
          </cell>
          <cell r="X1143" t="e">
            <v>#N/A</v>
          </cell>
          <cell r="Y1143" t="e">
            <v>#N/A</v>
          </cell>
          <cell r="Z1143" t="e">
            <v>#N/A</v>
          </cell>
          <cell r="AA1143" t="e">
            <v>#N/A</v>
          </cell>
          <cell r="AB1143" t="e">
            <v>#N/A</v>
          </cell>
          <cell r="AC1143" t="e">
            <v>#N/A</v>
          </cell>
          <cell r="AD1143" t="e">
            <v>#N/A</v>
          </cell>
          <cell r="AE1143" t="e">
            <v>#N/A</v>
          </cell>
          <cell r="AF1143" t="e">
            <v>#N/A</v>
          </cell>
          <cell r="AG1143" t="e">
            <v>#N/A</v>
          </cell>
          <cell r="AH1143" t="e">
            <v>#N/A</v>
          </cell>
          <cell r="AI1143" t="e">
            <v>#N/A</v>
          </cell>
          <cell r="AJ1143" t="e">
            <v>#N/A</v>
          </cell>
          <cell r="AK1143" t="e">
            <v>#N/A</v>
          </cell>
          <cell r="AL1143" t="e">
            <v>#N/A</v>
          </cell>
          <cell r="AM1143" t="e">
            <v>#N/A</v>
          </cell>
          <cell r="AN1143" t="e">
            <v>#N/A</v>
          </cell>
          <cell r="AO1143" t="e">
            <v>#N/A</v>
          </cell>
          <cell r="AP1143" t="e">
            <v>#N/A</v>
          </cell>
          <cell r="AQ1143" t="e">
            <v>#N/A</v>
          </cell>
          <cell r="AR1143" t="e">
            <v>#N/A</v>
          </cell>
          <cell r="AS1143" t="e">
            <v>#N/A</v>
          </cell>
          <cell r="AT1143" t="e">
            <v>#N/A</v>
          </cell>
          <cell r="AU1143" t="e">
            <v>#N/A</v>
          </cell>
          <cell r="AV1143" t="e">
            <v>#N/A</v>
          </cell>
          <cell r="AW1143" t="e">
            <v>#N/A</v>
          </cell>
          <cell r="AX1143" t="e">
            <v>#N/A</v>
          </cell>
          <cell r="AY1143" t="e">
            <v>#N/A</v>
          </cell>
          <cell r="AZ1143" t="e">
            <v>#N/A</v>
          </cell>
          <cell r="BA1143" t="e">
            <v>#N/A</v>
          </cell>
          <cell r="BB1143" t="e">
            <v>#N/A</v>
          </cell>
          <cell r="BC1143" t="e">
            <v>#N/A</v>
          </cell>
          <cell r="BD1143" t="e">
            <v>#N/A</v>
          </cell>
        </row>
        <row r="1144">
          <cell r="G1144" t="e">
            <v>#N/A</v>
          </cell>
          <cell r="H1144" t="e">
            <v>#N/A</v>
          </cell>
          <cell r="I1144" t="e">
            <v>#N/A</v>
          </cell>
          <cell r="J1144" t="e">
            <v>#N/A</v>
          </cell>
          <cell r="K1144" t="e">
            <v>#N/A</v>
          </cell>
          <cell r="L1144" t="e">
            <v>#N/A</v>
          </cell>
          <cell r="M1144" t="e">
            <v>#N/A</v>
          </cell>
          <cell r="N1144" t="e">
            <v>#N/A</v>
          </cell>
          <cell r="O1144" t="e">
            <v>#N/A</v>
          </cell>
          <cell r="P1144" t="e">
            <v>#N/A</v>
          </cell>
          <cell r="Q1144" t="e">
            <v>#N/A</v>
          </cell>
          <cell r="R1144" t="e">
            <v>#N/A</v>
          </cell>
          <cell r="S1144" t="e">
            <v>#N/A</v>
          </cell>
          <cell r="T1144" t="e">
            <v>#N/A</v>
          </cell>
          <cell r="U1144" t="e">
            <v>#N/A</v>
          </cell>
          <cell r="V1144" t="e">
            <v>#N/A</v>
          </cell>
          <cell r="W1144" t="e">
            <v>#N/A</v>
          </cell>
          <cell r="X1144" t="e">
            <v>#N/A</v>
          </cell>
          <cell r="Y1144" t="e">
            <v>#N/A</v>
          </cell>
          <cell r="Z1144" t="e">
            <v>#N/A</v>
          </cell>
          <cell r="AA1144" t="e">
            <v>#N/A</v>
          </cell>
          <cell r="AB1144" t="e">
            <v>#N/A</v>
          </cell>
          <cell r="AC1144" t="e">
            <v>#N/A</v>
          </cell>
          <cell r="AD1144" t="e">
            <v>#N/A</v>
          </cell>
          <cell r="AE1144" t="e">
            <v>#N/A</v>
          </cell>
          <cell r="AF1144" t="e">
            <v>#N/A</v>
          </cell>
          <cell r="AG1144" t="e">
            <v>#N/A</v>
          </cell>
          <cell r="AH1144" t="e">
            <v>#N/A</v>
          </cell>
          <cell r="AI1144" t="e">
            <v>#N/A</v>
          </cell>
          <cell r="AJ1144" t="e">
            <v>#N/A</v>
          </cell>
          <cell r="AK1144" t="e">
            <v>#N/A</v>
          </cell>
          <cell r="AL1144" t="e">
            <v>#N/A</v>
          </cell>
          <cell r="AM1144" t="e">
            <v>#N/A</v>
          </cell>
          <cell r="AN1144" t="e">
            <v>#N/A</v>
          </cell>
          <cell r="AO1144" t="e">
            <v>#N/A</v>
          </cell>
          <cell r="AP1144" t="e">
            <v>#N/A</v>
          </cell>
          <cell r="AQ1144" t="e">
            <v>#N/A</v>
          </cell>
          <cell r="AR1144" t="e">
            <v>#N/A</v>
          </cell>
          <cell r="AS1144" t="e">
            <v>#N/A</v>
          </cell>
          <cell r="AT1144" t="e">
            <v>#N/A</v>
          </cell>
          <cell r="AU1144" t="e">
            <v>#N/A</v>
          </cell>
          <cell r="AV1144" t="e">
            <v>#N/A</v>
          </cell>
          <cell r="AW1144" t="e">
            <v>#N/A</v>
          </cell>
          <cell r="AX1144" t="e">
            <v>#N/A</v>
          </cell>
          <cell r="AY1144" t="e">
            <v>#N/A</v>
          </cell>
          <cell r="AZ1144" t="e">
            <v>#N/A</v>
          </cell>
          <cell r="BA1144" t="e">
            <v>#N/A</v>
          </cell>
          <cell r="BB1144" t="e">
            <v>#N/A</v>
          </cell>
          <cell r="BC1144" t="e">
            <v>#N/A</v>
          </cell>
          <cell r="BD1144" t="e">
            <v>#N/A</v>
          </cell>
        </row>
        <row r="1145">
          <cell r="G1145" t="e">
            <v>#N/A</v>
          </cell>
          <cell r="H1145" t="e">
            <v>#N/A</v>
          </cell>
          <cell r="I1145" t="e">
            <v>#N/A</v>
          </cell>
          <cell r="J1145" t="e">
            <v>#N/A</v>
          </cell>
          <cell r="K1145" t="e">
            <v>#N/A</v>
          </cell>
          <cell r="L1145" t="e">
            <v>#N/A</v>
          </cell>
          <cell r="M1145" t="e">
            <v>#N/A</v>
          </cell>
          <cell r="N1145" t="e">
            <v>#N/A</v>
          </cell>
          <cell r="O1145" t="e">
            <v>#N/A</v>
          </cell>
          <cell r="P1145" t="e">
            <v>#N/A</v>
          </cell>
          <cell r="Q1145" t="e">
            <v>#N/A</v>
          </cell>
          <cell r="R1145" t="e">
            <v>#N/A</v>
          </cell>
          <cell r="S1145" t="e">
            <v>#N/A</v>
          </cell>
          <cell r="T1145" t="e">
            <v>#N/A</v>
          </cell>
          <cell r="U1145" t="e">
            <v>#N/A</v>
          </cell>
          <cell r="V1145" t="e">
            <v>#N/A</v>
          </cell>
          <cell r="W1145" t="e">
            <v>#N/A</v>
          </cell>
          <cell r="X1145" t="e">
            <v>#N/A</v>
          </cell>
          <cell r="Y1145" t="e">
            <v>#N/A</v>
          </cell>
          <cell r="Z1145" t="e">
            <v>#N/A</v>
          </cell>
          <cell r="AA1145" t="e">
            <v>#N/A</v>
          </cell>
          <cell r="AB1145" t="e">
            <v>#N/A</v>
          </cell>
          <cell r="AC1145" t="e">
            <v>#N/A</v>
          </cell>
          <cell r="AD1145" t="e">
            <v>#N/A</v>
          </cell>
          <cell r="AE1145" t="e">
            <v>#N/A</v>
          </cell>
          <cell r="AF1145" t="e">
            <v>#N/A</v>
          </cell>
          <cell r="AG1145" t="e">
            <v>#N/A</v>
          </cell>
          <cell r="AH1145" t="e">
            <v>#N/A</v>
          </cell>
          <cell r="AI1145" t="e">
            <v>#N/A</v>
          </cell>
          <cell r="AJ1145" t="e">
            <v>#N/A</v>
          </cell>
          <cell r="AK1145" t="e">
            <v>#N/A</v>
          </cell>
          <cell r="AL1145" t="e">
            <v>#N/A</v>
          </cell>
          <cell r="AM1145" t="e">
            <v>#N/A</v>
          </cell>
          <cell r="AN1145" t="e">
            <v>#N/A</v>
          </cell>
          <cell r="AO1145" t="e">
            <v>#N/A</v>
          </cell>
          <cell r="AP1145" t="e">
            <v>#N/A</v>
          </cell>
          <cell r="AQ1145" t="e">
            <v>#N/A</v>
          </cell>
          <cell r="AR1145" t="e">
            <v>#N/A</v>
          </cell>
          <cell r="AS1145" t="e">
            <v>#N/A</v>
          </cell>
          <cell r="AT1145" t="e">
            <v>#N/A</v>
          </cell>
          <cell r="AU1145" t="e">
            <v>#N/A</v>
          </cell>
          <cell r="AV1145" t="e">
            <v>#N/A</v>
          </cell>
          <cell r="AW1145" t="e">
            <v>#N/A</v>
          </cell>
          <cell r="AX1145" t="e">
            <v>#N/A</v>
          </cell>
          <cell r="AY1145" t="e">
            <v>#N/A</v>
          </cell>
          <cell r="AZ1145" t="e">
            <v>#N/A</v>
          </cell>
          <cell r="BA1145" t="e">
            <v>#N/A</v>
          </cell>
          <cell r="BB1145" t="e">
            <v>#N/A</v>
          </cell>
          <cell r="BC1145" t="e">
            <v>#N/A</v>
          </cell>
          <cell r="BD1145" t="e">
            <v>#N/A</v>
          </cell>
        </row>
        <row r="1146">
          <cell r="G1146" t="e">
            <v>#N/A</v>
          </cell>
          <cell r="H1146" t="e">
            <v>#N/A</v>
          </cell>
          <cell r="I1146" t="e">
            <v>#N/A</v>
          </cell>
          <cell r="J1146" t="e">
            <v>#N/A</v>
          </cell>
          <cell r="K1146" t="e">
            <v>#N/A</v>
          </cell>
          <cell r="L1146" t="e">
            <v>#N/A</v>
          </cell>
          <cell r="M1146" t="e">
            <v>#N/A</v>
          </cell>
          <cell r="N1146" t="e">
            <v>#N/A</v>
          </cell>
          <cell r="O1146" t="e">
            <v>#N/A</v>
          </cell>
          <cell r="P1146" t="e">
            <v>#N/A</v>
          </cell>
          <cell r="Q1146" t="e">
            <v>#N/A</v>
          </cell>
          <cell r="R1146" t="e">
            <v>#N/A</v>
          </cell>
          <cell r="S1146" t="e">
            <v>#N/A</v>
          </cell>
          <cell r="T1146" t="e">
            <v>#N/A</v>
          </cell>
          <cell r="U1146" t="e">
            <v>#N/A</v>
          </cell>
          <cell r="V1146" t="e">
            <v>#N/A</v>
          </cell>
          <cell r="W1146" t="e">
            <v>#N/A</v>
          </cell>
          <cell r="X1146" t="e">
            <v>#N/A</v>
          </cell>
          <cell r="Y1146" t="e">
            <v>#N/A</v>
          </cell>
          <cell r="Z1146" t="e">
            <v>#N/A</v>
          </cell>
          <cell r="AA1146" t="e">
            <v>#N/A</v>
          </cell>
          <cell r="AB1146" t="e">
            <v>#N/A</v>
          </cell>
          <cell r="AC1146" t="e">
            <v>#N/A</v>
          </cell>
          <cell r="AD1146" t="e">
            <v>#N/A</v>
          </cell>
          <cell r="AE1146" t="e">
            <v>#N/A</v>
          </cell>
          <cell r="AF1146" t="e">
            <v>#N/A</v>
          </cell>
          <cell r="AG1146" t="e">
            <v>#N/A</v>
          </cell>
          <cell r="AH1146" t="e">
            <v>#N/A</v>
          </cell>
          <cell r="AI1146" t="e">
            <v>#N/A</v>
          </cell>
          <cell r="AJ1146" t="e">
            <v>#N/A</v>
          </cell>
          <cell r="AK1146" t="e">
            <v>#N/A</v>
          </cell>
          <cell r="AL1146" t="e">
            <v>#N/A</v>
          </cell>
          <cell r="AM1146" t="e">
            <v>#N/A</v>
          </cell>
          <cell r="AN1146" t="e">
            <v>#N/A</v>
          </cell>
          <cell r="AO1146" t="e">
            <v>#N/A</v>
          </cell>
          <cell r="AP1146" t="e">
            <v>#N/A</v>
          </cell>
          <cell r="AQ1146" t="e">
            <v>#N/A</v>
          </cell>
          <cell r="AR1146" t="e">
            <v>#N/A</v>
          </cell>
          <cell r="AS1146" t="e">
            <v>#N/A</v>
          </cell>
          <cell r="AT1146" t="e">
            <v>#N/A</v>
          </cell>
          <cell r="AU1146" t="e">
            <v>#N/A</v>
          </cell>
          <cell r="AV1146" t="e">
            <v>#N/A</v>
          </cell>
          <cell r="AW1146" t="e">
            <v>#N/A</v>
          </cell>
          <cell r="AX1146" t="e">
            <v>#N/A</v>
          </cell>
          <cell r="AY1146" t="e">
            <v>#N/A</v>
          </cell>
          <cell r="AZ1146" t="e">
            <v>#N/A</v>
          </cell>
          <cell r="BA1146" t="e">
            <v>#N/A</v>
          </cell>
          <cell r="BB1146" t="e">
            <v>#N/A</v>
          </cell>
          <cell r="BC1146" t="e">
            <v>#N/A</v>
          </cell>
          <cell r="BD1146" t="e">
            <v>#N/A</v>
          </cell>
        </row>
        <row r="1147">
          <cell r="G1147" t="e">
            <v>#N/A</v>
          </cell>
          <cell r="H1147" t="e">
            <v>#N/A</v>
          </cell>
          <cell r="I1147" t="e">
            <v>#N/A</v>
          </cell>
          <cell r="J1147" t="e">
            <v>#N/A</v>
          </cell>
          <cell r="K1147" t="e">
            <v>#N/A</v>
          </cell>
          <cell r="L1147" t="e">
            <v>#N/A</v>
          </cell>
          <cell r="M1147" t="e">
            <v>#N/A</v>
          </cell>
          <cell r="N1147" t="e">
            <v>#N/A</v>
          </cell>
          <cell r="O1147" t="e">
            <v>#N/A</v>
          </cell>
          <cell r="P1147" t="e">
            <v>#N/A</v>
          </cell>
          <cell r="Q1147" t="e">
            <v>#N/A</v>
          </cell>
          <cell r="R1147" t="e">
            <v>#N/A</v>
          </cell>
          <cell r="S1147" t="e">
            <v>#N/A</v>
          </cell>
          <cell r="T1147" t="e">
            <v>#N/A</v>
          </cell>
          <cell r="U1147" t="e">
            <v>#N/A</v>
          </cell>
          <cell r="V1147" t="e">
            <v>#N/A</v>
          </cell>
          <cell r="W1147" t="e">
            <v>#N/A</v>
          </cell>
          <cell r="X1147" t="e">
            <v>#N/A</v>
          </cell>
          <cell r="Y1147" t="e">
            <v>#N/A</v>
          </cell>
          <cell r="Z1147" t="e">
            <v>#N/A</v>
          </cell>
          <cell r="AA1147" t="e">
            <v>#N/A</v>
          </cell>
          <cell r="AB1147" t="e">
            <v>#N/A</v>
          </cell>
          <cell r="AC1147" t="e">
            <v>#N/A</v>
          </cell>
          <cell r="AD1147" t="e">
            <v>#N/A</v>
          </cell>
          <cell r="AE1147" t="e">
            <v>#N/A</v>
          </cell>
          <cell r="AF1147" t="e">
            <v>#N/A</v>
          </cell>
          <cell r="AG1147" t="e">
            <v>#N/A</v>
          </cell>
          <cell r="AH1147" t="e">
            <v>#N/A</v>
          </cell>
          <cell r="AI1147" t="e">
            <v>#N/A</v>
          </cell>
          <cell r="AJ1147" t="e">
            <v>#N/A</v>
          </cell>
          <cell r="AK1147" t="e">
            <v>#N/A</v>
          </cell>
          <cell r="AL1147" t="e">
            <v>#N/A</v>
          </cell>
          <cell r="AM1147" t="e">
            <v>#N/A</v>
          </cell>
          <cell r="AN1147" t="e">
            <v>#N/A</v>
          </cell>
          <cell r="AO1147" t="e">
            <v>#N/A</v>
          </cell>
          <cell r="AP1147" t="e">
            <v>#N/A</v>
          </cell>
          <cell r="AQ1147" t="e">
            <v>#N/A</v>
          </cell>
          <cell r="AR1147" t="e">
            <v>#N/A</v>
          </cell>
          <cell r="AS1147" t="e">
            <v>#N/A</v>
          </cell>
          <cell r="AT1147" t="e">
            <v>#N/A</v>
          </cell>
          <cell r="AU1147" t="e">
            <v>#N/A</v>
          </cell>
          <cell r="AV1147" t="e">
            <v>#N/A</v>
          </cell>
          <cell r="AW1147" t="e">
            <v>#N/A</v>
          </cell>
          <cell r="AX1147" t="e">
            <v>#N/A</v>
          </cell>
          <cell r="AY1147" t="e">
            <v>#N/A</v>
          </cell>
          <cell r="AZ1147" t="e">
            <v>#N/A</v>
          </cell>
          <cell r="BA1147" t="e">
            <v>#N/A</v>
          </cell>
          <cell r="BB1147" t="e">
            <v>#N/A</v>
          </cell>
          <cell r="BC1147" t="e">
            <v>#N/A</v>
          </cell>
          <cell r="BD1147" t="e">
            <v>#N/A</v>
          </cell>
        </row>
        <row r="1148">
          <cell r="G1148" t="e">
            <v>#N/A</v>
          </cell>
          <cell r="H1148" t="e">
            <v>#N/A</v>
          </cell>
          <cell r="I1148" t="e">
            <v>#N/A</v>
          </cell>
          <cell r="J1148" t="e">
            <v>#N/A</v>
          </cell>
          <cell r="K1148" t="e">
            <v>#N/A</v>
          </cell>
          <cell r="L1148" t="e">
            <v>#N/A</v>
          </cell>
          <cell r="M1148" t="e">
            <v>#N/A</v>
          </cell>
          <cell r="N1148" t="e">
            <v>#N/A</v>
          </cell>
          <cell r="O1148" t="e">
            <v>#N/A</v>
          </cell>
          <cell r="P1148" t="e">
            <v>#N/A</v>
          </cell>
          <cell r="Q1148" t="e">
            <v>#N/A</v>
          </cell>
          <cell r="R1148" t="e">
            <v>#N/A</v>
          </cell>
          <cell r="S1148" t="e">
            <v>#N/A</v>
          </cell>
          <cell r="T1148" t="e">
            <v>#N/A</v>
          </cell>
          <cell r="U1148" t="e">
            <v>#N/A</v>
          </cell>
          <cell r="V1148" t="e">
            <v>#N/A</v>
          </cell>
          <cell r="W1148" t="e">
            <v>#N/A</v>
          </cell>
          <cell r="X1148" t="e">
            <v>#N/A</v>
          </cell>
          <cell r="Y1148" t="e">
            <v>#N/A</v>
          </cell>
          <cell r="Z1148" t="e">
            <v>#N/A</v>
          </cell>
          <cell r="AA1148" t="e">
            <v>#N/A</v>
          </cell>
          <cell r="AB1148" t="e">
            <v>#N/A</v>
          </cell>
          <cell r="AC1148" t="e">
            <v>#N/A</v>
          </cell>
          <cell r="AD1148" t="e">
            <v>#N/A</v>
          </cell>
          <cell r="AE1148" t="e">
            <v>#N/A</v>
          </cell>
          <cell r="AF1148" t="e">
            <v>#N/A</v>
          </cell>
          <cell r="AG1148" t="e">
            <v>#N/A</v>
          </cell>
          <cell r="AH1148" t="e">
            <v>#N/A</v>
          </cell>
          <cell r="AI1148" t="e">
            <v>#N/A</v>
          </cell>
          <cell r="AJ1148" t="e">
            <v>#N/A</v>
          </cell>
          <cell r="AK1148" t="e">
            <v>#N/A</v>
          </cell>
          <cell r="AL1148" t="e">
            <v>#N/A</v>
          </cell>
          <cell r="AM1148" t="e">
            <v>#N/A</v>
          </cell>
          <cell r="AN1148" t="e">
            <v>#N/A</v>
          </cell>
          <cell r="AO1148" t="e">
            <v>#N/A</v>
          </cell>
          <cell r="AP1148" t="e">
            <v>#N/A</v>
          </cell>
          <cell r="AQ1148" t="e">
            <v>#N/A</v>
          </cell>
          <cell r="AR1148" t="e">
            <v>#N/A</v>
          </cell>
          <cell r="AS1148" t="e">
            <v>#N/A</v>
          </cell>
          <cell r="AT1148" t="e">
            <v>#N/A</v>
          </cell>
          <cell r="AU1148" t="e">
            <v>#N/A</v>
          </cell>
          <cell r="AV1148" t="e">
            <v>#N/A</v>
          </cell>
          <cell r="AW1148" t="e">
            <v>#N/A</v>
          </cell>
          <cell r="AX1148" t="e">
            <v>#N/A</v>
          </cell>
          <cell r="AY1148" t="e">
            <v>#N/A</v>
          </cell>
          <cell r="AZ1148" t="e">
            <v>#N/A</v>
          </cell>
          <cell r="BA1148" t="e">
            <v>#N/A</v>
          </cell>
          <cell r="BB1148" t="e">
            <v>#N/A</v>
          </cell>
          <cell r="BC1148" t="e">
            <v>#N/A</v>
          </cell>
          <cell r="BD1148" t="e">
            <v>#N/A</v>
          </cell>
        </row>
        <row r="1149">
          <cell r="G1149" t="e">
            <v>#N/A</v>
          </cell>
          <cell r="H1149" t="e">
            <v>#N/A</v>
          </cell>
          <cell r="I1149" t="e">
            <v>#N/A</v>
          </cell>
          <cell r="J1149" t="e">
            <v>#N/A</v>
          </cell>
          <cell r="K1149" t="e">
            <v>#N/A</v>
          </cell>
          <cell r="L1149" t="e">
            <v>#N/A</v>
          </cell>
          <cell r="M1149" t="e">
            <v>#N/A</v>
          </cell>
          <cell r="N1149" t="e">
            <v>#N/A</v>
          </cell>
          <cell r="O1149" t="e">
            <v>#N/A</v>
          </cell>
          <cell r="P1149" t="e">
            <v>#N/A</v>
          </cell>
          <cell r="Q1149" t="e">
            <v>#N/A</v>
          </cell>
          <cell r="R1149" t="e">
            <v>#N/A</v>
          </cell>
          <cell r="S1149" t="e">
            <v>#N/A</v>
          </cell>
          <cell r="T1149" t="e">
            <v>#N/A</v>
          </cell>
          <cell r="U1149" t="e">
            <v>#N/A</v>
          </cell>
          <cell r="V1149" t="e">
            <v>#N/A</v>
          </cell>
          <cell r="W1149" t="e">
            <v>#N/A</v>
          </cell>
          <cell r="X1149" t="e">
            <v>#N/A</v>
          </cell>
          <cell r="Y1149" t="e">
            <v>#N/A</v>
          </cell>
          <cell r="Z1149" t="e">
            <v>#N/A</v>
          </cell>
          <cell r="AA1149" t="e">
            <v>#N/A</v>
          </cell>
          <cell r="AB1149" t="e">
            <v>#N/A</v>
          </cell>
          <cell r="AC1149" t="e">
            <v>#N/A</v>
          </cell>
          <cell r="AD1149" t="e">
            <v>#N/A</v>
          </cell>
          <cell r="AE1149" t="e">
            <v>#N/A</v>
          </cell>
          <cell r="AF1149" t="e">
            <v>#N/A</v>
          </cell>
          <cell r="AG1149" t="e">
            <v>#N/A</v>
          </cell>
          <cell r="AH1149" t="e">
            <v>#N/A</v>
          </cell>
          <cell r="AI1149" t="e">
            <v>#N/A</v>
          </cell>
          <cell r="AJ1149" t="e">
            <v>#N/A</v>
          </cell>
          <cell r="AK1149" t="e">
            <v>#N/A</v>
          </cell>
          <cell r="AL1149" t="e">
            <v>#N/A</v>
          </cell>
          <cell r="AM1149" t="e">
            <v>#N/A</v>
          </cell>
          <cell r="AN1149" t="e">
            <v>#N/A</v>
          </cell>
          <cell r="AO1149" t="e">
            <v>#N/A</v>
          </cell>
          <cell r="AP1149" t="e">
            <v>#N/A</v>
          </cell>
          <cell r="AQ1149" t="e">
            <v>#N/A</v>
          </cell>
          <cell r="AR1149" t="e">
            <v>#N/A</v>
          </cell>
          <cell r="AS1149" t="e">
            <v>#N/A</v>
          </cell>
          <cell r="AT1149" t="e">
            <v>#N/A</v>
          </cell>
          <cell r="AU1149" t="e">
            <v>#N/A</v>
          </cell>
          <cell r="AV1149" t="e">
            <v>#N/A</v>
          </cell>
          <cell r="AW1149" t="e">
            <v>#N/A</v>
          </cell>
          <cell r="AX1149" t="e">
            <v>#N/A</v>
          </cell>
          <cell r="AY1149" t="e">
            <v>#N/A</v>
          </cell>
          <cell r="AZ1149" t="e">
            <v>#N/A</v>
          </cell>
          <cell r="BA1149" t="e">
            <v>#N/A</v>
          </cell>
          <cell r="BB1149" t="e">
            <v>#N/A</v>
          </cell>
          <cell r="BC1149" t="e">
            <v>#N/A</v>
          </cell>
          <cell r="BD1149" t="e">
            <v>#N/A</v>
          </cell>
        </row>
        <row r="1150">
          <cell r="G1150" t="e">
            <v>#N/A</v>
          </cell>
          <cell r="H1150" t="e">
            <v>#N/A</v>
          </cell>
          <cell r="I1150" t="e">
            <v>#N/A</v>
          </cell>
          <cell r="J1150" t="e">
            <v>#N/A</v>
          </cell>
          <cell r="K1150" t="e">
            <v>#N/A</v>
          </cell>
          <cell r="L1150" t="e">
            <v>#N/A</v>
          </cell>
          <cell r="M1150" t="e">
            <v>#N/A</v>
          </cell>
          <cell r="N1150" t="e">
            <v>#N/A</v>
          </cell>
          <cell r="O1150" t="e">
            <v>#N/A</v>
          </cell>
          <cell r="P1150" t="e">
            <v>#N/A</v>
          </cell>
          <cell r="Q1150" t="e">
            <v>#N/A</v>
          </cell>
          <cell r="R1150" t="e">
            <v>#N/A</v>
          </cell>
          <cell r="S1150" t="e">
            <v>#N/A</v>
          </cell>
          <cell r="T1150" t="e">
            <v>#N/A</v>
          </cell>
          <cell r="U1150" t="e">
            <v>#N/A</v>
          </cell>
          <cell r="V1150" t="e">
            <v>#N/A</v>
          </cell>
          <cell r="W1150" t="e">
            <v>#N/A</v>
          </cell>
          <cell r="X1150" t="e">
            <v>#N/A</v>
          </cell>
          <cell r="Y1150" t="e">
            <v>#N/A</v>
          </cell>
          <cell r="Z1150" t="e">
            <v>#N/A</v>
          </cell>
          <cell r="AA1150" t="e">
            <v>#N/A</v>
          </cell>
          <cell r="AB1150" t="e">
            <v>#N/A</v>
          </cell>
          <cell r="AC1150" t="e">
            <v>#N/A</v>
          </cell>
          <cell r="AD1150" t="e">
            <v>#N/A</v>
          </cell>
          <cell r="AE1150" t="e">
            <v>#N/A</v>
          </cell>
          <cell r="AF1150" t="e">
            <v>#N/A</v>
          </cell>
          <cell r="AG1150" t="e">
            <v>#N/A</v>
          </cell>
          <cell r="AH1150" t="e">
            <v>#N/A</v>
          </cell>
          <cell r="AI1150" t="e">
            <v>#N/A</v>
          </cell>
          <cell r="AJ1150" t="e">
            <v>#N/A</v>
          </cell>
          <cell r="AK1150" t="e">
            <v>#N/A</v>
          </cell>
          <cell r="AL1150" t="e">
            <v>#N/A</v>
          </cell>
          <cell r="AM1150" t="e">
            <v>#N/A</v>
          </cell>
          <cell r="AN1150" t="e">
            <v>#N/A</v>
          </cell>
          <cell r="AO1150" t="e">
            <v>#N/A</v>
          </cell>
          <cell r="AP1150" t="e">
            <v>#N/A</v>
          </cell>
          <cell r="AQ1150" t="e">
            <v>#N/A</v>
          </cell>
          <cell r="AR1150" t="e">
            <v>#N/A</v>
          </cell>
          <cell r="AS1150" t="e">
            <v>#N/A</v>
          </cell>
          <cell r="AT1150" t="e">
            <v>#N/A</v>
          </cell>
          <cell r="AU1150" t="e">
            <v>#N/A</v>
          </cell>
          <cell r="AV1150" t="e">
            <v>#N/A</v>
          </cell>
          <cell r="AW1150" t="e">
            <v>#N/A</v>
          </cell>
          <cell r="AX1150" t="e">
            <v>#N/A</v>
          </cell>
          <cell r="AY1150" t="e">
            <v>#N/A</v>
          </cell>
          <cell r="AZ1150" t="e">
            <v>#N/A</v>
          </cell>
          <cell r="BA1150" t="e">
            <v>#N/A</v>
          </cell>
          <cell r="BB1150" t="e">
            <v>#N/A</v>
          </cell>
          <cell r="BC1150" t="e">
            <v>#N/A</v>
          </cell>
          <cell r="BD1150" t="e">
            <v>#N/A</v>
          </cell>
        </row>
        <row r="1151">
          <cell r="G1151" t="e">
            <v>#N/A</v>
          </cell>
          <cell r="H1151" t="e">
            <v>#N/A</v>
          </cell>
          <cell r="I1151" t="e">
            <v>#N/A</v>
          </cell>
          <cell r="J1151" t="e">
            <v>#N/A</v>
          </cell>
          <cell r="K1151" t="e">
            <v>#N/A</v>
          </cell>
          <cell r="L1151" t="e">
            <v>#N/A</v>
          </cell>
          <cell r="M1151" t="e">
            <v>#N/A</v>
          </cell>
          <cell r="N1151" t="e">
            <v>#N/A</v>
          </cell>
          <cell r="O1151" t="e">
            <v>#N/A</v>
          </cell>
          <cell r="P1151" t="e">
            <v>#N/A</v>
          </cell>
          <cell r="Q1151" t="e">
            <v>#N/A</v>
          </cell>
          <cell r="R1151" t="e">
            <v>#N/A</v>
          </cell>
          <cell r="S1151" t="e">
            <v>#N/A</v>
          </cell>
          <cell r="T1151" t="e">
            <v>#N/A</v>
          </cell>
          <cell r="U1151" t="e">
            <v>#N/A</v>
          </cell>
          <cell r="V1151" t="e">
            <v>#N/A</v>
          </cell>
          <cell r="W1151" t="e">
            <v>#N/A</v>
          </cell>
          <cell r="X1151" t="e">
            <v>#N/A</v>
          </cell>
          <cell r="Y1151" t="e">
            <v>#N/A</v>
          </cell>
          <cell r="Z1151" t="e">
            <v>#N/A</v>
          </cell>
          <cell r="AA1151" t="e">
            <v>#N/A</v>
          </cell>
          <cell r="AB1151" t="e">
            <v>#N/A</v>
          </cell>
          <cell r="AC1151" t="e">
            <v>#N/A</v>
          </cell>
          <cell r="AD1151" t="e">
            <v>#N/A</v>
          </cell>
          <cell r="AE1151" t="e">
            <v>#N/A</v>
          </cell>
          <cell r="AF1151" t="e">
            <v>#N/A</v>
          </cell>
          <cell r="AG1151" t="e">
            <v>#N/A</v>
          </cell>
          <cell r="AH1151" t="e">
            <v>#N/A</v>
          </cell>
          <cell r="AI1151" t="e">
            <v>#N/A</v>
          </cell>
          <cell r="AJ1151" t="e">
            <v>#N/A</v>
          </cell>
          <cell r="AK1151" t="e">
            <v>#N/A</v>
          </cell>
          <cell r="AL1151" t="e">
            <v>#N/A</v>
          </cell>
          <cell r="AM1151" t="e">
            <v>#N/A</v>
          </cell>
          <cell r="AN1151" t="e">
            <v>#N/A</v>
          </cell>
          <cell r="AO1151" t="e">
            <v>#N/A</v>
          </cell>
          <cell r="AP1151" t="e">
            <v>#N/A</v>
          </cell>
          <cell r="AQ1151" t="e">
            <v>#N/A</v>
          </cell>
          <cell r="AR1151" t="e">
            <v>#N/A</v>
          </cell>
          <cell r="AS1151" t="e">
            <v>#N/A</v>
          </cell>
          <cell r="AT1151" t="e">
            <v>#N/A</v>
          </cell>
          <cell r="AU1151" t="e">
            <v>#N/A</v>
          </cell>
          <cell r="AV1151" t="e">
            <v>#N/A</v>
          </cell>
          <cell r="AW1151" t="e">
            <v>#N/A</v>
          </cell>
          <cell r="AX1151" t="e">
            <v>#N/A</v>
          </cell>
          <cell r="AY1151" t="e">
            <v>#N/A</v>
          </cell>
          <cell r="AZ1151" t="e">
            <v>#N/A</v>
          </cell>
          <cell r="BA1151" t="e">
            <v>#N/A</v>
          </cell>
          <cell r="BB1151" t="e">
            <v>#N/A</v>
          </cell>
          <cell r="BC1151" t="e">
            <v>#N/A</v>
          </cell>
          <cell r="BD1151" t="e">
            <v>#N/A</v>
          </cell>
        </row>
        <row r="1152">
          <cell r="G1152" t="e">
            <v>#N/A</v>
          </cell>
          <cell r="H1152" t="e">
            <v>#N/A</v>
          </cell>
          <cell r="I1152" t="e">
            <v>#N/A</v>
          </cell>
          <cell r="J1152" t="e">
            <v>#N/A</v>
          </cell>
          <cell r="K1152" t="e">
            <v>#N/A</v>
          </cell>
          <cell r="L1152" t="e">
            <v>#N/A</v>
          </cell>
          <cell r="M1152" t="e">
            <v>#N/A</v>
          </cell>
          <cell r="N1152" t="e">
            <v>#N/A</v>
          </cell>
          <cell r="O1152" t="e">
            <v>#N/A</v>
          </cell>
          <cell r="P1152" t="e">
            <v>#N/A</v>
          </cell>
          <cell r="Q1152" t="e">
            <v>#N/A</v>
          </cell>
          <cell r="R1152" t="e">
            <v>#N/A</v>
          </cell>
          <cell r="S1152" t="e">
            <v>#N/A</v>
          </cell>
          <cell r="T1152" t="e">
            <v>#N/A</v>
          </cell>
          <cell r="U1152" t="e">
            <v>#N/A</v>
          </cell>
          <cell r="V1152" t="e">
            <v>#N/A</v>
          </cell>
          <cell r="W1152" t="e">
            <v>#N/A</v>
          </cell>
          <cell r="X1152" t="e">
            <v>#N/A</v>
          </cell>
          <cell r="Y1152" t="e">
            <v>#N/A</v>
          </cell>
          <cell r="Z1152" t="e">
            <v>#N/A</v>
          </cell>
          <cell r="AA1152" t="e">
            <v>#N/A</v>
          </cell>
          <cell r="AB1152" t="e">
            <v>#N/A</v>
          </cell>
          <cell r="AC1152" t="e">
            <v>#N/A</v>
          </cell>
          <cell r="AD1152" t="e">
            <v>#N/A</v>
          </cell>
          <cell r="AE1152" t="e">
            <v>#N/A</v>
          </cell>
          <cell r="AF1152" t="e">
            <v>#N/A</v>
          </cell>
          <cell r="AG1152" t="e">
            <v>#N/A</v>
          </cell>
          <cell r="AH1152" t="e">
            <v>#N/A</v>
          </cell>
          <cell r="AI1152" t="e">
            <v>#N/A</v>
          </cell>
          <cell r="AJ1152" t="e">
            <v>#N/A</v>
          </cell>
          <cell r="AK1152" t="e">
            <v>#N/A</v>
          </cell>
          <cell r="AL1152" t="e">
            <v>#N/A</v>
          </cell>
          <cell r="AM1152" t="e">
            <v>#N/A</v>
          </cell>
          <cell r="AN1152" t="e">
            <v>#N/A</v>
          </cell>
          <cell r="AO1152" t="e">
            <v>#N/A</v>
          </cell>
          <cell r="AP1152" t="e">
            <v>#N/A</v>
          </cell>
          <cell r="AQ1152" t="e">
            <v>#N/A</v>
          </cell>
          <cell r="AR1152" t="e">
            <v>#N/A</v>
          </cell>
          <cell r="AS1152" t="e">
            <v>#N/A</v>
          </cell>
          <cell r="AT1152" t="e">
            <v>#N/A</v>
          </cell>
          <cell r="AU1152" t="e">
            <v>#N/A</v>
          </cell>
          <cell r="AV1152" t="e">
            <v>#N/A</v>
          </cell>
          <cell r="AW1152" t="e">
            <v>#N/A</v>
          </cell>
          <cell r="AX1152" t="e">
            <v>#N/A</v>
          </cell>
          <cell r="AY1152" t="e">
            <v>#N/A</v>
          </cell>
          <cell r="AZ1152" t="e">
            <v>#N/A</v>
          </cell>
          <cell r="BA1152" t="e">
            <v>#N/A</v>
          </cell>
          <cell r="BB1152" t="e">
            <v>#N/A</v>
          </cell>
          <cell r="BC1152" t="e">
            <v>#N/A</v>
          </cell>
          <cell r="BD1152" t="e">
            <v>#N/A</v>
          </cell>
        </row>
        <row r="1153">
          <cell r="G1153" t="e">
            <v>#N/A</v>
          </cell>
          <cell r="H1153" t="e">
            <v>#N/A</v>
          </cell>
          <cell r="I1153" t="e">
            <v>#N/A</v>
          </cell>
          <cell r="J1153" t="e">
            <v>#N/A</v>
          </cell>
          <cell r="K1153" t="e">
            <v>#N/A</v>
          </cell>
          <cell r="L1153" t="e">
            <v>#N/A</v>
          </cell>
          <cell r="M1153" t="e">
            <v>#N/A</v>
          </cell>
          <cell r="N1153" t="e">
            <v>#N/A</v>
          </cell>
          <cell r="O1153" t="e">
            <v>#N/A</v>
          </cell>
          <cell r="P1153" t="e">
            <v>#N/A</v>
          </cell>
          <cell r="Q1153" t="e">
            <v>#N/A</v>
          </cell>
          <cell r="R1153" t="e">
            <v>#N/A</v>
          </cell>
          <cell r="S1153" t="e">
            <v>#N/A</v>
          </cell>
          <cell r="T1153" t="e">
            <v>#N/A</v>
          </cell>
          <cell r="U1153" t="e">
            <v>#N/A</v>
          </cell>
          <cell r="V1153" t="e">
            <v>#N/A</v>
          </cell>
          <cell r="W1153" t="e">
            <v>#N/A</v>
          </cell>
          <cell r="X1153" t="e">
            <v>#N/A</v>
          </cell>
          <cell r="Y1153" t="e">
            <v>#N/A</v>
          </cell>
          <cell r="Z1153" t="e">
            <v>#N/A</v>
          </cell>
          <cell r="AA1153" t="e">
            <v>#N/A</v>
          </cell>
          <cell r="AB1153" t="e">
            <v>#N/A</v>
          </cell>
          <cell r="AC1153" t="e">
            <v>#N/A</v>
          </cell>
          <cell r="AD1153" t="e">
            <v>#N/A</v>
          </cell>
          <cell r="AE1153" t="e">
            <v>#N/A</v>
          </cell>
          <cell r="AF1153" t="e">
            <v>#N/A</v>
          </cell>
          <cell r="AG1153" t="e">
            <v>#N/A</v>
          </cell>
          <cell r="AH1153" t="e">
            <v>#N/A</v>
          </cell>
          <cell r="AI1153" t="e">
            <v>#N/A</v>
          </cell>
          <cell r="AJ1153" t="e">
            <v>#N/A</v>
          </cell>
          <cell r="AK1153" t="e">
            <v>#N/A</v>
          </cell>
          <cell r="AL1153" t="e">
            <v>#N/A</v>
          </cell>
          <cell r="AM1153" t="e">
            <v>#N/A</v>
          </cell>
          <cell r="AN1153" t="e">
            <v>#N/A</v>
          </cell>
          <cell r="AO1153" t="e">
            <v>#N/A</v>
          </cell>
          <cell r="AP1153" t="e">
            <v>#N/A</v>
          </cell>
          <cell r="AQ1153" t="e">
            <v>#N/A</v>
          </cell>
          <cell r="AR1153" t="e">
            <v>#N/A</v>
          </cell>
          <cell r="AS1153" t="e">
            <v>#N/A</v>
          </cell>
          <cell r="AT1153" t="e">
            <v>#N/A</v>
          </cell>
          <cell r="AU1153" t="e">
            <v>#N/A</v>
          </cell>
          <cell r="AV1153" t="e">
            <v>#N/A</v>
          </cell>
          <cell r="AW1153" t="e">
            <v>#N/A</v>
          </cell>
          <cell r="AX1153" t="e">
            <v>#N/A</v>
          </cell>
          <cell r="AY1153" t="e">
            <v>#N/A</v>
          </cell>
          <cell r="AZ1153" t="e">
            <v>#N/A</v>
          </cell>
          <cell r="BA1153" t="e">
            <v>#N/A</v>
          </cell>
          <cell r="BB1153" t="e">
            <v>#N/A</v>
          </cell>
          <cell r="BC1153" t="e">
            <v>#N/A</v>
          </cell>
          <cell r="BD1153" t="e">
            <v>#N/A</v>
          </cell>
        </row>
        <row r="1154">
          <cell r="G1154" t="e">
            <v>#N/A</v>
          </cell>
          <cell r="H1154" t="e">
            <v>#N/A</v>
          </cell>
          <cell r="I1154" t="e">
            <v>#N/A</v>
          </cell>
          <cell r="J1154" t="e">
            <v>#N/A</v>
          </cell>
          <cell r="K1154" t="e">
            <v>#N/A</v>
          </cell>
          <cell r="L1154" t="e">
            <v>#N/A</v>
          </cell>
          <cell r="M1154" t="e">
            <v>#N/A</v>
          </cell>
          <cell r="N1154" t="e">
            <v>#N/A</v>
          </cell>
          <cell r="O1154" t="e">
            <v>#N/A</v>
          </cell>
          <cell r="P1154" t="e">
            <v>#N/A</v>
          </cell>
          <cell r="Q1154" t="e">
            <v>#N/A</v>
          </cell>
          <cell r="R1154" t="e">
            <v>#N/A</v>
          </cell>
          <cell r="S1154" t="e">
            <v>#N/A</v>
          </cell>
          <cell r="T1154" t="e">
            <v>#N/A</v>
          </cell>
          <cell r="U1154" t="e">
            <v>#N/A</v>
          </cell>
          <cell r="V1154" t="e">
            <v>#N/A</v>
          </cell>
          <cell r="W1154" t="e">
            <v>#N/A</v>
          </cell>
          <cell r="X1154" t="e">
            <v>#N/A</v>
          </cell>
          <cell r="Y1154" t="e">
            <v>#N/A</v>
          </cell>
          <cell r="Z1154" t="e">
            <v>#N/A</v>
          </cell>
          <cell r="AA1154" t="e">
            <v>#N/A</v>
          </cell>
          <cell r="AB1154" t="e">
            <v>#N/A</v>
          </cell>
          <cell r="AC1154" t="e">
            <v>#N/A</v>
          </cell>
          <cell r="AD1154" t="e">
            <v>#N/A</v>
          </cell>
          <cell r="AE1154" t="e">
            <v>#N/A</v>
          </cell>
          <cell r="AF1154" t="e">
            <v>#N/A</v>
          </cell>
          <cell r="AG1154" t="e">
            <v>#N/A</v>
          </cell>
          <cell r="AH1154" t="e">
            <v>#N/A</v>
          </cell>
          <cell r="AI1154" t="e">
            <v>#N/A</v>
          </cell>
          <cell r="AJ1154" t="e">
            <v>#N/A</v>
          </cell>
          <cell r="AK1154" t="e">
            <v>#N/A</v>
          </cell>
          <cell r="AL1154" t="e">
            <v>#N/A</v>
          </cell>
          <cell r="AM1154" t="e">
            <v>#N/A</v>
          </cell>
          <cell r="AN1154" t="e">
            <v>#N/A</v>
          </cell>
          <cell r="AO1154" t="e">
            <v>#N/A</v>
          </cell>
          <cell r="AP1154" t="e">
            <v>#N/A</v>
          </cell>
          <cell r="AQ1154" t="e">
            <v>#N/A</v>
          </cell>
          <cell r="AR1154" t="e">
            <v>#N/A</v>
          </cell>
          <cell r="AS1154" t="e">
            <v>#N/A</v>
          </cell>
          <cell r="AT1154" t="e">
            <v>#N/A</v>
          </cell>
          <cell r="AU1154" t="e">
            <v>#N/A</v>
          </cell>
          <cell r="AV1154" t="e">
            <v>#N/A</v>
          </cell>
          <cell r="AW1154" t="e">
            <v>#N/A</v>
          </cell>
          <cell r="AX1154" t="e">
            <v>#N/A</v>
          </cell>
          <cell r="AY1154" t="e">
            <v>#N/A</v>
          </cell>
          <cell r="AZ1154" t="e">
            <v>#N/A</v>
          </cell>
          <cell r="BA1154" t="e">
            <v>#N/A</v>
          </cell>
          <cell r="BB1154" t="e">
            <v>#N/A</v>
          </cell>
          <cell r="BC1154" t="e">
            <v>#N/A</v>
          </cell>
          <cell r="BD1154" t="e">
            <v>#N/A</v>
          </cell>
        </row>
        <row r="1155">
          <cell r="G1155" t="e">
            <v>#N/A</v>
          </cell>
          <cell r="H1155" t="e">
            <v>#N/A</v>
          </cell>
          <cell r="I1155" t="e">
            <v>#N/A</v>
          </cell>
          <cell r="J1155" t="e">
            <v>#N/A</v>
          </cell>
          <cell r="K1155" t="e">
            <v>#N/A</v>
          </cell>
          <cell r="L1155" t="e">
            <v>#N/A</v>
          </cell>
          <cell r="M1155" t="e">
            <v>#N/A</v>
          </cell>
          <cell r="N1155" t="e">
            <v>#N/A</v>
          </cell>
          <cell r="O1155" t="e">
            <v>#N/A</v>
          </cell>
          <cell r="P1155" t="e">
            <v>#N/A</v>
          </cell>
          <cell r="Q1155" t="e">
            <v>#N/A</v>
          </cell>
          <cell r="R1155" t="e">
            <v>#N/A</v>
          </cell>
          <cell r="S1155" t="e">
            <v>#N/A</v>
          </cell>
          <cell r="T1155" t="e">
            <v>#N/A</v>
          </cell>
          <cell r="U1155" t="e">
            <v>#N/A</v>
          </cell>
          <cell r="V1155" t="e">
            <v>#N/A</v>
          </cell>
          <cell r="W1155" t="e">
            <v>#N/A</v>
          </cell>
          <cell r="X1155" t="e">
            <v>#N/A</v>
          </cell>
          <cell r="Y1155" t="e">
            <v>#N/A</v>
          </cell>
          <cell r="Z1155" t="e">
            <v>#N/A</v>
          </cell>
          <cell r="AA1155" t="e">
            <v>#N/A</v>
          </cell>
          <cell r="AB1155" t="e">
            <v>#N/A</v>
          </cell>
          <cell r="AC1155" t="e">
            <v>#N/A</v>
          </cell>
          <cell r="AD1155" t="e">
            <v>#N/A</v>
          </cell>
          <cell r="AE1155" t="e">
            <v>#N/A</v>
          </cell>
          <cell r="AF1155" t="e">
            <v>#N/A</v>
          </cell>
          <cell r="AG1155" t="e">
            <v>#N/A</v>
          </cell>
          <cell r="AH1155" t="e">
            <v>#N/A</v>
          </cell>
          <cell r="AI1155" t="e">
            <v>#N/A</v>
          </cell>
          <cell r="AJ1155" t="e">
            <v>#N/A</v>
          </cell>
          <cell r="AK1155" t="e">
            <v>#N/A</v>
          </cell>
          <cell r="AL1155" t="e">
            <v>#N/A</v>
          </cell>
          <cell r="AM1155" t="e">
            <v>#N/A</v>
          </cell>
          <cell r="AN1155" t="e">
            <v>#N/A</v>
          </cell>
          <cell r="AO1155" t="e">
            <v>#N/A</v>
          </cell>
          <cell r="AP1155" t="e">
            <v>#N/A</v>
          </cell>
          <cell r="AQ1155" t="e">
            <v>#N/A</v>
          </cell>
          <cell r="AR1155" t="e">
            <v>#N/A</v>
          </cell>
          <cell r="AS1155" t="e">
            <v>#N/A</v>
          </cell>
          <cell r="AT1155" t="e">
            <v>#N/A</v>
          </cell>
          <cell r="AU1155" t="e">
            <v>#N/A</v>
          </cell>
          <cell r="AV1155" t="e">
            <v>#N/A</v>
          </cell>
          <cell r="AW1155" t="e">
            <v>#N/A</v>
          </cell>
          <cell r="AX1155" t="e">
            <v>#N/A</v>
          </cell>
          <cell r="AY1155" t="e">
            <v>#N/A</v>
          </cell>
          <cell r="AZ1155" t="e">
            <v>#N/A</v>
          </cell>
          <cell r="BA1155" t="e">
            <v>#N/A</v>
          </cell>
          <cell r="BB1155" t="e">
            <v>#N/A</v>
          </cell>
          <cell r="BC1155" t="e">
            <v>#N/A</v>
          </cell>
          <cell r="BD1155" t="e">
            <v>#N/A</v>
          </cell>
        </row>
        <row r="1156">
          <cell r="G1156" t="e">
            <v>#N/A</v>
          </cell>
          <cell r="H1156" t="e">
            <v>#N/A</v>
          </cell>
          <cell r="I1156" t="e">
            <v>#N/A</v>
          </cell>
          <cell r="J1156" t="e">
            <v>#N/A</v>
          </cell>
          <cell r="K1156" t="e">
            <v>#N/A</v>
          </cell>
          <cell r="L1156" t="e">
            <v>#N/A</v>
          </cell>
          <cell r="M1156" t="e">
            <v>#N/A</v>
          </cell>
          <cell r="N1156" t="e">
            <v>#N/A</v>
          </cell>
          <cell r="O1156" t="e">
            <v>#N/A</v>
          </cell>
          <cell r="P1156" t="e">
            <v>#N/A</v>
          </cell>
          <cell r="Q1156" t="e">
            <v>#N/A</v>
          </cell>
          <cell r="R1156" t="e">
            <v>#N/A</v>
          </cell>
          <cell r="S1156" t="e">
            <v>#N/A</v>
          </cell>
          <cell r="T1156" t="e">
            <v>#N/A</v>
          </cell>
          <cell r="U1156" t="e">
            <v>#N/A</v>
          </cell>
          <cell r="V1156" t="e">
            <v>#N/A</v>
          </cell>
          <cell r="W1156" t="e">
            <v>#N/A</v>
          </cell>
          <cell r="X1156" t="e">
            <v>#N/A</v>
          </cell>
          <cell r="Y1156" t="e">
            <v>#N/A</v>
          </cell>
          <cell r="Z1156" t="e">
            <v>#N/A</v>
          </cell>
          <cell r="AA1156" t="e">
            <v>#N/A</v>
          </cell>
          <cell r="AB1156" t="e">
            <v>#N/A</v>
          </cell>
          <cell r="AC1156" t="e">
            <v>#N/A</v>
          </cell>
          <cell r="AD1156" t="e">
            <v>#N/A</v>
          </cell>
          <cell r="AE1156" t="e">
            <v>#N/A</v>
          </cell>
          <cell r="AF1156" t="e">
            <v>#N/A</v>
          </cell>
          <cell r="AG1156" t="e">
            <v>#N/A</v>
          </cell>
          <cell r="AH1156" t="e">
            <v>#N/A</v>
          </cell>
          <cell r="AI1156" t="e">
            <v>#N/A</v>
          </cell>
          <cell r="AJ1156" t="e">
            <v>#N/A</v>
          </cell>
          <cell r="AK1156" t="e">
            <v>#N/A</v>
          </cell>
          <cell r="AL1156" t="e">
            <v>#N/A</v>
          </cell>
          <cell r="AM1156" t="e">
            <v>#N/A</v>
          </cell>
          <cell r="AN1156" t="e">
            <v>#N/A</v>
          </cell>
          <cell r="AO1156" t="e">
            <v>#N/A</v>
          </cell>
          <cell r="AP1156" t="e">
            <v>#N/A</v>
          </cell>
          <cell r="AQ1156" t="e">
            <v>#N/A</v>
          </cell>
          <cell r="AR1156" t="e">
            <v>#N/A</v>
          </cell>
          <cell r="AS1156" t="e">
            <v>#N/A</v>
          </cell>
          <cell r="AT1156" t="e">
            <v>#N/A</v>
          </cell>
          <cell r="AU1156" t="e">
            <v>#N/A</v>
          </cell>
          <cell r="AV1156" t="e">
            <v>#N/A</v>
          </cell>
          <cell r="AW1156" t="e">
            <v>#N/A</v>
          </cell>
          <cell r="AX1156" t="e">
            <v>#N/A</v>
          </cell>
          <cell r="AY1156" t="e">
            <v>#N/A</v>
          </cell>
          <cell r="AZ1156" t="e">
            <v>#N/A</v>
          </cell>
          <cell r="BA1156" t="e">
            <v>#N/A</v>
          </cell>
          <cell r="BB1156" t="e">
            <v>#N/A</v>
          </cell>
          <cell r="BC1156" t="e">
            <v>#N/A</v>
          </cell>
          <cell r="BD1156" t="e">
            <v>#N/A</v>
          </cell>
        </row>
        <row r="1157">
          <cell r="G1157" t="e">
            <v>#N/A</v>
          </cell>
          <cell r="H1157" t="e">
            <v>#N/A</v>
          </cell>
          <cell r="I1157" t="e">
            <v>#N/A</v>
          </cell>
          <cell r="J1157" t="e">
            <v>#N/A</v>
          </cell>
          <cell r="K1157" t="e">
            <v>#N/A</v>
          </cell>
          <cell r="L1157" t="e">
            <v>#N/A</v>
          </cell>
          <cell r="M1157" t="e">
            <v>#N/A</v>
          </cell>
          <cell r="N1157" t="e">
            <v>#N/A</v>
          </cell>
          <cell r="O1157" t="e">
            <v>#N/A</v>
          </cell>
          <cell r="P1157" t="e">
            <v>#N/A</v>
          </cell>
          <cell r="Q1157" t="e">
            <v>#N/A</v>
          </cell>
          <cell r="R1157" t="e">
            <v>#N/A</v>
          </cell>
          <cell r="S1157" t="e">
            <v>#N/A</v>
          </cell>
          <cell r="T1157" t="e">
            <v>#N/A</v>
          </cell>
          <cell r="U1157" t="e">
            <v>#N/A</v>
          </cell>
          <cell r="V1157" t="e">
            <v>#N/A</v>
          </cell>
          <cell r="W1157" t="e">
            <v>#N/A</v>
          </cell>
          <cell r="X1157" t="e">
            <v>#N/A</v>
          </cell>
          <cell r="Y1157" t="e">
            <v>#N/A</v>
          </cell>
          <cell r="Z1157" t="e">
            <v>#N/A</v>
          </cell>
          <cell r="AA1157" t="e">
            <v>#N/A</v>
          </cell>
          <cell r="AB1157" t="e">
            <v>#N/A</v>
          </cell>
          <cell r="AC1157" t="e">
            <v>#N/A</v>
          </cell>
          <cell r="AD1157" t="e">
            <v>#N/A</v>
          </cell>
          <cell r="AE1157" t="e">
            <v>#N/A</v>
          </cell>
          <cell r="AF1157" t="e">
            <v>#N/A</v>
          </cell>
          <cell r="AG1157" t="e">
            <v>#N/A</v>
          </cell>
          <cell r="AH1157" t="e">
            <v>#N/A</v>
          </cell>
          <cell r="AI1157" t="e">
            <v>#N/A</v>
          </cell>
          <cell r="AJ1157" t="e">
            <v>#N/A</v>
          </cell>
          <cell r="AK1157" t="e">
            <v>#N/A</v>
          </cell>
          <cell r="AL1157" t="e">
            <v>#N/A</v>
          </cell>
          <cell r="AM1157" t="e">
            <v>#N/A</v>
          </cell>
          <cell r="AN1157" t="e">
            <v>#N/A</v>
          </cell>
          <cell r="AO1157" t="e">
            <v>#N/A</v>
          </cell>
          <cell r="AP1157" t="e">
            <v>#N/A</v>
          </cell>
          <cell r="AQ1157" t="e">
            <v>#N/A</v>
          </cell>
          <cell r="AR1157" t="e">
            <v>#N/A</v>
          </cell>
          <cell r="AS1157" t="e">
            <v>#N/A</v>
          </cell>
          <cell r="AT1157" t="e">
            <v>#N/A</v>
          </cell>
          <cell r="AU1157" t="e">
            <v>#N/A</v>
          </cell>
          <cell r="AV1157" t="e">
            <v>#N/A</v>
          </cell>
          <cell r="AW1157" t="e">
            <v>#N/A</v>
          </cell>
          <cell r="AX1157" t="e">
            <v>#N/A</v>
          </cell>
          <cell r="AY1157" t="e">
            <v>#N/A</v>
          </cell>
          <cell r="AZ1157" t="e">
            <v>#N/A</v>
          </cell>
          <cell r="BA1157" t="e">
            <v>#N/A</v>
          </cell>
          <cell r="BB1157" t="e">
            <v>#N/A</v>
          </cell>
          <cell r="BC1157" t="e">
            <v>#N/A</v>
          </cell>
          <cell r="BD1157" t="e">
            <v>#N/A</v>
          </cell>
        </row>
        <row r="1158">
          <cell r="G1158" t="e">
            <v>#N/A</v>
          </cell>
          <cell r="H1158" t="e">
            <v>#N/A</v>
          </cell>
          <cell r="I1158" t="e">
            <v>#N/A</v>
          </cell>
          <cell r="J1158" t="e">
            <v>#N/A</v>
          </cell>
          <cell r="K1158" t="e">
            <v>#N/A</v>
          </cell>
          <cell r="L1158" t="e">
            <v>#N/A</v>
          </cell>
          <cell r="M1158" t="e">
            <v>#N/A</v>
          </cell>
          <cell r="N1158" t="e">
            <v>#N/A</v>
          </cell>
          <cell r="O1158" t="e">
            <v>#N/A</v>
          </cell>
          <cell r="P1158" t="e">
            <v>#N/A</v>
          </cell>
          <cell r="Q1158" t="e">
            <v>#N/A</v>
          </cell>
          <cell r="R1158" t="e">
            <v>#N/A</v>
          </cell>
          <cell r="S1158" t="e">
            <v>#N/A</v>
          </cell>
          <cell r="T1158" t="e">
            <v>#N/A</v>
          </cell>
          <cell r="U1158" t="e">
            <v>#N/A</v>
          </cell>
          <cell r="V1158" t="e">
            <v>#N/A</v>
          </cell>
          <cell r="W1158" t="e">
            <v>#N/A</v>
          </cell>
          <cell r="X1158" t="e">
            <v>#N/A</v>
          </cell>
          <cell r="Y1158" t="e">
            <v>#N/A</v>
          </cell>
          <cell r="Z1158" t="e">
            <v>#N/A</v>
          </cell>
          <cell r="AA1158" t="e">
            <v>#N/A</v>
          </cell>
          <cell r="AB1158" t="e">
            <v>#N/A</v>
          </cell>
          <cell r="AC1158" t="e">
            <v>#N/A</v>
          </cell>
          <cell r="AD1158" t="e">
            <v>#N/A</v>
          </cell>
          <cell r="AE1158" t="e">
            <v>#N/A</v>
          </cell>
          <cell r="AF1158" t="e">
            <v>#N/A</v>
          </cell>
          <cell r="AG1158" t="e">
            <v>#N/A</v>
          </cell>
          <cell r="AH1158" t="e">
            <v>#N/A</v>
          </cell>
          <cell r="AI1158" t="e">
            <v>#N/A</v>
          </cell>
          <cell r="AJ1158" t="e">
            <v>#N/A</v>
          </cell>
          <cell r="AK1158" t="e">
            <v>#N/A</v>
          </cell>
          <cell r="AL1158" t="e">
            <v>#N/A</v>
          </cell>
          <cell r="AM1158" t="e">
            <v>#N/A</v>
          </cell>
          <cell r="AN1158" t="e">
            <v>#N/A</v>
          </cell>
          <cell r="AO1158" t="e">
            <v>#N/A</v>
          </cell>
          <cell r="AP1158" t="e">
            <v>#N/A</v>
          </cell>
          <cell r="AQ1158" t="e">
            <v>#N/A</v>
          </cell>
          <cell r="AR1158" t="e">
            <v>#N/A</v>
          </cell>
          <cell r="AS1158" t="e">
            <v>#N/A</v>
          </cell>
          <cell r="AT1158" t="e">
            <v>#N/A</v>
          </cell>
          <cell r="AU1158" t="e">
            <v>#N/A</v>
          </cell>
          <cell r="AV1158" t="e">
            <v>#N/A</v>
          </cell>
          <cell r="AW1158" t="e">
            <v>#N/A</v>
          </cell>
          <cell r="AX1158" t="e">
            <v>#N/A</v>
          </cell>
          <cell r="AY1158" t="e">
            <v>#N/A</v>
          </cell>
          <cell r="AZ1158" t="e">
            <v>#N/A</v>
          </cell>
          <cell r="BA1158" t="e">
            <v>#N/A</v>
          </cell>
          <cell r="BB1158" t="e">
            <v>#N/A</v>
          </cell>
          <cell r="BC1158" t="e">
            <v>#N/A</v>
          </cell>
          <cell r="BD1158" t="e">
            <v>#N/A</v>
          </cell>
        </row>
        <row r="1159">
          <cell r="G1159" t="e">
            <v>#N/A</v>
          </cell>
          <cell r="H1159" t="e">
            <v>#N/A</v>
          </cell>
          <cell r="I1159" t="e">
            <v>#N/A</v>
          </cell>
          <cell r="J1159" t="e">
            <v>#N/A</v>
          </cell>
          <cell r="K1159" t="e">
            <v>#N/A</v>
          </cell>
          <cell r="L1159" t="e">
            <v>#N/A</v>
          </cell>
          <cell r="M1159" t="e">
            <v>#N/A</v>
          </cell>
          <cell r="N1159" t="e">
            <v>#N/A</v>
          </cell>
          <cell r="O1159" t="e">
            <v>#N/A</v>
          </cell>
          <cell r="P1159" t="e">
            <v>#N/A</v>
          </cell>
          <cell r="Q1159" t="e">
            <v>#N/A</v>
          </cell>
          <cell r="R1159" t="e">
            <v>#N/A</v>
          </cell>
          <cell r="S1159" t="e">
            <v>#N/A</v>
          </cell>
          <cell r="T1159" t="e">
            <v>#N/A</v>
          </cell>
          <cell r="U1159" t="e">
            <v>#N/A</v>
          </cell>
          <cell r="V1159" t="e">
            <v>#N/A</v>
          </cell>
          <cell r="W1159" t="e">
            <v>#N/A</v>
          </cell>
          <cell r="X1159" t="e">
            <v>#N/A</v>
          </cell>
          <cell r="Y1159" t="e">
            <v>#N/A</v>
          </cell>
          <cell r="Z1159" t="e">
            <v>#N/A</v>
          </cell>
          <cell r="AA1159" t="e">
            <v>#N/A</v>
          </cell>
          <cell r="AB1159" t="e">
            <v>#N/A</v>
          </cell>
          <cell r="AC1159" t="e">
            <v>#N/A</v>
          </cell>
          <cell r="AD1159" t="e">
            <v>#N/A</v>
          </cell>
          <cell r="AE1159" t="e">
            <v>#N/A</v>
          </cell>
          <cell r="AF1159" t="e">
            <v>#N/A</v>
          </cell>
          <cell r="AG1159" t="e">
            <v>#N/A</v>
          </cell>
          <cell r="AH1159" t="e">
            <v>#N/A</v>
          </cell>
          <cell r="AI1159" t="e">
            <v>#N/A</v>
          </cell>
          <cell r="AJ1159" t="e">
            <v>#N/A</v>
          </cell>
          <cell r="AK1159" t="e">
            <v>#N/A</v>
          </cell>
          <cell r="AL1159" t="e">
            <v>#N/A</v>
          </cell>
          <cell r="AM1159" t="e">
            <v>#N/A</v>
          </cell>
          <cell r="AN1159" t="e">
            <v>#N/A</v>
          </cell>
          <cell r="AO1159" t="e">
            <v>#N/A</v>
          </cell>
          <cell r="AP1159" t="e">
            <v>#N/A</v>
          </cell>
          <cell r="AQ1159" t="e">
            <v>#N/A</v>
          </cell>
          <cell r="AR1159" t="e">
            <v>#N/A</v>
          </cell>
          <cell r="AS1159" t="e">
            <v>#N/A</v>
          </cell>
          <cell r="AT1159" t="e">
            <v>#N/A</v>
          </cell>
          <cell r="AU1159" t="e">
            <v>#N/A</v>
          </cell>
          <cell r="AV1159" t="e">
            <v>#N/A</v>
          </cell>
          <cell r="AW1159" t="e">
            <v>#N/A</v>
          </cell>
          <cell r="AX1159" t="e">
            <v>#N/A</v>
          </cell>
          <cell r="AY1159" t="e">
            <v>#N/A</v>
          </cell>
          <cell r="AZ1159" t="e">
            <v>#N/A</v>
          </cell>
          <cell r="BA1159" t="e">
            <v>#N/A</v>
          </cell>
          <cell r="BB1159" t="e">
            <v>#N/A</v>
          </cell>
          <cell r="BC1159" t="e">
            <v>#N/A</v>
          </cell>
          <cell r="BD1159" t="e">
            <v>#N/A</v>
          </cell>
        </row>
        <row r="1160">
          <cell r="G1160" t="e">
            <v>#N/A</v>
          </cell>
          <cell r="H1160" t="e">
            <v>#N/A</v>
          </cell>
          <cell r="I1160" t="e">
            <v>#N/A</v>
          </cell>
          <cell r="J1160" t="e">
            <v>#N/A</v>
          </cell>
          <cell r="K1160" t="e">
            <v>#N/A</v>
          </cell>
          <cell r="L1160" t="e">
            <v>#N/A</v>
          </cell>
          <cell r="M1160" t="e">
            <v>#N/A</v>
          </cell>
          <cell r="N1160" t="e">
            <v>#N/A</v>
          </cell>
          <cell r="O1160" t="e">
            <v>#N/A</v>
          </cell>
          <cell r="P1160" t="e">
            <v>#N/A</v>
          </cell>
          <cell r="Q1160" t="e">
            <v>#N/A</v>
          </cell>
          <cell r="R1160" t="e">
            <v>#N/A</v>
          </cell>
          <cell r="S1160" t="e">
            <v>#N/A</v>
          </cell>
          <cell r="T1160" t="e">
            <v>#N/A</v>
          </cell>
          <cell r="U1160" t="e">
            <v>#N/A</v>
          </cell>
          <cell r="V1160" t="e">
            <v>#N/A</v>
          </cell>
          <cell r="W1160" t="e">
            <v>#N/A</v>
          </cell>
          <cell r="X1160" t="e">
            <v>#N/A</v>
          </cell>
          <cell r="Y1160" t="e">
            <v>#N/A</v>
          </cell>
          <cell r="Z1160" t="e">
            <v>#N/A</v>
          </cell>
          <cell r="AA1160" t="e">
            <v>#N/A</v>
          </cell>
          <cell r="AB1160" t="e">
            <v>#N/A</v>
          </cell>
          <cell r="AC1160" t="e">
            <v>#N/A</v>
          </cell>
          <cell r="AD1160" t="e">
            <v>#N/A</v>
          </cell>
          <cell r="AE1160" t="e">
            <v>#N/A</v>
          </cell>
          <cell r="AF1160" t="e">
            <v>#N/A</v>
          </cell>
          <cell r="AG1160" t="e">
            <v>#N/A</v>
          </cell>
          <cell r="AH1160" t="e">
            <v>#N/A</v>
          </cell>
          <cell r="AI1160" t="e">
            <v>#N/A</v>
          </cell>
          <cell r="AJ1160" t="e">
            <v>#N/A</v>
          </cell>
          <cell r="AK1160" t="e">
            <v>#N/A</v>
          </cell>
          <cell r="AL1160" t="e">
            <v>#N/A</v>
          </cell>
          <cell r="AM1160" t="e">
            <v>#N/A</v>
          </cell>
          <cell r="AN1160" t="e">
            <v>#N/A</v>
          </cell>
          <cell r="AO1160" t="e">
            <v>#N/A</v>
          </cell>
          <cell r="AP1160" t="e">
            <v>#N/A</v>
          </cell>
          <cell r="AQ1160" t="e">
            <v>#N/A</v>
          </cell>
          <cell r="AR1160" t="e">
            <v>#N/A</v>
          </cell>
          <cell r="AS1160" t="e">
            <v>#N/A</v>
          </cell>
          <cell r="AT1160" t="e">
            <v>#N/A</v>
          </cell>
          <cell r="AU1160" t="e">
            <v>#N/A</v>
          </cell>
          <cell r="AV1160" t="e">
            <v>#N/A</v>
          </cell>
          <cell r="AW1160" t="e">
            <v>#N/A</v>
          </cell>
          <cell r="AX1160" t="e">
            <v>#N/A</v>
          </cell>
          <cell r="AY1160" t="e">
            <v>#N/A</v>
          </cell>
          <cell r="AZ1160" t="e">
            <v>#N/A</v>
          </cell>
          <cell r="BA1160" t="e">
            <v>#N/A</v>
          </cell>
          <cell r="BB1160" t="e">
            <v>#N/A</v>
          </cell>
          <cell r="BC1160" t="e">
            <v>#N/A</v>
          </cell>
          <cell r="BD1160" t="e">
            <v>#N/A</v>
          </cell>
        </row>
        <row r="1161">
          <cell r="G1161" t="e">
            <v>#N/A</v>
          </cell>
          <cell r="H1161" t="e">
            <v>#N/A</v>
          </cell>
          <cell r="I1161" t="e">
            <v>#N/A</v>
          </cell>
          <cell r="J1161" t="e">
            <v>#N/A</v>
          </cell>
          <cell r="K1161" t="e">
            <v>#N/A</v>
          </cell>
          <cell r="L1161" t="e">
            <v>#N/A</v>
          </cell>
          <cell r="M1161" t="e">
            <v>#N/A</v>
          </cell>
          <cell r="N1161" t="e">
            <v>#N/A</v>
          </cell>
          <cell r="O1161" t="e">
            <v>#N/A</v>
          </cell>
          <cell r="P1161" t="e">
            <v>#N/A</v>
          </cell>
          <cell r="Q1161" t="e">
            <v>#N/A</v>
          </cell>
          <cell r="R1161" t="e">
            <v>#N/A</v>
          </cell>
          <cell r="S1161" t="e">
            <v>#N/A</v>
          </cell>
          <cell r="T1161" t="e">
            <v>#N/A</v>
          </cell>
          <cell r="U1161" t="e">
            <v>#N/A</v>
          </cell>
          <cell r="V1161" t="e">
            <v>#N/A</v>
          </cell>
          <cell r="W1161" t="e">
            <v>#N/A</v>
          </cell>
          <cell r="X1161" t="e">
            <v>#N/A</v>
          </cell>
          <cell r="Y1161" t="e">
            <v>#N/A</v>
          </cell>
          <cell r="Z1161" t="e">
            <v>#N/A</v>
          </cell>
          <cell r="AA1161" t="e">
            <v>#N/A</v>
          </cell>
          <cell r="AB1161" t="e">
            <v>#N/A</v>
          </cell>
          <cell r="AC1161" t="e">
            <v>#N/A</v>
          </cell>
          <cell r="AD1161" t="e">
            <v>#N/A</v>
          </cell>
          <cell r="AE1161" t="e">
            <v>#N/A</v>
          </cell>
          <cell r="AF1161" t="e">
            <v>#N/A</v>
          </cell>
          <cell r="AG1161" t="e">
            <v>#N/A</v>
          </cell>
          <cell r="AH1161" t="e">
            <v>#N/A</v>
          </cell>
          <cell r="AI1161" t="e">
            <v>#N/A</v>
          </cell>
          <cell r="AJ1161" t="e">
            <v>#N/A</v>
          </cell>
          <cell r="AK1161" t="e">
            <v>#N/A</v>
          </cell>
          <cell r="AL1161" t="e">
            <v>#N/A</v>
          </cell>
          <cell r="AM1161" t="e">
            <v>#N/A</v>
          </cell>
          <cell r="AN1161" t="e">
            <v>#N/A</v>
          </cell>
          <cell r="AO1161" t="e">
            <v>#N/A</v>
          </cell>
          <cell r="AP1161" t="e">
            <v>#N/A</v>
          </cell>
          <cell r="AQ1161" t="e">
            <v>#N/A</v>
          </cell>
          <cell r="AR1161" t="e">
            <v>#N/A</v>
          </cell>
          <cell r="AS1161" t="e">
            <v>#N/A</v>
          </cell>
          <cell r="AT1161" t="e">
            <v>#N/A</v>
          </cell>
          <cell r="AU1161" t="e">
            <v>#N/A</v>
          </cell>
          <cell r="AV1161" t="e">
            <v>#N/A</v>
          </cell>
          <cell r="AW1161" t="e">
            <v>#N/A</v>
          </cell>
          <cell r="AX1161" t="e">
            <v>#N/A</v>
          </cell>
          <cell r="AY1161" t="e">
            <v>#N/A</v>
          </cell>
          <cell r="AZ1161" t="e">
            <v>#N/A</v>
          </cell>
          <cell r="BA1161" t="e">
            <v>#N/A</v>
          </cell>
          <cell r="BB1161" t="e">
            <v>#N/A</v>
          </cell>
          <cell r="BC1161" t="e">
            <v>#N/A</v>
          </cell>
          <cell r="BD1161" t="e">
            <v>#N/A</v>
          </cell>
        </row>
        <row r="1162">
          <cell r="G1162" t="e">
            <v>#N/A</v>
          </cell>
          <cell r="H1162" t="e">
            <v>#N/A</v>
          </cell>
          <cell r="I1162" t="e">
            <v>#N/A</v>
          </cell>
          <cell r="J1162" t="e">
            <v>#N/A</v>
          </cell>
          <cell r="K1162" t="e">
            <v>#N/A</v>
          </cell>
          <cell r="L1162" t="e">
            <v>#N/A</v>
          </cell>
          <cell r="M1162" t="e">
            <v>#N/A</v>
          </cell>
          <cell r="N1162" t="e">
            <v>#N/A</v>
          </cell>
          <cell r="O1162" t="e">
            <v>#N/A</v>
          </cell>
          <cell r="P1162" t="e">
            <v>#N/A</v>
          </cell>
          <cell r="Q1162" t="e">
            <v>#N/A</v>
          </cell>
          <cell r="R1162" t="e">
            <v>#N/A</v>
          </cell>
          <cell r="S1162" t="e">
            <v>#N/A</v>
          </cell>
          <cell r="T1162" t="e">
            <v>#N/A</v>
          </cell>
          <cell r="U1162" t="e">
            <v>#N/A</v>
          </cell>
          <cell r="V1162" t="e">
            <v>#N/A</v>
          </cell>
          <cell r="W1162" t="e">
            <v>#N/A</v>
          </cell>
          <cell r="X1162" t="e">
            <v>#N/A</v>
          </cell>
          <cell r="Y1162" t="e">
            <v>#N/A</v>
          </cell>
          <cell r="Z1162" t="e">
            <v>#N/A</v>
          </cell>
          <cell r="AA1162" t="e">
            <v>#N/A</v>
          </cell>
          <cell r="AB1162" t="e">
            <v>#N/A</v>
          </cell>
          <cell r="AC1162" t="e">
            <v>#N/A</v>
          </cell>
          <cell r="AD1162" t="e">
            <v>#N/A</v>
          </cell>
          <cell r="AE1162" t="e">
            <v>#N/A</v>
          </cell>
          <cell r="AF1162" t="e">
            <v>#N/A</v>
          </cell>
          <cell r="AG1162" t="e">
            <v>#N/A</v>
          </cell>
          <cell r="AH1162" t="e">
            <v>#N/A</v>
          </cell>
          <cell r="AI1162" t="e">
            <v>#N/A</v>
          </cell>
          <cell r="AJ1162" t="e">
            <v>#N/A</v>
          </cell>
          <cell r="AK1162" t="e">
            <v>#N/A</v>
          </cell>
          <cell r="AL1162" t="e">
            <v>#N/A</v>
          </cell>
          <cell r="AM1162" t="e">
            <v>#N/A</v>
          </cell>
          <cell r="AN1162" t="e">
            <v>#N/A</v>
          </cell>
          <cell r="AO1162" t="e">
            <v>#N/A</v>
          </cell>
          <cell r="AP1162" t="e">
            <v>#N/A</v>
          </cell>
          <cell r="AQ1162" t="e">
            <v>#N/A</v>
          </cell>
          <cell r="AR1162" t="e">
            <v>#N/A</v>
          </cell>
          <cell r="AS1162" t="e">
            <v>#N/A</v>
          </cell>
          <cell r="AT1162" t="e">
            <v>#N/A</v>
          </cell>
          <cell r="AU1162" t="e">
            <v>#N/A</v>
          </cell>
          <cell r="AV1162" t="e">
            <v>#N/A</v>
          </cell>
          <cell r="AW1162" t="e">
            <v>#N/A</v>
          </cell>
          <cell r="AX1162" t="e">
            <v>#N/A</v>
          </cell>
          <cell r="AY1162" t="e">
            <v>#N/A</v>
          </cell>
          <cell r="AZ1162" t="e">
            <v>#N/A</v>
          </cell>
          <cell r="BA1162" t="e">
            <v>#N/A</v>
          </cell>
          <cell r="BB1162" t="e">
            <v>#N/A</v>
          </cell>
          <cell r="BC1162" t="e">
            <v>#N/A</v>
          </cell>
          <cell r="BD1162" t="e">
            <v>#N/A</v>
          </cell>
        </row>
        <row r="1163">
          <cell r="G1163" t="e">
            <v>#N/A</v>
          </cell>
          <cell r="H1163" t="e">
            <v>#N/A</v>
          </cell>
          <cell r="I1163" t="e">
            <v>#N/A</v>
          </cell>
          <cell r="J1163" t="e">
            <v>#N/A</v>
          </cell>
          <cell r="K1163" t="e">
            <v>#N/A</v>
          </cell>
          <cell r="L1163" t="e">
            <v>#N/A</v>
          </cell>
          <cell r="M1163" t="e">
            <v>#N/A</v>
          </cell>
          <cell r="N1163" t="e">
            <v>#N/A</v>
          </cell>
          <cell r="O1163" t="e">
            <v>#N/A</v>
          </cell>
          <cell r="P1163" t="e">
            <v>#N/A</v>
          </cell>
          <cell r="Q1163" t="e">
            <v>#N/A</v>
          </cell>
          <cell r="R1163" t="e">
            <v>#N/A</v>
          </cell>
          <cell r="S1163" t="e">
            <v>#N/A</v>
          </cell>
          <cell r="T1163" t="e">
            <v>#N/A</v>
          </cell>
          <cell r="U1163" t="e">
            <v>#N/A</v>
          </cell>
          <cell r="V1163" t="e">
            <v>#N/A</v>
          </cell>
          <cell r="W1163" t="e">
            <v>#N/A</v>
          </cell>
          <cell r="X1163" t="e">
            <v>#N/A</v>
          </cell>
          <cell r="Y1163" t="e">
            <v>#N/A</v>
          </cell>
          <cell r="Z1163" t="e">
            <v>#N/A</v>
          </cell>
          <cell r="AA1163" t="e">
            <v>#N/A</v>
          </cell>
          <cell r="AB1163" t="e">
            <v>#N/A</v>
          </cell>
          <cell r="AC1163" t="e">
            <v>#N/A</v>
          </cell>
          <cell r="AD1163" t="e">
            <v>#N/A</v>
          </cell>
          <cell r="AE1163" t="e">
            <v>#N/A</v>
          </cell>
          <cell r="AF1163" t="e">
            <v>#N/A</v>
          </cell>
          <cell r="AG1163" t="e">
            <v>#N/A</v>
          </cell>
          <cell r="AH1163" t="e">
            <v>#N/A</v>
          </cell>
          <cell r="AI1163" t="e">
            <v>#N/A</v>
          </cell>
          <cell r="AJ1163" t="e">
            <v>#N/A</v>
          </cell>
          <cell r="AK1163" t="e">
            <v>#N/A</v>
          </cell>
          <cell r="AL1163" t="e">
            <v>#N/A</v>
          </cell>
          <cell r="AM1163" t="e">
            <v>#N/A</v>
          </cell>
          <cell r="AN1163" t="e">
            <v>#N/A</v>
          </cell>
          <cell r="AO1163" t="e">
            <v>#N/A</v>
          </cell>
          <cell r="AP1163" t="e">
            <v>#N/A</v>
          </cell>
          <cell r="AQ1163" t="e">
            <v>#N/A</v>
          </cell>
          <cell r="AR1163" t="e">
            <v>#N/A</v>
          </cell>
          <cell r="AS1163" t="e">
            <v>#N/A</v>
          </cell>
          <cell r="AT1163" t="e">
            <v>#N/A</v>
          </cell>
          <cell r="AU1163" t="e">
            <v>#N/A</v>
          </cell>
          <cell r="AV1163" t="e">
            <v>#N/A</v>
          </cell>
          <cell r="AW1163" t="e">
            <v>#N/A</v>
          </cell>
          <cell r="AX1163" t="e">
            <v>#N/A</v>
          </cell>
          <cell r="AY1163" t="e">
            <v>#N/A</v>
          </cell>
          <cell r="AZ1163" t="e">
            <v>#N/A</v>
          </cell>
          <cell r="BA1163" t="e">
            <v>#N/A</v>
          </cell>
          <cell r="BB1163" t="e">
            <v>#N/A</v>
          </cell>
          <cell r="BC1163" t="e">
            <v>#N/A</v>
          </cell>
          <cell r="BD1163" t="e">
            <v>#N/A</v>
          </cell>
        </row>
        <row r="1164">
          <cell r="G1164" t="e">
            <v>#N/A</v>
          </cell>
          <cell r="H1164" t="e">
            <v>#N/A</v>
          </cell>
          <cell r="I1164" t="e">
            <v>#N/A</v>
          </cell>
          <cell r="J1164" t="e">
            <v>#N/A</v>
          </cell>
          <cell r="K1164" t="e">
            <v>#N/A</v>
          </cell>
          <cell r="L1164" t="e">
            <v>#N/A</v>
          </cell>
          <cell r="M1164" t="e">
            <v>#N/A</v>
          </cell>
          <cell r="N1164" t="e">
            <v>#N/A</v>
          </cell>
          <cell r="O1164" t="e">
            <v>#N/A</v>
          </cell>
          <cell r="P1164" t="e">
            <v>#N/A</v>
          </cell>
          <cell r="Q1164" t="e">
            <v>#N/A</v>
          </cell>
          <cell r="R1164" t="e">
            <v>#N/A</v>
          </cell>
          <cell r="S1164" t="e">
            <v>#N/A</v>
          </cell>
          <cell r="T1164" t="e">
            <v>#N/A</v>
          </cell>
          <cell r="U1164" t="e">
            <v>#N/A</v>
          </cell>
          <cell r="V1164" t="e">
            <v>#N/A</v>
          </cell>
          <cell r="W1164" t="e">
            <v>#N/A</v>
          </cell>
          <cell r="X1164" t="e">
            <v>#N/A</v>
          </cell>
          <cell r="Y1164" t="e">
            <v>#N/A</v>
          </cell>
          <cell r="Z1164" t="e">
            <v>#N/A</v>
          </cell>
          <cell r="AA1164" t="e">
            <v>#N/A</v>
          </cell>
          <cell r="AB1164" t="e">
            <v>#N/A</v>
          </cell>
          <cell r="AC1164" t="e">
            <v>#N/A</v>
          </cell>
          <cell r="AD1164" t="e">
            <v>#N/A</v>
          </cell>
          <cell r="AE1164" t="e">
            <v>#N/A</v>
          </cell>
          <cell r="AF1164" t="e">
            <v>#N/A</v>
          </cell>
          <cell r="AG1164" t="e">
            <v>#N/A</v>
          </cell>
          <cell r="AH1164" t="e">
            <v>#N/A</v>
          </cell>
          <cell r="AI1164" t="e">
            <v>#N/A</v>
          </cell>
          <cell r="AJ1164" t="e">
            <v>#N/A</v>
          </cell>
          <cell r="AK1164" t="e">
            <v>#N/A</v>
          </cell>
          <cell r="AL1164" t="e">
            <v>#N/A</v>
          </cell>
          <cell r="AM1164" t="e">
            <v>#N/A</v>
          </cell>
          <cell r="AN1164" t="e">
            <v>#N/A</v>
          </cell>
          <cell r="AO1164" t="e">
            <v>#N/A</v>
          </cell>
          <cell r="AP1164" t="e">
            <v>#N/A</v>
          </cell>
          <cell r="AQ1164" t="e">
            <v>#N/A</v>
          </cell>
          <cell r="AR1164" t="e">
            <v>#N/A</v>
          </cell>
          <cell r="AS1164" t="e">
            <v>#N/A</v>
          </cell>
          <cell r="AT1164" t="e">
            <v>#N/A</v>
          </cell>
          <cell r="AU1164" t="e">
            <v>#N/A</v>
          </cell>
          <cell r="AV1164" t="e">
            <v>#N/A</v>
          </cell>
          <cell r="AW1164" t="e">
            <v>#N/A</v>
          </cell>
          <cell r="AX1164" t="e">
            <v>#N/A</v>
          </cell>
          <cell r="AY1164" t="e">
            <v>#N/A</v>
          </cell>
          <cell r="AZ1164" t="e">
            <v>#N/A</v>
          </cell>
          <cell r="BA1164" t="e">
            <v>#N/A</v>
          </cell>
          <cell r="BB1164" t="e">
            <v>#N/A</v>
          </cell>
          <cell r="BC1164" t="e">
            <v>#N/A</v>
          </cell>
          <cell r="BD1164" t="e">
            <v>#N/A</v>
          </cell>
        </row>
        <row r="1165">
          <cell r="G1165" t="e">
            <v>#N/A</v>
          </cell>
          <cell r="H1165" t="e">
            <v>#N/A</v>
          </cell>
          <cell r="I1165" t="e">
            <v>#N/A</v>
          </cell>
          <cell r="J1165" t="e">
            <v>#N/A</v>
          </cell>
          <cell r="K1165" t="e">
            <v>#N/A</v>
          </cell>
          <cell r="L1165" t="e">
            <v>#N/A</v>
          </cell>
          <cell r="M1165" t="e">
            <v>#N/A</v>
          </cell>
          <cell r="N1165" t="e">
            <v>#N/A</v>
          </cell>
          <cell r="O1165" t="e">
            <v>#N/A</v>
          </cell>
          <cell r="P1165" t="e">
            <v>#N/A</v>
          </cell>
          <cell r="Q1165" t="e">
            <v>#N/A</v>
          </cell>
          <cell r="R1165" t="e">
            <v>#N/A</v>
          </cell>
          <cell r="S1165" t="e">
            <v>#N/A</v>
          </cell>
          <cell r="T1165" t="e">
            <v>#N/A</v>
          </cell>
          <cell r="U1165" t="e">
            <v>#N/A</v>
          </cell>
          <cell r="V1165" t="e">
            <v>#N/A</v>
          </cell>
          <cell r="W1165" t="e">
            <v>#N/A</v>
          </cell>
          <cell r="X1165" t="e">
            <v>#N/A</v>
          </cell>
          <cell r="Y1165" t="e">
            <v>#N/A</v>
          </cell>
          <cell r="Z1165" t="e">
            <v>#N/A</v>
          </cell>
          <cell r="AA1165" t="e">
            <v>#N/A</v>
          </cell>
          <cell r="AB1165" t="e">
            <v>#N/A</v>
          </cell>
          <cell r="AC1165" t="e">
            <v>#N/A</v>
          </cell>
          <cell r="AD1165" t="e">
            <v>#N/A</v>
          </cell>
          <cell r="AE1165" t="e">
            <v>#N/A</v>
          </cell>
          <cell r="AF1165" t="e">
            <v>#N/A</v>
          </cell>
          <cell r="AG1165" t="e">
            <v>#N/A</v>
          </cell>
          <cell r="AH1165" t="e">
            <v>#N/A</v>
          </cell>
          <cell r="AI1165" t="e">
            <v>#N/A</v>
          </cell>
          <cell r="AJ1165" t="e">
            <v>#N/A</v>
          </cell>
          <cell r="AK1165" t="e">
            <v>#N/A</v>
          </cell>
          <cell r="AL1165" t="e">
            <v>#N/A</v>
          </cell>
          <cell r="AM1165" t="e">
            <v>#N/A</v>
          </cell>
          <cell r="AN1165" t="e">
            <v>#N/A</v>
          </cell>
          <cell r="AO1165" t="e">
            <v>#N/A</v>
          </cell>
          <cell r="AP1165" t="e">
            <v>#N/A</v>
          </cell>
          <cell r="AQ1165" t="e">
            <v>#N/A</v>
          </cell>
          <cell r="AR1165" t="e">
            <v>#N/A</v>
          </cell>
          <cell r="AS1165" t="e">
            <v>#N/A</v>
          </cell>
          <cell r="AT1165" t="e">
            <v>#N/A</v>
          </cell>
          <cell r="AU1165" t="e">
            <v>#N/A</v>
          </cell>
          <cell r="AV1165" t="e">
            <v>#N/A</v>
          </cell>
          <cell r="AW1165" t="e">
            <v>#N/A</v>
          </cell>
          <cell r="AX1165" t="e">
            <v>#N/A</v>
          </cell>
          <cell r="AY1165" t="e">
            <v>#N/A</v>
          </cell>
          <cell r="AZ1165" t="e">
            <v>#N/A</v>
          </cell>
          <cell r="BA1165" t="e">
            <v>#N/A</v>
          </cell>
          <cell r="BB1165" t="e">
            <v>#N/A</v>
          </cell>
          <cell r="BC1165" t="e">
            <v>#N/A</v>
          </cell>
          <cell r="BD1165" t="e">
            <v>#N/A</v>
          </cell>
        </row>
        <row r="1166">
          <cell r="G1166" t="e">
            <v>#N/A</v>
          </cell>
          <cell r="H1166" t="e">
            <v>#N/A</v>
          </cell>
          <cell r="I1166" t="e">
            <v>#N/A</v>
          </cell>
          <cell r="J1166" t="e">
            <v>#N/A</v>
          </cell>
          <cell r="K1166" t="e">
            <v>#N/A</v>
          </cell>
          <cell r="L1166" t="e">
            <v>#N/A</v>
          </cell>
          <cell r="M1166" t="e">
            <v>#N/A</v>
          </cell>
          <cell r="N1166" t="e">
            <v>#N/A</v>
          </cell>
          <cell r="O1166" t="e">
            <v>#N/A</v>
          </cell>
          <cell r="P1166" t="e">
            <v>#N/A</v>
          </cell>
          <cell r="Q1166" t="e">
            <v>#N/A</v>
          </cell>
          <cell r="R1166" t="e">
            <v>#N/A</v>
          </cell>
          <cell r="S1166" t="e">
            <v>#N/A</v>
          </cell>
          <cell r="T1166" t="e">
            <v>#N/A</v>
          </cell>
          <cell r="U1166" t="e">
            <v>#N/A</v>
          </cell>
          <cell r="V1166" t="e">
            <v>#N/A</v>
          </cell>
          <cell r="W1166" t="e">
            <v>#N/A</v>
          </cell>
          <cell r="X1166" t="e">
            <v>#N/A</v>
          </cell>
          <cell r="Y1166" t="e">
            <v>#N/A</v>
          </cell>
          <cell r="Z1166" t="e">
            <v>#N/A</v>
          </cell>
          <cell r="AA1166" t="e">
            <v>#N/A</v>
          </cell>
          <cell r="AB1166" t="e">
            <v>#N/A</v>
          </cell>
          <cell r="AC1166" t="e">
            <v>#N/A</v>
          </cell>
          <cell r="AD1166" t="e">
            <v>#N/A</v>
          </cell>
          <cell r="AE1166" t="e">
            <v>#N/A</v>
          </cell>
          <cell r="AF1166" t="e">
            <v>#N/A</v>
          </cell>
          <cell r="AG1166" t="e">
            <v>#N/A</v>
          </cell>
          <cell r="AH1166" t="e">
            <v>#N/A</v>
          </cell>
          <cell r="AI1166" t="e">
            <v>#N/A</v>
          </cell>
          <cell r="AJ1166" t="e">
            <v>#N/A</v>
          </cell>
          <cell r="AK1166" t="e">
            <v>#N/A</v>
          </cell>
          <cell r="AL1166" t="e">
            <v>#N/A</v>
          </cell>
          <cell r="AM1166" t="e">
            <v>#N/A</v>
          </cell>
          <cell r="AN1166" t="e">
            <v>#N/A</v>
          </cell>
          <cell r="AO1166" t="e">
            <v>#N/A</v>
          </cell>
          <cell r="AP1166" t="e">
            <v>#N/A</v>
          </cell>
          <cell r="AQ1166" t="e">
            <v>#N/A</v>
          </cell>
          <cell r="AR1166" t="e">
            <v>#N/A</v>
          </cell>
          <cell r="AS1166" t="e">
            <v>#N/A</v>
          </cell>
          <cell r="AT1166" t="e">
            <v>#N/A</v>
          </cell>
          <cell r="AU1166" t="e">
            <v>#N/A</v>
          </cell>
          <cell r="AV1166" t="e">
            <v>#N/A</v>
          </cell>
          <cell r="AW1166" t="e">
            <v>#N/A</v>
          </cell>
          <cell r="AX1166" t="e">
            <v>#N/A</v>
          </cell>
          <cell r="AY1166" t="e">
            <v>#N/A</v>
          </cell>
          <cell r="AZ1166" t="e">
            <v>#N/A</v>
          </cell>
          <cell r="BA1166" t="e">
            <v>#N/A</v>
          </cell>
          <cell r="BB1166" t="e">
            <v>#N/A</v>
          </cell>
          <cell r="BC1166" t="e">
            <v>#N/A</v>
          </cell>
          <cell r="BD1166" t="e">
            <v>#N/A</v>
          </cell>
        </row>
        <row r="1167">
          <cell r="G1167" t="e">
            <v>#N/A</v>
          </cell>
          <cell r="H1167" t="e">
            <v>#N/A</v>
          </cell>
          <cell r="I1167" t="e">
            <v>#N/A</v>
          </cell>
          <cell r="J1167" t="e">
            <v>#N/A</v>
          </cell>
          <cell r="K1167" t="e">
            <v>#N/A</v>
          </cell>
          <cell r="L1167" t="e">
            <v>#N/A</v>
          </cell>
          <cell r="M1167" t="e">
            <v>#N/A</v>
          </cell>
          <cell r="N1167" t="e">
            <v>#N/A</v>
          </cell>
          <cell r="O1167" t="e">
            <v>#N/A</v>
          </cell>
          <cell r="P1167" t="e">
            <v>#N/A</v>
          </cell>
          <cell r="Q1167" t="e">
            <v>#N/A</v>
          </cell>
          <cell r="R1167" t="e">
            <v>#N/A</v>
          </cell>
          <cell r="S1167" t="e">
            <v>#N/A</v>
          </cell>
          <cell r="T1167" t="e">
            <v>#N/A</v>
          </cell>
          <cell r="U1167" t="e">
            <v>#N/A</v>
          </cell>
          <cell r="V1167" t="e">
            <v>#N/A</v>
          </cell>
          <cell r="W1167" t="e">
            <v>#N/A</v>
          </cell>
          <cell r="X1167" t="e">
            <v>#N/A</v>
          </cell>
          <cell r="Y1167" t="e">
            <v>#N/A</v>
          </cell>
          <cell r="Z1167" t="e">
            <v>#N/A</v>
          </cell>
          <cell r="AA1167" t="e">
            <v>#N/A</v>
          </cell>
          <cell r="AB1167" t="e">
            <v>#N/A</v>
          </cell>
          <cell r="AC1167" t="e">
            <v>#N/A</v>
          </cell>
          <cell r="AD1167" t="e">
            <v>#N/A</v>
          </cell>
          <cell r="AE1167" t="e">
            <v>#N/A</v>
          </cell>
          <cell r="AF1167" t="e">
            <v>#N/A</v>
          </cell>
          <cell r="AG1167" t="e">
            <v>#N/A</v>
          </cell>
          <cell r="AH1167" t="e">
            <v>#N/A</v>
          </cell>
          <cell r="AI1167" t="e">
            <v>#N/A</v>
          </cell>
          <cell r="AJ1167" t="e">
            <v>#N/A</v>
          </cell>
          <cell r="AK1167" t="e">
            <v>#N/A</v>
          </cell>
          <cell r="AL1167" t="e">
            <v>#N/A</v>
          </cell>
          <cell r="AM1167" t="e">
            <v>#N/A</v>
          </cell>
          <cell r="AN1167" t="e">
            <v>#N/A</v>
          </cell>
          <cell r="AO1167" t="e">
            <v>#N/A</v>
          </cell>
          <cell r="AP1167" t="e">
            <v>#N/A</v>
          </cell>
          <cell r="AQ1167" t="e">
            <v>#N/A</v>
          </cell>
          <cell r="AR1167" t="e">
            <v>#N/A</v>
          </cell>
          <cell r="AS1167" t="e">
            <v>#N/A</v>
          </cell>
          <cell r="AT1167" t="e">
            <v>#N/A</v>
          </cell>
          <cell r="AU1167" t="e">
            <v>#N/A</v>
          </cell>
          <cell r="AV1167" t="e">
            <v>#N/A</v>
          </cell>
          <cell r="AW1167" t="e">
            <v>#N/A</v>
          </cell>
          <cell r="AX1167" t="e">
            <v>#N/A</v>
          </cell>
          <cell r="AY1167" t="e">
            <v>#N/A</v>
          </cell>
          <cell r="AZ1167" t="e">
            <v>#N/A</v>
          </cell>
          <cell r="BA1167" t="e">
            <v>#N/A</v>
          </cell>
          <cell r="BB1167" t="e">
            <v>#N/A</v>
          </cell>
          <cell r="BC1167" t="e">
            <v>#N/A</v>
          </cell>
          <cell r="BD1167" t="e">
            <v>#N/A</v>
          </cell>
        </row>
        <row r="1168">
          <cell r="G1168" t="e">
            <v>#N/A</v>
          </cell>
          <cell r="H1168" t="e">
            <v>#N/A</v>
          </cell>
          <cell r="I1168" t="e">
            <v>#N/A</v>
          </cell>
          <cell r="J1168" t="e">
            <v>#N/A</v>
          </cell>
          <cell r="K1168" t="e">
            <v>#N/A</v>
          </cell>
          <cell r="L1168" t="e">
            <v>#N/A</v>
          </cell>
          <cell r="M1168" t="e">
            <v>#N/A</v>
          </cell>
          <cell r="N1168" t="e">
            <v>#N/A</v>
          </cell>
          <cell r="O1168" t="e">
            <v>#N/A</v>
          </cell>
          <cell r="P1168" t="e">
            <v>#N/A</v>
          </cell>
          <cell r="Q1168" t="e">
            <v>#N/A</v>
          </cell>
          <cell r="R1168" t="e">
            <v>#N/A</v>
          </cell>
          <cell r="S1168" t="e">
            <v>#N/A</v>
          </cell>
          <cell r="T1168" t="e">
            <v>#N/A</v>
          </cell>
          <cell r="U1168" t="e">
            <v>#N/A</v>
          </cell>
          <cell r="V1168" t="e">
            <v>#N/A</v>
          </cell>
          <cell r="W1168" t="e">
            <v>#N/A</v>
          </cell>
          <cell r="X1168" t="e">
            <v>#N/A</v>
          </cell>
          <cell r="Y1168" t="e">
            <v>#N/A</v>
          </cell>
          <cell r="Z1168" t="e">
            <v>#N/A</v>
          </cell>
          <cell r="AA1168" t="e">
            <v>#N/A</v>
          </cell>
          <cell r="AB1168" t="e">
            <v>#N/A</v>
          </cell>
          <cell r="AC1168" t="e">
            <v>#N/A</v>
          </cell>
          <cell r="AD1168" t="e">
            <v>#N/A</v>
          </cell>
          <cell r="AE1168" t="e">
            <v>#N/A</v>
          </cell>
          <cell r="AF1168" t="e">
            <v>#N/A</v>
          </cell>
          <cell r="AG1168" t="e">
            <v>#N/A</v>
          </cell>
          <cell r="AH1168" t="e">
            <v>#N/A</v>
          </cell>
          <cell r="AI1168" t="e">
            <v>#N/A</v>
          </cell>
          <cell r="AJ1168" t="e">
            <v>#N/A</v>
          </cell>
          <cell r="AK1168" t="e">
            <v>#N/A</v>
          </cell>
          <cell r="AL1168" t="e">
            <v>#N/A</v>
          </cell>
          <cell r="AM1168" t="e">
            <v>#N/A</v>
          </cell>
          <cell r="AN1168" t="e">
            <v>#N/A</v>
          </cell>
          <cell r="AO1168" t="e">
            <v>#N/A</v>
          </cell>
          <cell r="AP1168" t="e">
            <v>#N/A</v>
          </cell>
          <cell r="AQ1168" t="e">
            <v>#N/A</v>
          </cell>
          <cell r="AR1168" t="e">
            <v>#N/A</v>
          </cell>
          <cell r="AS1168" t="e">
            <v>#N/A</v>
          </cell>
          <cell r="AT1168" t="e">
            <v>#N/A</v>
          </cell>
          <cell r="AU1168" t="e">
            <v>#N/A</v>
          </cell>
          <cell r="AV1168" t="e">
            <v>#N/A</v>
          </cell>
          <cell r="AW1168" t="e">
            <v>#N/A</v>
          </cell>
          <cell r="AX1168" t="e">
            <v>#N/A</v>
          </cell>
          <cell r="AY1168" t="e">
            <v>#N/A</v>
          </cell>
          <cell r="AZ1168" t="e">
            <v>#N/A</v>
          </cell>
          <cell r="BA1168" t="e">
            <v>#N/A</v>
          </cell>
          <cell r="BB1168" t="e">
            <v>#N/A</v>
          </cell>
          <cell r="BC1168" t="e">
            <v>#N/A</v>
          </cell>
          <cell r="BD1168" t="e">
            <v>#N/A</v>
          </cell>
        </row>
        <row r="1169">
          <cell r="G1169" t="e">
            <v>#N/A</v>
          </cell>
          <cell r="H1169" t="e">
            <v>#N/A</v>
          </cell>
          <cell r="I1169" t="e">
            <v>#N/A</v>
          </cell>
          <cell r="J1169" t="e">
            <v>#N/A</v>
          </cell>
          <cell r="K1169" t="e">
            <v>#N/A</v>
          </cell>
          <cell r="L1169" t="e">
            <v>#N/A</v>
          </cell>
          <cell r="M1169" t="e">
            <v>#N/A</v>
          </cell>
          <cell r="N1169" t="e">
            <v>#N/A</v>
          </cell>
          <cell r="O1169" t="e">
            <v>#N/A</v>
          </cell>
          <cell r="P1169" t="e">
            <v>#N/A</v>
          </cell>
          <cell r="Q1169" t="e">
            <v>#N/A</v>
          </cell>
          <cell r="R1169" t="e">
            <v>#N/A</v>
          </cell>
          <cell r="S1169" t="e">
            <v>#N/A</v>
          </cell>
          <cell r="T1169" t="e">
            <v>#N/A</v>
          </cell>
          <cell r="U1169" t="e">
            <v>#N/A</v>
          </cell>
          <cell r="V1169" t="e">
            <v>#N/A</v>
          </cell>
          <cell r="W1169" t="e">
            <v>#N/A</v>
          </cell>
          <cell r="X1169" t="e">
            <v>#N/A</v>
          </cell>
          <cell r="Y1169" t="e">
            <v>#N/A</v>
          </cell>
          <cell r="Z1169" t="e">
            <v>#N/A</v>
          </cell>
          <cell r="AA1169" t="e">
            <v>#N/A</v>
          </cell>
          <cell r="AB1169" t="e">
            <v>#N/A</v>
          </cell>
          <cell r="AC1169" t="e">
            <v>#N/A</v>
          </cell>
          <cell r="AD1169" t="e">
            <v>#N/A</v>
          </cell>
          <cell r="AE1169" t="e">
            <v>#N/A</v>
          </cell>
          <cell r="AF1169" t="e">
            <v>#N/A</v>
          </cell>
          <cell r="AG1169" t="e">
            <v>#N/A</v>
          </cell>
          <cell r="AH1169" t="e">
            <v>#N/A</v>
          </cell>
          <cell r="AI1169" t="e">
            <v>#N/A</v>
          </cell>
          <cell r="AJ1169" t="e">
            <v>#N/A</v>
          </cell>
          <cell r="AK1169" t="e">
            <v>#N/A</v>
          </cell>
          <cell r="AL1169" t="e">
            <v>#N/A</v>
          </cell>
          <cell r="AM1169" t="e">
            <v>#N/A</v>
          </cell>
          <cell r="AN1169" t="e">
            <v>#N/A</v>
          </cell>
          <cell r="AO1169" t="e">
            <v>#N/A</v>
          </cell>
          <cell r="AP1169" t="e">
            <v>#N/A</v>
          </cell>
          <cell r="AQ1169" t="e">
            <v>#N/A</v>
          </cell>
          <cell r="AR1169" t="e">
            <v>#N/A</v>
          </cell>
          <cell r="AS1169" t="e">
            <v>#N/A</v>
          </cell>
          <cell r="AT1169" t="e">
            <v>#N/A</v>
          </cell>
          <cell r="AU1169" t="e">
            <v>#N/A</v>
          </cell>
          <cell r="AV1169" t="e">
            <v>#N/A</v>
          </cell>
          <cell r="AW1169" t="e">
            <v>#N/A</v>
          </cell>
          <cell r="AX1169" t="e">
            <v>#N/A</v>
          </cell>
          <cell r="AY1169" t="e">
            <v>#N/A</v>
          </cell>
          <cell r="AZ1169" t="e">
            <v>#N/A</v>
          </cell>
          <cell r="BA1169" t="e">
            <v>#N/A</v>
          </cell>
          <cell r="BB1169" t="e">
            <v>#N/A</v>
          </cell>
          <cell r="BC1169" t="e">
            <v>#N/A</v>
          </cell>
          <cell r="BD1169" t="e">
            <v>#N/A</v>
          </cell>
        </row>
        <row r="1170">
          <cell r="G1170" t="e">
            <v>#N/A</v>
          </cell>
          <cell r="H1170" t="e">
            <v>#N/A</v>
          </cell>
          <cell r="I1170" t="e">
            <v>#N/A</v>
          </cell>
          <cell r="J1170" t="e">
            <v>#N/A</v>
          </cell>
          <cell r="K1170" t="e">
            <v>#N/A</v>
          </cell>
          <cell r="L1170" t="e">
            <v>#N/A</v>
          </cell>
          <cell r="M1170" t="e">
            <v>#N/A</v>
          </cell>
          <cell r="N1170" t="e">
            <v>#N/A</v>
          </cell>
          <cell r="O1170" t="e">
            <v>#N/A</v>
          </cell>
          <cell r="P1170" t="e">
            <v>#N/A</v>
          </cell>
          <cell r="Q1170" t="e">
            <v>#N/A</v>
          </cell>
          <cell r="R1170" t="e">
            <v>#N/A</v>
          </cell>
          <cell r="S1170" t="e">
            <v>#N/A</v>
          </cell>
          <cell r="T1170" t="e">
            <v>#N/A</v>
          </cell>
          <cell r="U1170" t="e">
            <v>#N/A</v>
          </cell>
          <cell r="V1170" t="e">
            <v>#N/A</v>
          </cell>
          <cell r="W1170" t="e">
            <v>#N/A</v>
          </cell>
          <cell r="X1170" t="e">
            <v>#N/A</v>
          </cell>
          <cell r="Y1170" t="e">
            <v>#N/A</v>
          </cell>
          <cell r="Z1170" t="e">
            <v>#N/A</v>
          </cell>
          <cell r="AA1170" t="e">
            <v>#N/A</v>
          </cell>
          <cell r="AB1170" t="e">
            <v>#N/A</v>
          </cell>
          <cell r="AC1170" t="e">
            <v>#N/A</v>
          </cell>
          <cell r="AD1170" t="e">
            <v>#N/A</v>
          </cell>
          <cell r="AE1170" t="e">
            <v>#N/A</v>
          </cell>
          <cell r="AF1170" t="e">
            <v>#N/A</v>
          </cell>
          <cell r="AG1170" t="e">
            <v>#N/A</v>
          </cell>
          <cell r="AH1170" t="e">
            <v>#N/A</v>
          </cell>
          <cell r="AI1170" t="e">
            <v>#N/A</v>
          </cell>
          <cell r="AJ1170" t="e">
            <v>#N/A</v>
          </cell>
          <cell r="AK1170" t="e">
            <v>#N/A</v>
          </cell>
          <cell r="AL1170" t="e">
            <v>#N/A</v>
          </cell>
          <cell r="AM1170" t="e">
            <v>#N/A</v>
          </cell>
          <cell r="AN1170" t="e">
            <v>#N/A</v>
          </cell>
          <cell r="AO1170" t="e">
            <v>#N/A</v>
          </cell>
          <cell r="AP1170" t="e">
            <v>#N/A</v>
          </cell>
          <cell r="AQ1170" t="e">
            <v>#N/A</v>
          </cell>
          <cell r="AR1170" t="e">
            <v>#N/A</v>
          </cell>
          <cell r="AS1170" t="e">
            <v>#N/A</v>
          </cell>
          <cell r="AT1170" t="e">
            <v>#N/A</v>
          </cell>
          <cell r="AU1170" t="e">
            <v>#N/A</v>
          </cell>
          <cell r="AV1170" t="e">
            <v>#N/A</v>
          </cell>
          <cell r="AW1170" t="e">
            <v>#N/A</v>
          </cell>
          <cell r="AX1170" t="e">
            <v>#N/A</v>
          </cell>
          <cell r="AY1170" t="e">
            <v>#N/A</v>
          </cell>
          <cell r="AZ1170" t="e">
            <v>#N/A</v>
          </cell>
          <cell r="BA1170" t="e">
            <v>#N/A</v>
          </cell>
          <cell r="BB1170" t="e">
            <v>#N/A</v>
          </cell>
          <cell r="BC1170" t="e">
            <v>#N/A</v>
          </cell>
          <cell r="BD1170" t="e">
            <v>#N/A</v>
          </cell>
        </row>
        <row r="1171">
          <cell r="G1171" t="e">
            <v>#N/A</v>
          </cell>
          <cell r="H1171" t="e">
            <v>#N/A</v>
          </cell>
          <cell r="I1171" t="e">
            <v>#N/A</v>
          </cell>
          <cell r="J1171" t="e">
            <v>#N/A</v>
          </cell>
          <cell r="K1171" t="e">
            <v>#N/A</v>
          </cell>
          <cell r="L1171" t="e">
            <v>#N/A</v>
          </cell>
          <cell r="M1171" t="e">
            <v>#N/A</v>
          </cell>
          <cell r="N1171" t="e">
            <v>#N/A</v>
          </cell>
          <cell r="O1171" t="e">
            <v>#N/A</v>
          </cell>
          <cell r="P1171" t="e">
            <v>#N/A</v>
          </cell>
          <cell r="Q1171" t="e">
            <v>#N/A</v>
          </cell>
          <cell r="R1171" t="e">
            <v>#N/A</v>
          </cell>
          <cell r="S1171" t="e">
            <v>#N/A</v>
          </cell>
          <cell r="T1171" t="e">
            <v>#N/A</v>
          </cell>
          <cell r="U1171" t="e">
            <v>#N/A</v>
          </cell>
          <cell r="V1171" t="e">
            <v>#N/A</v>
          </cell>
          <cell r="W1171" t="e">
            <v>#N/A</v>
          </cell>
          <cell r="X1171" t="e">
            <v>#N/A</v>
          </cell>
          <cell r="Y1171" t="e">
            <v>#N/A</v>
          </cell>
          <cell r="Z1171" t="e">
            <v>#N/A</v>
          </cell>
          <cell r="AA1171" t="e">
            <v>#N/A</v>
          </cell>
          <cell r="AB1171" t="e">
            <v>#N/A</v>
          </cell>
          <cell r="AC1171" t="e">
            <v>#N/A</v>
          </cell>
          <cell r="AD1171" t="e">
            <v>#N/A</v>
          </cell>
          <cell r="AE1171" t="e">
            <v>#N/A</v>
          </cell>
          <cell r="AF1171" t="e">
            <v>#N/A</v>
          </cell>
          <cell r="AG1171" t="e">
            <v>#N/A</v>
          </cell>
          <cell r="AH1171" t="e">
            <v>#N/A</v>
          </cell>
          <cell r="AI1171" t="e">
            <v>#N/A</v>
          </cell>
          <cell r="AJ1171" t="e">
            <v>#N/A</v>
          </cell>
          <cell r="AK1171" t="e">
            <v>#N/A</v>
          </cell>
          <cell r="AL1171" t="e">
            <v>#N/A</v>
          </cell>
          <cell r="AM1171" t="e">
            <v>#N/A</v>
          </cell>
          <cell r="AN1171" t="e">
            <v>#N/A</v>
          </cell>
          <cell r="AO1171" t="e">
            <v>#N/A</v>
          </cell>
          <cell r="AP1171" t="e">
            <v>#N/A</v>
          </cell>
          <cell r="AQ1171" t="e">
            <v>#N/A</v>
          </cell>
          <cell r="AR1171" t="e">
            <v>#N/A</v>
          </cell>
          <cell r="AS1171" t="e">
            <v>#N/A</v>
          </cell>
          <cell r="AT1171" t="e">
            <v>#N/A</v>
          </cell>
          <cell r="AU1171" t="e">
            <v>#N/A</v>
          </cell>
          <cell r="AV1171" t="e">
            <v>#N/A</v>
          </cell>
          <cell r="AW1171" t="e">
            <v>#N/A</v>
          </cell>
          <cell r="AX1171" t="e">
            <v>#N/A</v>
          </cell>
          <cell r="AY1171" t="e">
            <v>#N/A</v>
          </cell>
          <cell r="AZ1171" t="e">
            <v>#N/A</v>
          </cell>
          <cell r="BA1171" t="e">
            <v>#N/A</v>
          </cell>
          <cell r="BB1171" t="e">
            <v>#N/A</v>
          </cell>
          <cell r="BC1171" t="e">
            <v>#N/A</v>
          </cell>
          <cell r="BD1171" t="e">
            <v>#N/A</v>
          </cell>
        </row>
        <row r="1172">
          <cell r="G1172" t="e">
            <v>#N/A</v>
          </cell>
          <cell r="H1172" t="e">
            <v>#N/A</v>
          </cell>
          <cell r="I1172" t="e">
            <v>#N/A</v>
          </cell>
          <cell r="J1172" t="e">
            <v>#N/A</v>
          </cell>
          <cell r="K1172" t="e">
            <v>#N/A</v>
          </cell>
          <cell r="L1172" t="e">
            <v>#N/A</v>
          </cell>
          <cell r="M1172" t="e">
            <v>#N/A</v>
          </cell>
          <cell r="N1172" t="e">
            <v>#N/A</v>
          </cell>
          <cell r="O1172" t="e">
            <v>#N/A</v>
          </cell>
          <cell r="P1172" t="e">
            <v>#N/A</v>
          </cell>
          <cell r="Q1172" t="e">
            <v>#N/A</v>
          </cell>
          <cell r="R1172" t="e">
            <v>#N/A</v>
          </cell>
          <cell r="S1172" t="e">
            <v>#N/A</v>
          </cell>
          <cell r="T1172" t="e">
            <v>#N/A</v>
          </cell>
          <cell r="U1172" t="e">
            <v>#N/A</v>
          </cell>
          <cell r="V1172" t="e">
            <v>#N/A</v>
          </cell>
          <cell r="W1172" t="e">
            <v>#N/A</v>
          </cell>
          <cell r="X1172" t="e">
            <v>#N/A</v>
          </cell>
          <cell r="Y1172" t="e">
            <v>#N/A</v>
          </cell>
          <cell r="Z1172" t="e">
            <v>#N/A</v>
          </cell>
          <cell r="AA1172" t="e">
            <v>#N/A</v>
          </cell>
          <cell r="AB1172" t="e">
            <v>#N/A</v>
          </cell>
          <cell r="AC1172" t="e">
            <v>#N/A</v>
          </cell>
          <cell r="AD1172" t="e">
            <v>#N/A</v>
          </cell>
          <cell r="AE1172" t="e">
            <v>#N/A</v>
          </cell>
          <cell r="AF1172" t="e">
            <v>#N/A</v>
          </cell>
          <cell r="AG1172" t="e">
            <v>#N/A</v>
          </cell>
          <cell r="AH1172" t="e">
            <v>#N/A</v>
          </cell>
          <cell r="AI1172" t="e">
            <v>#N/A</v>
          </cell>
          <cell r="AJ1172" t="e">
            <v>#N/A</v>
          </cell>
          <cell r="AK1172" t="e">
            <v>#N/A</v>
          </cell>
          <cell r="AL1172" t="e">
            <v>#N/A</v>
          </cell>
          <cell r="AM1172" t="e">
            <v>#N/A</v>
          </cell>
          <cell r="AN1172" t="e">
            <v>#N/A</v>
          </cell>
          <cell r="AO1172" t="e">
            <v>#N/A</v>
          </cell>
          <cell r="AP1172" t="e">
            <v>#N/A</v>
          </cell>
          <cell r="AQ1172" t="e">
            <v>#N/A</v>
          </cell>
          <cell r="AR1172" t="e">
            <v>#N/A</v>
          </cell>
          <cell r="AS1172" t="e">
            <v>#N/A</v>
          </cell>
          <cell r="AT1172" t="e">
            <v>#N/A</v>
          </cell>
          <cell r="AU1172" t="e">
            <v>#N/A</v>
          </cell>
          <cell r="AV1172" t="e">
            <v>#N/A</v>
          </cell>
          <cell r="AW1172" t="e">
            <v>#N/A</v>
          </cell>
          <cell r="AX1172" t="e">
            <v>#N/A</v>
          </cell>
          <cell r="AY1172" t="e">
            <v>#N/A</v>
          </cell>
          <cell r="AZ1172" t="e">
            <v>#N/A</v>
          </cell>
          <cell r="BA1172" t="e">
            <v>#N/A</v>
          </cell>
          <cell r="BB1172" t="e">
            <v>#N/A</v>
          </cell>
          <cell r="BC1172" t="e">
            <v>#N/A</v>
          </cell>
          <cell r="BD1172" t="e">
            <v>#N/A</v>
          </cell>
        </row>
        <row r="1173">
          <cell r="G1173" t="e">
            <v>#N/A</v>
          </cell>
          <cell r="H1173" t="e">
            <v>#N/A</v>
          </cell>
          <cell r="I1173" t="e">
            <v>#N/A</v>
          </cell>
          <cell r="J1173" t="e">
            <v>#N/A</v>
          </cell>
          <cell r="K1173" t="e">
            <v>#N/A</v>
          </cell>
          <cell r="L1173" t="e">
            <v>#N/A</v>
          </cell>
          <cell r="M1173" t="e">
            <v>#N/A</v>
          </cell>
          <cell r="N1173" t="e">
            <v>#N/A</v>
          </cell>
          <cell r="O1173" t="e">
            <v>#N/A</v>
          </cell>
          <cell r="P1173" t="e">
            <v>#N/A</v>
          </cell>
          <cell r="Q1173" t="e">
            <v>#N/A</v>
          </cell>
          <cell r="R1173" t="e">
            <v>#N/A</v>
          </cell>
          <cell r="S1173" t="e">
            <v>#N/A</v>
          </cell>
          <cell r="T1173" t="e">
            <v>#N/A</v>
          </cell>
          <cell r="U1173" t="e">
            <v>#N/A</v>
          </cell>
          <cell r="V1173" t="e">
            <v>#N/A</v>
          </cell>
          <cell r="W1173" t="e">
            <v>#N/A</v>
          </cell>
          <cell r="X1173" t="e">
            <v>#N/A</v>
          </cell>
          <cell r="Y1173" t="e">
            <v>#N/A</v>
          </cell>
          <cell r="Z1173" t="e">
            <v>#N/A</v>
          </cell>
          <cell r="AA1173" t="e">
            <v>#N/A</v>
          </cell>
          <cell r="AB1173" t="e">
            <v>#N/A</v>
          </cell>
          <cell r="AC1173" t="e">
            <v>#N/A</v>
          </cell>
          <cell r="AD1173" t="e">
            <v>#N/A</v>
          </cell>
          <cell r="AE1173" t="e">
            <v>#N/A</v>
          </cell>
          <cell r="AF1173" t="e">
            <v>#N/A</v>
          </cell>
          <cell r="AG1173" t="e">
            <v>#N/A</v>
          </cell>
          <cell r="AH1173" t="e">
            <v>#N/A</v>
          </cell>
          <cell r="AI1173" t="e">
            <v>#N/A</v>
          </cell>
          <cell r="AJ1173" t="e">
            <v>#N/A</v>
          </cell>
          <cell r="AK1173" t="e">
            <v>#N/A</v>
          </cell>
          <cell r="AL1173" t="e">
            <v>#N/A</v>
          </cell>
          <cell r="AM1173" t="e">
            <v>#N/A</v>
          </cell>
          <cell r="AN1173" t="e">
            <v>#N/A</v>
          </cell>
          <cell r="AO1173" t="e">
            <v>#N/A</v>
          </cell>
          <cell r="AP1173" t="e">
            <v>#N/A</v>
          </cell>
          <cell r="AQ1173" t="e">
            <v>#N/A</v>
          </cell>
          <cell r="AR1173" t="e">
            <v>#N/A</v>
          </cell>
          <cell r="AS1173" t="e">
            <v>#N/A</v>
          </cell>
          <cell r="AT1173" t="e">
            <v>#N/A</v>
          </cell>
          <cell r="AU1173" t="e">
            <v>#N/A</v>
          </cell>
          <cell r="AV1173" t="e">
            <v>#N/A</v>
          </cell>
          <cell r="AW1173" t="e">
            <v>#N/A</v>
          </cell>
          <cell r="AX1173" t="e">
            <v>#N/A</v>
          </cell>
          <cell r="AY1173" t="e">
            <v>#N/A</v>
          </cell>
          <cell r="AZ1173" t="e">
            <v>#N/A</v>
          </cell>
          <cell r="BA1173" t="e">
            <v>#N/A</v>
          </cell>
          <cell r="BB1173" t="e">
            <v>#N/A</v>
          </cell>
          <cell r="BC1173" t="e">
            <v>#N/A</v>
          </cell>
          <cell r="BD1173" t="e">
            <v>#N/A</v>
          </cell>
        </row>
        <row r="1174">
          <cell r="G1174" t="e">
            <v>#N/A</v>
          </cell>
          <cell r="H1174" t="e">
            <v>#N/A</v>
          </cell>
          <cell r="I1174" t="e">
            <v>#N/A</v>
          </cell>
          <cell r="J1174" t="e">
            <v>#N/A</v>
          </cell>
          <cell r="K1174" t="e">
            <v>#N/A</v>
          </cell>
          <cell r="L1174" t="e">
            <v>#N/A</v>
          </cell>
          <cell r="M1174" t="e">
            <v>#N/A</v>
          </cell>
          <cell r="N1174" t="e">
            <v>#N/A</v>
          </cell>
          <cell r="O1174" t="e">
            <v>#N/A</v>
          </cell>
          <cell r="P1174" t="e">
            <v>#N/A</v>
          </cell>
          <cell r="Q1174" t="e">
            <v>#N/A</v>
          </cell>
          <cell r="R1174" t="e">
            <v>#N/A</v>
          </cell>
          <cell r="S1174" t="e">
            <v>#N/A</v>
          </cell>
          <cell r="T1174" t="e">
            <v>#N/A</v>
          </cell>
          <cell r="U1174" t="e">
            <v>#N/A</v>
          </cell>
          <cell r="V1174" t="e">
            <v>#N/A</v>
          </cell>
          <cell r="W1174" t="e">
            <v>#N/A</v>
          </cell>
          <cell r="X1174" t="e">
            <v>#N/A</v>
          </cell>
          <cell r="Y1174" t="e">
            <v>#N/A</v>
          </cell>
          <cell r="Z1174" t="e">
            <v>#N/A</v>
          </cell>
          <cell r="AA1174" t="e">
            <v>#N/A</v>
          </cell>
          <cell r="AB1174" t="e">
            <v>#N/A</v>
          </cell>
          <cell r="AC1174" t="e">
            <v>#N/A</v>
          </cell>
          <cell r="AD1174" t="e">
            <v>#N/A</v>
          </cell>
          <cell r="AE1174" t="e">
            <v>#N/A</v>
          </cell>
          <cell r="AF1174" t="e">
            <v>#N/A</v>
          </cell>
          <cell r="AG1174" t="e">
            <v>#N/A</v>
          </cell>
          <cell r="AH1174" t="e">
            <v>#N/A</v>
          </cell>
          <cell r="AI1174" t="e">
            <v>#N/A</v>
          </cell>
          <cell r="AJ1174" t="e">
            <v>#N/A</v>
          </cell>
          <cell r="AK1174" t="e">
            <v>#N/A</v>
          </cell>
          <cell r="AL1174" t="e">
            <v>#N/A</v>
          </cell>
          <cell r="AM1174" t="e">
            <v>#N/A</v>
          </cell>
          <cell r="AN1174" t="e">
            <v>#N/A</v>
          </cell>
          <cell r="AO1174" t="e">
            <v>#N/A</v>
          </cell>
          <cell r="AP1174" t="e">
            <v>#N/A</v>
          </cell>
          <cell r="AQ1174" t="e">
            <v>#N/A</v>
          </cell>
          <cell r="AR1174" t="e">
            <v>#N/A</v>
          </cell>
          <cell r="AS1174" t="e">
            <v>#N/A</v>
          </cell>
          <cell r="AT1174" t="e">
            <v>#N/A</v>
          </cell>
          <cell r="AU1174" t="e">
            <v>#N/A</v>
          </cell>
          <cell r="AV1174" t="e">
            <v>#N/A</v>
          </cell>
          <cell r="AW1174" t="e">
            <v>#N/A</v>
          </cell>
          <cell r="AX1174" t="e">
            <v>#N/A</v>
          </cell>
          <cell r="AY1174" t="e">
            <v>#N/A</v>
          </cell>
          <cell r="AZ1174" t="e">
            <v>#N/A</v>
          </cell>
          <cell r="BA1174" t="e">
            <v>#N/A</v>
          </cell>
          <cell r="BB1174" t="e">
            <v>#N/A</v>
          </cell>
          <cell r="BC1174" t="e">
            <v>#N/A</v>
          </cell>
          <cell r="BD1174" t="e">
            <v>#N/A</v>
          </cell>
        </row>
        <row r="1175">
          <cell r="G1175" t="e">
            <v>#N/A</v>
          </cell>
          <cell r="H1175" t="e">
            <v>#N/A</v>
          </cell>
          <cell r="I1175" t="e">
            <v>#N/A</v>
          </cell>
          <cell r="J1175" t="e">
            <v>#N/A</v>
          </cell>
          <cell r="K1175" t="e">
            <v>#N/A</v>
          </cell>
          <cell r="L1175" t="e">
            <v>#N/A</v>
          </cell>
          <cell r="M1175" t="e">
            <v>#N/A</v>
          </cell>
          <cell r="N1175" t="e">
            <v>#N/A</v>
          </cell>
          <cell r="O1175" t="e">
            <v>#N/A</v>
          </cell>
          <cell r="P1175" t="e">
            <v>#N/A</v>
          </cell>
          <cell r="Q1175" t="e">
            <v>#N/A</v>
          </cell>
          <cell r="R1175" t="e">
            <v>#N/A</v>
          </cell>
          <cell r="S1175" t="e">
            <v>#N/A</v>
          </cell>
          <cell r="T1175" t="e">
            <v>#N/A</v>
          </cell>
          <cell r="U1175" t="e">
            <v>#N/A</v>
          </cell>
          <cell r="V1175" t="e">
            <v>#N/A</v>
          </cell>
          <cell r="W1175" t="e">
            <v>#N/A</v>
          </cell>
          <cell r="X1175" t="e">
            <v>#N/A</v>
          </cell>
          <cell r="Y1175" t="e">
            <v>#N/A</v>
          </cell>
          <cell r="Z1175" t="e">
            <v>#N/A</v>
          </cell>
          <cell r="AA1175" t="e">
            <v>#N/A</v>
          </cell>
          <cell r="AB1175" t="e">
            <v>#N/A</v>
          </cell>
          <cell r="AC1175" t="e">
            <v>#N/A</v>
          </cell>
          <cell r="AD1175" t="e">
            <v>#N/A</v>
          </cell>
          <cell r="AE1175" t="e">
            <v>#N/A</v>
          </cell>
          <cell r="AF1175" t="e">
            <v>#N/A</v>
          </cell>
          <cell r="AG1175" t="e">
            <v>#N/A</v>
          </cell>
          <cell r="AH1175" t="e">
            <v>#N/A</v>
          </cell>
          <cell r="AI1175" t="e">
            <v>#N/A</v>
          </cell>
          <cell r="AJ1175" t="e">
            <v>#N/A</v>
          </cell>
          <cell r="AK1175" t="e">
            <v>#N/A</v>
          </cell>
          <cell r="AL1175" t="e">
            <v>#N/A</v>
          </cell>
          <cell r="AM1175" t="e">
            <v>#N/A</v>
          </cell>
          <cell r="AN1175" t="e">
            <v>#N/A</v>
          </cell>
          <cell r="AO1175" t="e">
            <v>#N/A</v>
          </cell>
          <cell r="AP1175" t="e">
            <v>#N/A</v>
          </cell>
          <cell r="AQ1175" t="e">
            <v>#N/A</v>
          </cell>
          <cell r="AR1175" t="e">
            <v>#N/A</v>
          </cell>
          <cell r="AS1175" t="e">
            <v>#N/A</v>
          </cell>
          <cell r="AT1175" t="e">
            <v>#N/A</v>
          </cell>
          <cell r="AU1175" t="e">
            <v>#N/A</v>
          </cell>
          <cell r="AV1175" t="e">
            <v>#N/A</v>
          </cell>
          <cell r="AW1175" t="e">
            <v>#N/A</v>
          </cell>
          <cell r="AX1175" t="e">
            <v>#N/A</v>
          </cell>
          <cell r="AY1175" t="e">
            <v>#N/A</v>
          </cell>
          <cell r="AZ1175" t="e">
            <v>#N/A</v>
          </cell>
          <cell r="BA1175" t="e">
            <v>#N/A</v>
          </cell>
          <cell r="BB1175" t="e">
            <v>#N/A</v>
          </cell>
          <cell r="BC1175" t="e">
            <v>#N/A</v>
          </cell>
          <cell r="BD1175" t="e">
            <v>#N/A</v>
          </cell>
        </row>
        <row r="1176">
          <cell r="G1176" t="e">
            <v>#N/A</v>
          </cell>
          <cell r="H1176" t="e">
            <v>#N/A</v>
          </cell>
          <cell r="I1176" t="e">
            <v>#N/A</v>
          </cell>
          <cell r="J1176" t="e">
            <v>#N/A</v>
          </cell>
          <cell r="K1176" t="e">
            <v>#N/A</v>
          </cell>
          <cell r="L1176" t="e">
            <v>#N/A</v>
          </cell>
          <cell r="M1176" t="e">
            <v>#N/A</v>
          </cell>
          <cell r="N1176" t="e">
            <v>#N/A</v>
          </cell>
          <cell r="O1176" t="e">
            <v>#N/A</v>
          </cell>
          <cell r="P1176" t="e">
            <v>#N/A</v>
          </cell>
          <cell r="Q1176" t="e">
            <v>#N/A</v>
          </cell>
          <cell r="R1176" t="e">
            <v>#N/A</v>
          </cell>
          <cell r="S1176" t="e">
            <v>#N/A</v>
          </cell>
          <cell r="T1176" t="e">
            <v>#N/A</v>
          </cell>
          <cell r="U1176" t="e">
            <v>#N/A</v>
          </cell>
          <cell r="V1176" t="e">
            <v>#N/A</v>
          </cell>
          <cell r="W1176" t="e">
            <v>#N/A</v>
          </cell>
          <cell r="X1176" t="e">
            <v>#N/A</v>
          </cell>
          <cell r="Y1176" t="e">
            <v>#N/A</v>
          </cell>
          <cell r="Z1176" t="e">
            <v>#N/A</v>
          </cell>
          <cell r="AA1176" t="e">
            <v>#N/A</v>
          </cell>
          <cell r="AB1176" t="e">
            <v>#N/A</v>
          </cell>
          <cell r="AC1176" t="e">
            <v>#N/A</v>
          </cell>
          <cell r="AD1176" t="e">
            <v>#N/A</v>
          </cell>
          <cell r="AE1176" t="e">
            <v>#N/A</v>
          </cell>
          <cell r="AF1176" t="e">
            <v>#N/A</v>
          </cell>
          <cell r="AG1176" t="e">
            <v>#N/A</v>
          </cell>
          <cell r="AH1176" t="e">
            <v>#N/A</v>
          </cell>
          <cell r="AI1176" t="e">
            <v>#N/A</v>
          </cell>
          <cell r="AJ1176" t="e">
            <v>#N/A</v>
          </cell>
          <cell r="AK1176" t="e">
            <v>#N/A</v>
          </cell>
          <cell r="AL1176" t="e">
            <v>#N/A</v>
          </cell>
          <cell r="AM1176" t="e">
            <v>#N/A</v>
          </cell>
          <cell r="AN1176" t="e">
            <v>#N/A</v>
          </cell>
          <cell r="AO1176" t="e">
            <v>#N/A</v>
          </cell>
          <cell r="AP1176" t="e">
            <v>#N/A</v>
          </cell>
          <cell r="AQ1176" t="e">
            <v>#N/A</v>
          </cell>
          <cell r="AR1176" t="e">
            <v>#N/A</v>
          </cell>
          <cell r="AS1176" t="e">
            <v>#N/A</v>
          </cell>
          <cell r="AT1176" t="e">
            <v>#N/A</v>
          </cell>
          <cell r="AU1176" t="e">
            <v>#N/A</v>
          </cell>
          <cell r="AV1176" t="e">
            <v>#N/A</v>
          </cell>
          <cell r="AW1176" t="e">
            <v>#N/A</v>
          </cell>
          <cell r="AX1176" t="e">
            <v>#N/A</v>
          </cell>
          <cell r="AY1176" t="e">
            <v>#N/A</v>
          </cell>
          <cell r="AZ1176" t="e">
            <v>#N/A</v>
          </cell>
          <cell r="BA1176" t="e">
            <v>#N/A</v>
          </cell>
          <cell r="BB1176" t="e">
            <v>#N/A</v>
          </cell>
          <cell r="BC1176" t="e">
            <v>#N/A</v>
          </cell>
          <cell r="BD1176" t="e">
            <v>#N/A</v>
          </cell>
        </row>
        <row r="1177">
          <cell r="G1177" t="e">
            <v>#N/A</v>
          </cell>
          <cell r="H1177" t="e">
            <v>#N/A</v>
          </cell>
          <cell r="I1177" t="e">
            <v>#N/A</v>
          </cell>
          <cell r="J1177" t="e">
            <v>#N/A</v>
          </cell>
          <cell r="K1177" t="e">
            <v>#N/A</v>
          </cell>
          <cell r="L1177" t="e">
            <v>#N/A</v>
          </cell>
          <cell r="M1177" t="e">
            <v>#N/A</v>
          </cell>
          <cell r="N1177" t="e">
            <v>#N/A</v>
          </cell>
          <cell r="O1177" t="e">
            <v>#N/A</v>
          </cell>
          <cell r="P1177" t="e">
            <v>#N/A</v>
          </cell>
          <cell r="Q1177" t="e">
            <v>#N/A</v>
          </cell>
          <cell r="R1177" t="e">
            <v>#N/A</v>
          </cell>
          <cell r="S1177" t="e">
            <v>#N/A</v>
          </cell>
          <cell r="T1177" t="e">
            <v>#N/A</v>
          </cell>
          <cell r="U1177" t="e">
            <v>#N/A</v>
          </cell>
          <cell r="V1177" t="e">
            <v>#N/A</v>
          </cell>
          <cell r="W1177" t="e">
            <v>#N/A</v>
          </cell>
          <cell r="X1177" t="e">
            <v>#N/A</v>
          </cell>
          <cell r="Y1177" t="e">
            <v>#N/A</v>
          </cell>
          <cell r="Z1177" t="e">
            <v>#N/A</v>
          </cell>
          <cell r="AA1177" t="e">
            <v>#N/A</v>
          </cell>
          <cell r="AB1177" t="e">
            <v>#N/A</v>
          </cell>
          <cell r="AC1177" t="e">
            <v>#N/A</v>
          </cell>
          <cell r="AD1177" t="e">
            <v>#N/A</v>
          </cell>
          <cell r="AE1177" t="e">
            <v>#N/A</v>
          </cell>
          <cell r="AF1177" t="e">
            <v>#N/A</v>
          </cell>
          <cell r="AG1177" t="e">
            <v>#N/A</v>
          </cell>
          <cell r="AH1177" t="e">
            <v>#N/A</v>
          </cell>
          <cell r="AI1177" t="e">
            <v>#N/A</v>
          </cell>
          <cell r="AJ1177" t="e">
            <v>#N/A</v>
          </cell>
          <cell r="AK1177" t="e">
            <v>#N/A</v>
          </cell>
          <cell r="AL1177" t="e">
            <v>#N/A</v>
          </cell>
          <cell r="AM1177" t="e">
            <v>#N/A</v>
          </cell>
          <cell r="AN1177" t="e">
            <v>#N/A</v>
          </cell>
          <cell r="AO1177" t="e">
            <v>#N/A</v>
          </cell>
          <cell r="AP1177" t="e">
            <v>#N/A</v>
          </cell>
          <cell r="AQ1177" t="e">
            <v>#N/A</v>
          </cell>
          <cell r="AR1177" t="e">
            <v>#N/A</v>
          </cell>
          <cell r="AS1177" t="e">
            <v>#N/A</v>
          </cell>
          <cell r="AT1177" t="e">
            <v>#N/A</v>
          </cell>
          <cell r="AU1177" t="e">
            <v>#N/A</v>
          </cell>
          <cell r="AV1177" t="e">
            <v>#N/A</v>
          </cell>
          <cell r="AW1177" t="e">
            <v>#N/A</v>
          </cell>
          <cell r="AX1177" t="e">
            <v>#N/A</v>
          </cell>
          <cell r="AY1177" t="e">
            <v>#N/A</v>
          </cell>
          <cell r="AZ1177" t="e">
            <v>#N/A</v>
          </cell>
          <cell r="BA1177" t="e">
            <v>#N/A</v>
          </cell>
          <cell r="BB1177" t="e">
            <v>#N/A</v>
          </cell>
          <cell r="BC1177" t="e">
            <v>#N/A</v>
          </cell>
          <cell r="BD1177" t="e">
            <v>#N/A</v>
          </cell>
        </row>
        <row r="1178">
          <cell r="G1178" t="e">
            <v>#N/A</v>
          </cell>
          <cell r="H1178" t="e">
            <v>#N/A</v>
          </cell>
          <cell r="I1178" t="e">
            <v>#N/A</v>
          </cell>
          <cell r="J1178" t="e">
            <v>#N/A</v>
          </cell>
          <cell r="K1178" t="e">
            <v>#N/A</v>
          </cell>
          <cell r="L1178" t="e">
            <v>#N/A</v>
          </cell>
          <cell r="M1178" t="e">
            <v>#N/A</v>
          </cell>
          <cell r="N1178" t="e">
            <v>#N/A</v>
          </cell>
          <cell r="O1178" t="e">
            <v>#N/A</v>
          </cell>
          <cell r="P1178" t="e">
            <v>#N/A</v>
          </cell>
          <cell r="Q1178" t="e">
            <v>#N/A</v>
          </cell>
          <cell r="R1178" t="e">
            <v>#N/A</v>
          </cell>
          <cell r="S1178" t="e">
            <v>#N/A</v>
          </cell>
          <cell r="T1178" t="e">
            <v>#N/A</v>
          </cell>
          <cell r="U1178" t="e">
            <v>#N/A</v>
          </cell>
          <cell r="V1178" t="e">
            <v>#N/A</v>
          </cell>
          <cell r="W1178" t="e">
            <v>#N/A</v>
          </cell>
          <cell r="X1178" t="e">
            <v>#N/A</v>
          </cell>
          <cell r="Y1178" t="e">
            <v>#N/A</v>
          </cell>
          <cell r="Z1178" t="e">
            <v>#N/A</v>
          </cell>
          <cell r="AA1178" t="e">
            <v>#N/A</v>
          </cell>
          <cell r="AB1178" t="e">
            <v>#N/A</v>
          </cell>
          <cell r="AC1178" t="e">
            <v>#N/A</v>
          </cell>
          <cell r="AD1178" t="e">
            <v>#N/A</v>
          </cell>
          <cell r="AE1178" t="e">
            <v>#N/A</v>
          </cell>
          <cell r="AF1178" t="e">
            <v>#N/A</v>
          </cell>
          <cell r="AG1178" t="e">
            <v>#N/A</v>
          </cell>
          <cell r="AH1178" t="e">
            <v>#N/A</v>
          </cell>
          <cell r="AI1178" t="e">
            <v>#N/A</v>
          </cell>
          <cell r="AJ1178" t="e">
            <v>#N/A</v>
          </cell>
          <cell r="AK1178" t="e">
            <v>#N/A</v>
          </cell>
          <cell r="AL1178" t="e">
            <v>#N/A</v>
          </cell>
          <cell r="AM1178" t="e">
            <v>#N/A</v>
          </cell>
          <cell r="AN1178" t="e">
            <v>#N/A</v>
          </cell>
          <cell r="AO1178" t="e">
            <v>#N/A</v>
          </cell>
          <cell r="AP1178" t="e">
            <v>#N/A</v>
          </cell>
          <cell r="AQ1178" t="e">
            <v>#N/A</v>
          </cell>
          <cell r="AR1178" t="e">
            <v>#N/A</v>
          </cell>
          <cell r="AS1178" t="e">
            <v>#N/A</v>
          </cell>
          <cell r="AT1178" t="e">
            <v>#N/A</v>
          </cell>
          <cell r="AU1178" t="e">
            <v>#N/A</v>
          </cell>
          <cell r="AV1178" t="e">
            <v>#N/A</v>
          </cell>
          <cell r="AW1178" t="e">
            <v>#N/A</v>
          </cell>
          <cell r="AX1178" t="e">
            <v>#N/A</v>
          </cell>
          <cell r="AY1178" t="e">
            <v>#N/A</v>
          </cell>
          <cell r="AZ1178" t="e">
            <v>#N/A</v>
          </cell>
          <cell r="BA1178" t="e">
            <v>#N/A</v>
          </cell>
          <cell r="BB1178" t="e">
            <v>#N/A</v>
          </cell>
          <cell r="BC1178" t="e">
            <v>#N/A</v>
          </cell>
          <cell r="BD1178" t="e">
            <v>#N/A</v>
          </cell>
        </row>
        <row r="1179">
          <cell r="G1179" t="e">
            <v>#N/A</v>
          </cell>
          <cell r="H1179" t="e">
            <v>#N/A</v>
          </cell>
          <cell r="I1179" t="e">
            <v>#N/A</v>
          </cell>
          <cell r="J1179" t="e">
            <v>#N/A</v>
          </cell>
          <cell r="K1179" t="e">
            <v>#N/A</v>
          </cell>
          <cell r="L1179" t="e">
            <v>#N/A</v>
          </cell>
          <cell r="M1179" t="e">
            <v>#N/A</v>
          </cell>
          <cell r="N1179" t="e">
            <v>#N/A</v>
          </cell>
          <cell r="O1179" t="e">
            <v>#N/A</v>
          </cell>
          <cell r="P1179" t="e">
            <v>#N/A</v>
          </cell>
          <cell r="Q1179" t="e">
            <v>#N/A</v>
          </cell>
          <cell r="R1179" t="e">
            <v>#N/A</v>
          </cell>
          <cell r="S1179" t="e">
            <v>#N/A</v>
          </cell>
          <cell r="T1179" t="e">
            <v>#N/A</v>
          </cell>
          <cell r="U1179" t="e">
            <v>#N/A</v>
          </cell>
          <cell r="V1179" t="e">
            <v>#N/A</v>
          </cell>
          <cell r="W1179" t="e">
            <v>#N/A</v>
          </cell>
          <cell r="X1179" t="e">
            <v>#N/A</v>
          </cell>
          <cell r="Y1179" t="e">
            <v>#N/A</v>
          </cell>
          <cell r="Z1179" t="e">
            <v>#N/A</v>
          </cell>
          <cell r="AA1179" t="e">
            <v>#N/A</v>
          </cell>
          <cell r="AB1179" t="e">
            <v>#N/A</v>
          </cell>
          <cell r="AC1179" t="e">
            <v>#N/A</v>
          </cell>
          <cell r="AD1179" t="e">
            <v>#N/A</v>
          </cell>
          <cell r="AE1179" t="e">
            <v>#N/A</v>
          </cell>
          <cell r="AF1179" t="e">
            <v>#N/A</v>
          </cell>
          <cell r="AG1179" t="e">
            <v>#N/A</v>
          </cell>
          <cell r="AH1179" t="e">
            <v>#N/A</v>
          </cell>
          <cell r="AI1179" t="e">
            <v>#N/A</v>
          </cell>
          <cell r="AJ1179" t="e">
            <v>#N/A</v>
          </cell>
          <cell r="AK1179" t="e">
            <v>#N/A</v>
          </cell>
          <cell r="AL1179" t="e">
            <v>#N/A</v>
          </cell>
          <cell r="AM1179" t="e">
            <v>#N/A</v>
          </cell>
          <cell r="AN1179" t="e">
            <v>#N/A</v>
          </cell>
          <cell r="AO1179" t="e">
            <v>#N/A</v>
          </cell>
          <cell r="AP1179" t="e">
            <v>#N/A</v>
          </cell>
          <cell r="AQ1179" t="e">
            <v>#N/A</v>
          </cell>
          <cell r="AR1179" t="e">
            <v>#N/A</v>
          </cell>
          <cell r="AS1179" t="e">
            <v>#N/A</v>
          </cell>
          <cell r="AT1179" t="e">
            <v>#N/A</v>
          </cell>
          <cell r="AU1179" t="e">
            <v>#N/A</v>
          </cell>
          <cell r="AV1179" t="e">
            <v>#N/A</v>
          </cell>
          <cell r="AW1179" t="e">
            <v>#N/A</v>
          </cell>
          <cell r="AX1179" t="e">
            <v>#N/A</v>
          </cell>
          <cell r="AY1179" t="e">
            <v>#N/A</v>
          </cell>
          <cell r="AZ1179" t="e">
            <v>#N/A</v>
          </cell>
          <cell r="BA1179" t="e">
            <v>#N/A</v>
          </cell>
          <cell r="BB1179" t="e">
            <v>#N/A</v>
          </cell>
          <cell r="BC1179" t="e">
            <v>#N/A</v>
          </cell>
          <cell r="BD1179" t="e">
            <v>#N/A</v>
          </cell>
        </row>
        <row r="1180">
          <cell r="G1180" t="e">
            <v>#N/A</v>
          </cell>
          <cell r="H1180" t="e">
            <v>#N/A</v>
          </cell>
          <cell r="I1180" t="e">
            <v>#N/A</v>
          </cell>
          <cell r="J1180" t="e">
            <v>#N/A</v>
          </cell>
          <cell r="K1180" t="e">
            <v>#N/A</v>
          </cell>
          <cell r="L1180" t="e">
            <v>#N/A</v>
          </cell>
          <cell r="M1180" t="e">
            <v>#N/A</v>
          </cell>
          <cell r="N1180" t="e">
            <v>#N/A</v>
          </cell>
          <cell r="O1180" t="e">
            <v>#N/A</v>
          </cell>
          <cell r="P1180" t="e">
            <v>#N/A</v>
          </cell>
          <cell r="Q1180" t="e">
            <v>#N/A</v>
          </cell>
          <cell r="R1180" t="e">
            <v>#N/A</v>
          </cell>
          <cell r="S1180" t="e">
            <v>#N/A</v>
          </cell>
          <cell r="T1180" t="e">
            <v>#N/A</v>
          </cell>
          <cell r="U1180" t="e">
            <v>#N/A</v>
          </cell>
          <cell r="V1180" t="e">
            <v>#N/A</v>
          </cell>
          <cell r="W1180" t="e">
            <v>#N/A</v>
          </cell>
          <cell r="X1180" t="e">
            <v>#N/A</v>
          </cell>
          <cell r="Y1180" t="e">
            <v>#N/A</v>
          </cell>
          <cell r="Z1180" t="e">
            <v>#N/A</v>
          </cell>
          <cell r="AA1180" t="e">
            <v>#N/A</v>
          </cell>
          <cell r="AB1180" t="e">
            <v>#N/A</v>
          </cell>
          <cell r="AC1180" t="e">
            <v>#N/A</v>
          </cell>
          <cell r="AD1180" t="e">
            <v>#N/A</v>
          </cell>
          <cell r="AE1180" t="e">
            <v>#N/A</v>
          </cell>
          <cell r="AF1180" t="e">
            <v>#N/A</v>
          </cell>
          <cell r="AG1180" t="e">
            <v>#N/A</v>
          </cell>
          <cell r="AH1180" t="e">
            <v>#N/A</v>
          </cell>
          <cell r="AI1180" t="e">
            <v>#N/A</v>
          </cell>
          <cell r="AJ1180" t="e">
            <v>#N/A</v>
          </cell>
          <cell r="AK1180" t="e">
            <v>#N/A</v>
          </cell>
          <cell r="AL1180" t="e">
            <v>#N/A</v>
          </cell>
          <cell r="AM1180" t="e">
            <v>#N/A</v>
          </cell>
          <cell r="AN1180" t="e">
            <v>#N/A</v>
          </cell>
          <cell r="AO1180" t="e">
            <v>#N/A</v>
          </cell>
          <cell r="AP1180" t="e">
            <v>#N/A</v>
          </cell>
          <cell r="AQ1180" t="e">
            <v>#N/A</v>
          </cell>
          <cell r="AR1180" t="e">
            <v>#N/A</v>
          </cell>
          <cell r="AS1180" t="e">
            <v>#N/A</v>
          </cell>
          <cell r="AT1180" t="e">
            <v>#N/A</v>
          </cell>
          <cell r="AU1180" t="e">
            <v>#N/A</v>
          </cell>
          <cell r="AV1180" t="e">
            <v>#N/A</v>
          </cell>
          <cell r="AW1180" t="e">
            <v>#N/A</v>
          </cell>
          <cell r="AX1180" t="e">
            <v>#N/A</v>
          </cell>
          <cell r="AY1180" t="e">
            <v>#N/A</v>
          </cell>
          <cell r="AZ1180" t="e">
            <v>#N/A</v>
          </cell>
          <cell r="BA1180" t="e">
            <v>#N/A</v>
          </cell>
          <cell r="BB1180" t="e">
            <v>#N/A</v>
          </cell>
          <cell r="BC1180" t="e">
            <v>#N/A</v>
          </cell>
          <cell r="BD1180" t="e">
            <v>#N/A</v>
          </cell>
        </row>
        <row r="1181">
          <cell r="G1181" t="e">
            <v>#N/A</v>
          </cell>
          <cell r="H1181" t="e">
            <v>#N/A</v>
          </cell>
          <cell r="I1181" t="e">
            <v>#N/A</v>
          </cell>
          <cell r="J1181" t="e">
            <v>#N/A</v>
          </cell>
          <cell r="K1181" t="e">
            <v>#N/A</v>
          </cell>
          <cell r="L1181" t="e">
            <v>#N/A</v>
          </cell>
          <cell r="M1181" t="e">
            <v>#N/A</v>
          </cell>
          <cell r="N1181" t="e">
            <v>#N/A</v>
          </cell>
          <cell r="O1181" t="e">
            <v>#N/A</v>
          </cell>
          <cell r="P1181" t="e">
            <v>#N/A</v>
          </cell>
          <cell r="Q1181" t="e">
            <v>#N/A</v>
          </cell>
          <cell r="R1181" t="e">
            <v>#N/A</v>
          </cell>
          <cell r="S1181" t="e">
            <v>#N/A</v>
          </cell>
          <cell r="T1181" t="e">
            <v>#N/A</v>
          </cell>
          <cell r="U1181" t="e">
            <v>#N/A</v>
          </cell>
          <cell r="V1181" t="e">
            <v>#N/A</v>
          </cell>
          <cell r="W1181" t="e">
            <v>#N/A</v>
          </cell>
          <cell r="X1181" t="e">
            <v>#N/A</v>
          </cell>
          <cell r="Y1181" t="e">
            <v>#N/A</v>
          </cell>
          <cell r="Z1181" t="e">
            <v>#N/A</v>
          </cell>
          <cell r="AA1181" t="e">
            <v>#N/A</v>
          </cell>
          <cell r="AB1181" t="e">
            <v>#N/A</v>
          </cell>
          <cell r="AC1181" t="e">
            <v>#N/A</v>
          </cell>
          <cell r="AD1181" t="e">
            <v>#N/A</v>
          </cell>
          <cell r="AE1181" t="e">
            <v>#N/A</v>
          </cell>
          <cell r="AF1181" t="e">
            <v>#N/A</v>
          </cell>
          <cell r="AG1181" t="e">
            <v>#N/A</v>
          </cell>
          <cell r="AH1181" t="e">
            <v>#N/A</v>
          </cell>
          <cell r="AI1181" t="e">
            <v>#N/A</v>
          </cell>
          <cell r="AJ1181" t="e">
            <v>#N/A</v>
          </cell>
          <cell r="AK1181" t="e">
            <v>#N/A</v>
          </cell>
          <cell r="AL1181" t="e">
            <v>#N/A</v>
          </cell>
          <cell r="AM1181" t="e">
            <v>#N/A</v>
          </cell>
          <cell r="AN1181" t="e">
            <v>#N/A</v>
          </cell>
          <cell r="AO1181" t="e">
            <v>#N/A</v>
          </cell>
          <cell r="AP1181" t="e">
            <v>#N/A</v>
          </cell>
          <cell r="AQ1181" t="e">
            <v>#N/A</v>
          </cell>
          <cell r="AR1181" t="e">
            <v>#N/A</v>
          </cell>
          <cell r="AS1181" t="e">
            <v>#N/A</v>
          </cell>
          <cell r="AT1181" t="e">
            <v>#N/A</v>
          </cell>
          <cell r="AU1181" t="e">
            <v>#N/A</v>
          </cell>
          <cell r="AV1181" t="e">
            <v>#N/A</v>
          </cell>
          <cell r="AW1181" t="e">
            <v>#N/A</v>
          </cell>
          <cell r="AX1181" t="e">
            <v>#N/A</v>
          </cell>
          <cell r="AY1181" t="e">
            <v>#N/A</v>
          </cell>
          <cell r="AZ1181" t="e">
            <v>#N/A</v>
          </cell>
          <cell r="BA1181" t="e">
            <v>#N/A</v>
          </cell>
          <cell r="BB1181" t="e">
            <v>#N/A</v>
          </cell>
          <cell r="BC1181" t="e">
            <v>#N/A</v>
          </cell>
          <cell r="BD1181" t="e">
            <v>#N/A</v>
          </cell>
        </row>
        <row r="1182">
          <cell r="G1182" t="e">
            <v>#N/A</v>
          </cell>
          <cell r="H1182" t="e">
            <v>#N/A</v>
          </cell>
          <cell r="I1182" t="e">
            <v>#N/A</v>
          </cell>
          <cell r="J1182" t="e">
            <v>#N/A</v>
          </cell>
          <cell r="K1182" t="e">
            <v>#N/A</v>
          </cell>
          <cell r="L1182" t="e">
            <v>#N/A</v>
          </cell>
          <cell r="M1182" t="e">
            <v>#N/A</v>
          </cell>
          <cell r="N1182" t="e">
            <v>#N/A</v>
          </cell>
          <cell r="O1182" t="e">
            <v>#N/A</v>
          </cell>
          <cell r="P1182" t="e">
            <v>#N/A</v>
          </cell>
          <cell r="Q1182" t="e">
            <v>#N/A</v>
          </cell>
          <cell r="R1182" t="e">
            <v>#N/A</v>
          </cell>
          <cell r="S1182" t="e">
            <v>#N/A</v>
          </cell>
          <cell r="T1182" t="e">
            <v>#N/A</v>
          </cell>
          <cell r="U1182" t="e">
            <v>#N/A</v>
          </cell>
          <cell r="V1182" t="e">
            <v>#N/A</v>
          </cell>
          <cell r="W1182" t="e">
            <v>#N/A</v>
          </cell>
          <cell r="X1182" t="e">
            <v>#N/A</v>
          </cell>
          <cell r="Y1182" t="e">
            <v>#N/A</v>
          </cell>
          <cell r="Z1182" t="e">
            <v>#N/A</v>
          </cell>
          <cell r="AA1182" t="e">
            <v>#N/A</v>
          </cell>
          <cell r="AB1182" t="e">
            <v>#N/A</v>
          </cell>
          <cell r="AC1182" t="e">
            <v>#N/A</v>
          </cell>
          <cell r="AD1182" t="e">
            <v>#N/A</v>
          </cell>
          <cell r="AE1182" t="e">
            <v>#N/A</v>
          </cell>
          <cell r="AF1182" t="e">
            <v>#N/A</v>
          </cell>
          <cell r="AG1182" t="e">
            <v>#N/A</v>
          </cell>
          <cell r="AH1182" t="e">
            <v>#N/A</v>
          </cell>
          <cell r="AI1182" t="e">
            <v>#N/A</v>
          </cell>
          <cell r="AJ1182" t="e">
            <v>#N/A</v>
          </cell>
          <cell r="AK1182" t="e">
            <v>#N/A</v>
          </cell>
          <cell r="AL1182" t="e">
            <v>#N/A</v>
          </cell>
          <cell r="AM1182" t="e">
            <v>#N/A</v>
          </cell>
          <cell r="AN1182" t="e">
            <v>#N/A</v>
          </cell>
          <cell r="AO1182" t="e">
            <v>#N/A</v>
          </cell>
          <cell r="AP1182" t="e">
            <v>#N/A</v>
          </cell>
          <cell r="AQ1182" t="e">
            <v>#N/A</v>
          </cell>
          <cell r="AR1182" t="e">
            <v>#N/A</v>
          </cell>
          <cell r="AS1182" t="e">
            <v>#N/A</v>
          </cell>
          <cell r="AT1182" t="e">
            <v>#N/A</v>
          </cell>
          <cell r="AU1182" t="e">
            <v>#N/A</v>
          </cell>
          <cell r="AV1182" t="e">
            <v>#N/A</v>
          </cell>
          <cell r="AW1182" t="e">
            <v>#N/A</v>
          </cell>
          <cell r="AX1182" t="e">
            <v>#N/A</v>
          </cell>
          <cell r="AY1182" t="e">
            <v>#N/A</v>
          </cell>
          <cell r="AZ1182" t="e">
            <v>#N/A</v>
          </cell>
          <cell r="BA1182" t="e">
            <v>#N/A</v>
          </cell>
          <cell r="BB1182" t="e">
            <v>#N/A</v>
          </cell>
          <cell r="BC1182" t="e">
            <v>#N/A</v>
          </cell>
          <cell r="BD1182" t="e">
            <v>#N/A</v>
          </cell>
        </row>
        <row r="1183">
          <cell r="G1183" t="e">
            <v>#N/A</v>
          </cell>
          <cell r="H1183" t="e">
            <v>#N/A</v>
          </cell>
          <cell r="I1183" t="e">
            <v>#N/A</v>
          </cell>
          <cell r="J1183" t="e">
            <v>#N/A</v>
          </cell>
          <cell r="K1183" t="e">
            <v>#N/A</v>
          </cell>
          <cell r="L1183" t="e">
            <v>#N/A</v>
          </cell>
          <cell r="M1183" t="e">
            <v>#N/A</v>
          </cell>
          <cell r="N1183" t="e">
            <v>#N/A</v>
          </cell>
          <cell r="O1183" t="e">
            <v>#N/A</v>
          </cell>
          <cell r="P1183" t="e">
            <v>#N/A</v>
          </cell>
          <cell r="Q1183" t="e">
            <v>#N/A</v>
          </cell>
          <cell r="R1183" t="e">
            <v>#N/A</v>
          </cell>
          <cell r="S1183" t="e">
            <v>#N/A</v>
          </cell>
          <cell r="T1183" t="e">
            <v>#N/A</v>
          </cell>
          <cell r="U1183" t="e">
            <v>#N/A</v>
          </cell>
          <cell r="V1183" t="e">
            <v>#N/A</v>
          </cell>
          <cell r="W1183" t="e">
            <v>#N/A</v>
          </cell>
          <cell r="X1183" t="e">
            <v>#N/A</v>
          </cell>
          <cell r="Y1183" t="e">
            <v>#N/A</v>
          </cell>
          <cell r="Z1183" t="e">
            <v>#N/A</v>
          </cell>
          <cell r="AA1183" t="e">
            <v>#N/A</v>
          </cell>
          <cell r="AB1183" t="e">
            <v>#N/A</v>
          </cell>
          <cell r="AC1183" t="e">
            <v>#N/A</v>
          </cell>
          <cell r="AD1183" t="e">
            <v>#N/A</v>
          </cell>
          <cell r="AE1183" t="e">
            <v>#N/A</v>
          </cell>
          <cell r="AF1183" t="e">
            <v>#N/A</v>
          </cell>
          <cell r="AG1183" t="e">
            <v>#N/A</v>
          </cell>
          <cell r="AH1183" t="e">
            <v>#N/A</v>
          </cell>
          <cell r="AI1183" t="e">
            <v>#N/A</v>
          </cell>
          <cell r="AJ1183" t="e">
            <v>#N/A</v>
          </cell>
          <cell r="AK1183" t="e">
            <v>#N/A</v>
          </cell>
          <cell r="AL1183" t="e">
            <v>#N/A</v>
          </cell>
          <cell r="AM1183" t="e">
            <v>#N/A</v>
          </cell>
          <cell r="AN1183" t="e">
            <v>#N/A</v>
          </cell>
          <cell r="AO1183" t="e">
            <v>#N/A</v>
          </cell>
          <cell r="AP1183" t="e">
            <v>#N/A</v>
          </cell>
          <cell r="AQ1183" t="e">
            <v>#N/A</v>
          </cell>
          <cell r="AR1183" t="e">
            <v>#N/A</v>
          </cell>
          <cell r="AS1183" t="e">
            <v>#N/A</v>
          </cell>
          <cell r="AT1183" t="e">
            <v>#N/A</v>
          </cell>
          <cell r="AU1183" t="e">
            <v>#N/A</v>
          </cell>
          <cell r="AV1183" t="e">
            <v>#N/A</v>
          </cell>
          <cell r="AW1183" t="e">
            <v>#N/A</v>
          </cell>
          <cell r="AX1183" t="e">
            <v>#N/A</v>
          </cell>
          <cell r="AY1183" t="e">
            <v>#N/A</v>
          </cell>
          <cell r="AZ1183" t="e">
            <v>#N/A</v>
          </cell>
          <cell r="BA1183" t="e">
            <v>#N/A</v>
          </cell>
          <cell r="BB1183" t="e">
            <v>#N/A</v>
          </cell>
          <cell r="BC1183" t="e">
            <v>#N/A</v>
          </cell>
          <cell r="BD1183" t="e">
            <v>#N/A</v>
          </cell>
        </row>
        <row r="1184">
          <cell r="G1184" t="e">
            <v>#N/A</v>
          </cell>
          <cell r="H1184" t="e">
            <v>#N/A</v>
          </cell>
          <cell r="I1184" t="e">
            <v>#N/A</v>
          </cell>
          <cell r="J1184" t="e">
            <v>#N/A</v>
          </cell>
          <cell r="K1184" t="e">
            <v>#N/A</v>
          </cell>
          <cell r="L1184" t="e">
            <v>#N/A</v>
          </cell>
          <cell r="M1184" t="e">
            <v>#N/A</v>
          </cell>
          <cell r="N1184" t="e">
            <v>#N/A</v>
          </cell>
          <cell r="O1184" t="e">
            <v>#N/A</v>
          </cell>
          <cell r="P1184" t="e">
            <v>#N/A</v>
          </cell>
          <cell r="Q1184" t="e">
            <v>#N/A</v>
          </cell>
          <cell r="R1184" t="e">
            <v>#N/A</v>
          </cell>
          <cell r="S1184" t="e">
            <v>#N/A</v>
          </cell>
          <cell r="T1184" t="e">
            <v>#N/A</v>
          </cell>
          <cell r="U1184" t="e">
            <v>#N/A</v>
          </cell>
          <cell r="V1184" t="e">
            <v>#N/A</v>
          </cell>
          <cell r="W1184" t="e">
            <v>#N/A</v>
          </cell>
          <cell r="X1184" t="e">
            <v>#N/A</v>
          </cell>
          <cell r="Y1184" t="e">
            <v>#N/A</v>
          </cell>
          <cell r="Z1184" t="e">
            <v>#N/A</v>
          </cell>
          <cell r="AA1184" t="e">
            <v>#N/A</v>
          </cell>
          <cell r="AB1184" t="e">
            <v>#N/A</v>
          </cell>
          <cell r="AC1184" t="e">
            <v>#N/A</v>
          </cell>
          <cell r="AD1184" t="e">
            <v>#N/A</v>
          </cell>
          <cell r="AE1184" t="e">
            <v>#N/A</v>
          </cell>
          <cell r="AF1184" t="e">
            <v>#N/A</v>
          </cell>
          <cell r="AG1184" t="e">
            <v>#N/A</v>
          </cell>
          <cell r="AH1184" t="e">
            <v>#N/A</v>
          </cell>
          <cell r="AI1184" t="e">
            <v>#N/A</v>
          </cell>
          <cell r="AJ1184" t="e">
            <v>#N/A</v>
          </cell>
          <cell r="AK1184" t="e">
            <v>#N/A</v>
          </cell>
          <cell r="AL1184" t="e">
            <v>#N/A</v>
          </cell>
          <cell r="AM1184" t="e">
            <v>#N/A</v>
          </cell>
          <cell r="AN1184" t="e">
            <v>#N/A</v>
          </cell>
          <cell r="AO1184" t="e">
            <v>#N/A</v>
          </cell>
          <cell r="AP1184" t="e">
            <v>#N/A</v>
          </cell>
          <cell r="AQ1184" t="e">
            <v>#N/A</v>
          </cell>
          <cell r="AR1184" t="e">
            <v>#N/A</v>
          </cell>
          <cell r="AS1184" t="e">
            <v>#N/A</v>
          </cell>
          <cell r="AT1184" t="e">
            <v>#N/A</v>
          </cell>
          <cell r="AU1184" t="e">
            <v>#N/A</v>
          </cell>
          <cell r="AV1184" t="e">
            <v>#N/A</v>
          </cell>
          <cell r="AW1184" t="e">
            <v>#N/A</v>
          </cell>
          <cell r="AX1184" t="e">
            <v>#N/A</v>
          </cell>
          <cell r="AY1184" t="e">
            <v>#N/A</v>
          </cell>
          <cell r="AZ1184" t="e">
            <v>#N/A</v>
          </cell>
          <cell r="BA1184" t="e">
            <v>#N/A</v>
          </cell>
          <cell r="BB1184" t="e">
            <v>#N/A</v>
          </cell>
          <cell r="BC1184" t="e">
            <v>#N/A</v>
          </cell>
          <cell r="BD1184" t="e">
            <v>#N/A</v>
          </cell>
        </row>
        <row r="1185">
          <cell r="G1185" t="e">
            <v>#N/A</v>
          </cell>
          <cell r="H1185" t="e">
            <v>#N/A</v>
          </cell>
          <cell r="I1185" t="e">
            <v>#N/A</v>
          </cell>
          <cell r="J1185" t="e">
            <v>#N/A</v>
          </cell>
          <cell r="K1185" t="e">
            <v>#N/A</v>
          </cell>
          <cell r="L1185" t="e">
            <v>#N/A</v>
          </cell>
          <cell r="M1185" t="e">
            <v>#N/A</v>
          </cell>
          <cell r="N1185" t="e">
            <v>#N/A</v>
          </cell>
          <cell r="O1185" t="e">
            <v>#N/A</v>
          </cell>
          <cell r="P1185" t="e">
            <v>#N/A</v>
          </cell>
          <cell r="Q1185" t="e">
            <v>#N/A</v>
          </cell>
          <cell r="R1185" t="e">
            <v>#N/A</v>
          </cell>
          <cell r="S1185" t="e">
            <v>#N/A</v>
          </cell>
          <cell r="T1185" t="e">
            <v>#N/A</v>
          </cell>
          <cell r="U1185" t="e">
            <v>#N/A</v>
          </cell>
          <cell r="V1185" t="e">
            <v>#N/A</v>
          </cell>
          <cell r="W1185" t="e">
            <v>#N/A</v>
          </cell>
          <cell r="X1185" t="e">
            <v>#N/A</v>
          </cell>
          <cell r="Y1185" t="e">
            <v>#N/A</v>
          </cell>
          <cell r="Z1185" t="e">
            <v>#N/A</v>
          </cell>
          <cell r="AA1185" t="e">
            <v>#N/A</v>
          </cell>
          <cell r="AB1185" t="e">
            <v>#N/A</v>
          </cell>
          <cell r="AC1185" t="e">
            <v>#N/A</v>
          </cell>
          <cell r="AD1185" t="e">
            <v>#N/A</v>
          </cell>
          <cell r="AE1185" t="e">
            <v>#N/A</v>
          </cell>
          <cell r="AF1185" t="e">
            <v>#N/A</v>
          </cell>
          <cell r="AG1185" t="e">
            <v>#N/A</v>
          </cell>
          <cell r="AH1185" t="e">
            <v>#N/A</v>
          </cell>
          <cell r="AI1185" t="e">
            <v>#N/A</v>
          </cell>
          <cell r="AJ1185" t="e">
            <v>#N/A</v>
          </cell>
          <cell r="AK1185" t="e">
            <v>#N/A</v>
          </cell>
          <cell r="AL1185" t="e">
            <v>#N/A</v>
          </cell>
          <cell r="AM1185" t="e">
            <v>#N/A</v>
          </cell>
          <cell r="AN1185" t="e">
            <v>#N/A</v>
          </cell>
          <cell r="AO1185" t="e">
            <v>#N/A</v>
          </cell>
          <cell r="AP1185" t="e">
            <v>#N/A</v>
          </cell>
          <cell r="AQ1185" t="e">
            <v>#N/A</v>
          </cell>
          <cell r="AR1185" t="e">
            <v>#N/A</v>
          </cell>
          <cell r="AS1185" t="e">
            <v>#N/A</v>
          </cell>
          <cell r="AT1185" t="e">
            <v>#N/A</v>
          </cell>
          <cell r="AU1185" t="e">
            <v>#N/A</v>
          </cell>
          <cell r="AV1185" t="e">
            <v>#N/A</v>
          </cell>
          <cell r="AW1185" t="e">
            <v>#N/A</v>
          </cell>
          <cell r="AX1185" t="e">
            <v>#N/A</v>
          </cell>
          <cell r="AY1185" t="e">
            <v>#N/A</v>
          </cell>
          <cell r="AZ1185" t="e">
            <v>#N/A</v>
          </cell>
          <cell r="BA1185" t="e">
            <v>#N/A</v>
          </cell>
          <cell r="BB1185" t="e">
            <v>#N/A</v>
          </cell>
          <cell r="BC1185" t="e">
            <v>#N/A</v>
          </cell>
          <cell r="BD1185" t="e">
            <v>#N/A</v>
          </cell>
        </row>
        <row r="1186">
          <cell r="G1186" t="e">
            <v>#N/A</v>
          </cell>
          <cell r="H1186" t="e">
            <v>#N/A</v>
          </cell>
          <cell r="I1186" t="e">
            <v>#N/A</v>
          </cell>
          <cell r="J1186" t="e">
            <v>#N/A</v>
          </cell>
          <cell r="K1186" t="e">
            <v>#N/A</v>
          </cell>
          <cell r="L1186" t="e">
            <v>#N/A</v>
          </cell>
          <cell r="M1186" t="e">
            <v>#N/A</v>
          </cell>
          <cell r="N1186" t="e">
            <v>#N/A</v>
          </cell>
          <cell r="O1186" t="e">
            <v>#N/A</v>
          </cell>
          <cell r="P1186" t="e">
            <v>#N/A</v>
          </cell>
          <cell r="Q1186" t="e">
            <v>#N/A</v>
          </cell>
          <cell r="R1186" t="e">
            <v>#N/A</v>
          </cell>
          <cell r="S1186" t="e">
            <v>#N/A</v>
          </cell>
          <cell r="T1186" t="e">
            <v>#N/A</v>
          </cell>
          <cell r="U1186" t="e">
            <v>#N/A</v>
          </cell>
          <cell r="V1186" t="e">
            <v>#N/A</v>
          </cell>
          <cell r="W1186" t="e">
            <v>#N/A</v>
          </cell>
          <cell r="X1186" t="e">
            <v>#N/A</v>
          </cell>
          <cell r="Y1186" t="e">
            <v>#N/A</v>
          </cell>
          <cell r="Z1186" t="e">
            <v>#N/A</v>
          </cell>
          <cell r="AA1186" t="e">
            <v>#N/A</v>
          </cell>
          <cell r="AB1186" t="e">
            <v>#N/A</v>
          </cell>
          <cell r="AC1186" t="e">
            <v>#N/A</v>
          </cell>
          <cell r="AD1186" t="e">
            <v>#N/A</v>
          </cell>
          <cell r="AE1186" t="e">
            <v>#N/A</v>
          </cell>
          <cell r="AF1186" t="e">
            <v>#N/A</v>
          </cell>
          <cell r="AG1186" t="e">
            <v>#N/A</v>
          </cell>
          <cell r="AH1186" t="e">
            <v>#N/A</v>
          </cell>
          <cell r="AI1186" t="e">
            <v>#N/A</v>
          </cell>
          <cell r="AJ1186" t="e">
            <v>#N/A</v>
          </cell>
          <cell r="AK1186" t="e">
            <v>#N/A</v>
          </cell>
          <cell r="AL1186" t="e">
            <v>#N/A</v>
          </cell>
          <cell r="AM1186" t="e">
            <v>#N/A</v>
          </cell>
          <cell r="AN1186" t="e">
            <v>#N/A</v>
          </cell>
          <cell r="AO1186" t="e">
            <v>#N/A</v>
          </cell>
          <cell r="AP1186" t="e">
            <v>#N/A</v>
          </cell>
          <cell r="AQ1186" t="e">
            <v>#N/A</v>
          </cell>
          <cell r="AR1186" t="e">
            <v>#N/A</v>
          </cell>
          <cell r="AS1186" t="e">
            <v>#N/A</v>
          </cell>
          <cell r="AT1186" t="e">
            <v>#N/A</v>
          </cell>
          <cell r="AU1186" t="e">
            <v>#N/A</v>
          </cell>
          <cell r="AV1186" t="e">
            <v>#N/A</v>
          </cell>
          <cell r="AW1186" t="e">
            <v>#N/A</v>
          </cell>
          <cell r="AX1186" t="e">
            <v>#N/A</v>
          </cell>
          <cell r="AY1186" t="e">
            <v>#N/A</v>
          </cell>
          <cell r="AZ1186" t="e">
            <v>#N/A</v>
          </cell>
          <cell r="BA1186" t="e">
            <v>#N/A</v>
          </cell>
          <cell r="BB1186" t="e">
            <v>#N/A</v>
          </cell>
          <cell r="BC1186" t="e">
            <v>#N/A</v>
          </cell>
          <cell r="BD1186" t="e">
            <v>#N/A</v>
          </cell>
        </row>
        <row r="1187">
          <cell r="G1187" t="e">
            <v>#N/A</v>
          </cell>
          <cell r="H1187" t="e">
            <v>#N/A</v>
          </cell>
          <cell r="I1187" t="e">
            <v>#N/A</v>
          </cell>
          <cell r="J1187" t="e">
            <v>#N/A</v>
          </cell>
          <cell r="K1187" t="e">
            <v>#N/A</v>
          </cell>
          <cell r="L1187" t="e">
            <v>#N/A</v>
          </cell>
          <cell r="M1187" t="e">
            <v>#N/A</v>
          </cell>
          <cell r="N1187" t="e">
            <v>#N/A</v>
          </cell>
          <cell r="O1187" t="e">
            <v>#N/A</v>
          </cell>
          <cell r="P1187" t="e">
            <v>#N/A</v>
          </cell>
          <cell r="Q1187" t="e">
            <v>#N/A</v>
          </cell>
          <cell r="R1187" t="e">
            <v>#N/A</v>
          </cell>
          <cell r="S1187" t="e">
            <v>#N/A</v>
          </cell>
          <cell r="T1187" t="e">
            <v>#N/A</v>
          </cell>
          <cell r="U1187" t="e">
            <v>#N/A</v>
          </cell>
          <cell r="V1187" t="e">
            <v>#N/A</v>
          </cell>
          <cell r="W1187" t="e">
            <v>#N/A</v>
          </cell>
          <cell r="X1187" t="e">
            <v>#N/A</v>
          </cell>
          <cell r="Y1187" t="e">
            <v>#N/A</v>
          </cell>
          <cell r="Z1187" t="e">
            <v>#N/A</v>
          </cell>
          <cell r="AA1187" t="e">
            <v>#N/A</v>
          </cell>
          <cell r="AB1187" t="e">
            <v>#N/A</v>
          </cell>
          <cell r="AC1187" t="e">
            <v>#N/A</v>
          </cell>
          <cell r="AD1187" t="e">
            <v>#N/A</v>
          </cell>
          <cell r="AE1187" t="e">
            <v>#N/A</v>
          </cell>
          <cell r="AF1187" t="e">
            <v>#N/A</v>
          </cell>
          <cell r="AG1187" t="e">
            <v>#N/A</v>
          </cell>
          <cell r="AH1187" t="e">
            <v>#N/A</v>
          </cell>
          <cell r="AI1187" t="e">
            <v>#N/A</v>
          </cell>
          <cell r="AJ1187" t="e">
            <v>#N/A</v>
          </cell>
          <cell r="AK1187" t="e">
            <v>#N/A</v>
          </cell>
          <cell r="AL1187" t="e">
            <v>#N/A</v>
          </cell>
          <cell r="AM1187" t="e">
            <v>#N/A</v>
          </cell>
          <cell r="AN1187" t="e">
            <v>#N/A</v>
          </cell>
          <cell r="AO1187" t="e">
            <v>#N/A</v>
          </cell>
          <cell r="AP1187" t="e">
            <v>#N/A</v>
          </cell>
          <cell r="AQ1187" t="e">
            <v>#N/A</v>
          </cell>
          <cell r="AR1187" t="e">
            <v>#N/A</v>
          </cell>
          <cell r="AS1187" t="e">
            <v>#N/A</v>
          </cell>
          <cell r="AT1187" t="e">
            <v>#N/A</v>
          </cell>
          <cell r="AU1187" t="e">
            <v>#N/A</v>
          </cell>
          <cell r="AV1187" t="e">
            <v>#N/A</v>
          </cell>
          <cell r="AW1187" t="e">
            <v>#N/A</v>
          </cell>
          <cell r="AX1187" t="e">
            <v>#N/A</v>
          </cell>
          <cell r="AY1187" t="e">
            <v>#N/A</v>
          </cell>
          <cell r="AZ1187" t="e">
            <v>#N/A</v>
          </cell>
          <cell r="BA1187" t="e">
            <v>#N/A</v>
          </cell>
          <cell r="BB1187" t="e">
            <v>#N/A</v>
          </cell>
          <cell r="BC1187" t="e">
            <v>#N/A</v>
          </cell>
          <cell r="BD1187" t="e">
            <v>#N/A</v>
          </cell>
        </row>
        <row r="1188">
          <cell r="G1188" t="e">
            <v>#N/A</v>
          </cell>
          <cell r="H1188" t="e">
            <v>#N/A</v>
          </cell>
          <cell r="I1188" t="e">
            <v>#N/A</v>
          </cell>
          <cell r="J1188" t="e">
            <v>#N/A</v>
          </cell>
          <cell r="K1188" t="e">
            <v>#N/A</v>
          </cell>
          <cell r="L1188" t="e">
            <v>#N/A</v>
          </cell>
          <cell r="M1188" t="e">
            <v>#N/A</v>
          </cell>
          <cell r="N1188" t="e">
            <v>#N/A</v>
          </cell>
          <cell r="O1188" t="e">
            <v>#N/A</v>
          </cell>
          <cell r="P1188" t="e">
            <v>#N/A</v>
          </cell>
          <cell r="Q1188" t="e">
            <v>#N/A</v>
          </cell>
          <cell r="R1188" t="e">
            <v>#N/A</v>
          </cell>
          <cell r="S1188" t="e">
            <v>#N/A</v>
          </cell>
          <cell r="T1188" t="e">
            <v>#N/A</v>
          </cell>
          <cell r="U1188" t="e">
            <v>#N/A</v>
          </cell>
          <cell r="V1188" t="e">
            <v>#N/A</v>
          </cell>
          <cell r="W1188" t="e">
            <v>#N/A</v>
          </cell>
          <cell r="X1188" t="e">
            <v>#N/A</v>
          </cell>
          <cell r="Y1188" t="e">
            <v>#N/A</v>
          </cell>
          <cell r="Z1188" t="e">
            <v>#N/A</v>
          </cell>
          <cell r="AA1188" t="e">
            <v>#N/A</v>
          </cell>
          <cell r="AB1188" t="e">
            <v>#N/A</v>
          </cell>
          <cell r="AC1188" t="e">
            <v>#N/A</v>
          </cell>
          <cell r="AD1188" t="e">
            <v>#N/A</v>
          </cell>
          <cell r="AE1188" t="e">
            <v>#N/A</v>
          </cell>
          <cell r="AF1188" t="e">
            <v>#N/A</v>
          </cell>
          <cell r="AG1188" t="e">
            <v>#N/A</v>
          </cell>
          <cell r="AH1188" t="e">
            <v>#N/A</v>
          </cell>
          <cell r="AI1188" t="e">
            <v>#N/A</v>
          </cell>
          <cell r="AJ1188" t="e">
            <v>#N/A</v>
          </cell>
          <cell r="AK1188" t="e">
            <v>#N/A</v>
          </cell>
          <cell r="AL1188" t="e">
            <v>#N/A</v>
          </cell>
          <cell r="AM1188" t="e">
            <v>#N/A</v>
          </cell>
          <cell r="AN1188" t="e">
            <v>#N/A</v>
          </cell>
          <cell r="AO1188" t="e">
            <v>#N/A</v>
          </cell>
          <cell r="AP1188" t="e">
            <v>#N/A</v>
          </cell>
          <cell r="AQ1188" t="e">
            <v>#N/A</v>
          </cell>
          <cell r="AR1188" t="e">
            <v>#N/A</v>
          </cell>
          <cell r="AS1188" t="e">
            <v>#N/A</v>
          </cell>
          <cell r="AT1188" t="e">
            <v>#N/A</v>
          </cell>
          <cell r="AU1188" t="e">
            <v>#N/A</v>
          </cell>
          <cell r="AV1188" t="e">
            <v>#N/A</v>
          </cell>
          <cell r="AW1188" t="e">
            <v>#N/A</v>
          </cell>
          <cell r="AX1188" t="e">
            <v>#N/A</v>
          </cell>
          <cell r="AY1188" t="e">
            <v>#N/A</v>
          </cell>
          <cell r="AZ1188" t="e">
            <v>#N/A</v>
          </cell>
          <cell r="BA1188" t="e">
            <v>#N/A</v>
          </cell>
          <cell r="BB1188" t="e">
            <v>#N/A</v>
          </cell>
          <cell r="BC1188" t="e">
            <v>#N/A</v>
          </cell>
          <cell r="BD1188" t="e">
            <v>#N/A</v>
          </cell>
        </row>
        <row r="1189">
          <cell r="G1189" t="e">
            <v>#N/A</v>
          </cell>
          <cell r="H1189" t="e">
            <v>#N/A</v>
          </cell>
          <cell r="I1189" t="e">
            <v>#N/A</v>
          </cell>
          <cell r="J1189" t="e">
            <v>#N/A</v>
          </cell>
          <cell r="K1189" t="e">
            <v>#N/A</v>
          </cell>
          <cell r="L1189" t="e">
            <v>#N/A</v>
          </cell>
          <cell r="M1189" t="e">
            <v>#N/A</v>
          </cell>
          <cell r="N1189" t="e">
            <v>#N/A</v>
          </cell>
          <cell r="O1189" t="e">
            <v>#N/A</v>
          </cell>
          <cell r="P1189" t="e">
            <v>#N/A</v>
          </cell>
          <cell r="Q1189" t="e">
            <v>#N/A</v>
          </cell>
          <cell r="R1189" t="e">
            <v>#N/A</v>
          </cell>
          <cell r="S1189" t="e">
            <v>#N/A</v>
          </cell>
          <cell r="T1189" t="e">
            <v>#N/A</v>
          </cell>
          <cell r="U1189" t="e">
            <v>#N/A</v>
          </cell>
          <cell r="V1189" t="e">
            <v>#N/A</v>
          </cell>
          <cell r="W1189" t="e">
            <v>#N/A</v>
          </cell>
          <cell r="X1189" t="e">
            <v>#N/A</v>
          </cell>
          <cell r="Y1189" t="e">
            <v>#N/A</v>
          </cell>
          <cell r="Z1189" t="e">
            <v>#N/A</v>
          </cell>
          <cell r="AA1189" t="e">
            <v>#N/A</v>
          </cell>
          <cell r="AB1189" t="e">
            <v>#N/A</v>
          </cell>
          <cell r="AC1189" t="e">
            <v>#N/A</v>
          </cell>
          <cell r="AD1189" t="e">
            <v>#N/A</v>
          </cell>
          <cell r="AE1189" t="e">
            <v>#N/A</v>
          </cell>
          <cell r="AF1189" t="e">
            <v>#N/A</v>
          </cell>
          <cell r="AG1189" t="e">
            <v>#N/A</v>
          </cell>
          <cell r="AH1189" t="e">
            <v>#N/A</v>
          </cell>
          <cell r="AI1189" t="e">
            <v>#N/A</v>
          </cell>
          <cell r="AJ1189" t="e">
            <v>#N/A</v>
          </cell>
          <cell r="AK1189" t="e">
            <v>#N/A</v>
          </cell>
          <cell r="AL1189" t="e">
            <v>#N/A</v>
          </cell>
          <cell r="AM1189" t="e">
            <v>#N/A</v>
          </cell>
          <cell r="AN1189" t="e">
            <v>#N/A</v>
          </cell>
          <cell r="AO1189" t="e">
            <v>#N/A</v>
          </cell>
          <cell r="AP1189" t="e">
            <v>#N/A</v>
          </cell>
          <cell r="AQ1189" t="e">
            <v>#N/A</v>
          </cell>
          <cell r="AR1189" t="e">
            <v>#N/A</v>
          </cell>
          <cell r="AS1189" t="e">
            <v>#N/A</v>
          </cell>
          <cell r="AT1189" t="e">
            <v>#N/A</v>
          </cell>
          <cell r="AU1189" t="e">
            <v>#N/A</v>
          </cell>
          <cell r="AV1189" t="e">
            <v>#N/A</v>
          </cell>
          <cell r="AW1189" t="e">
            <v>#N/A</v>
          </cell>
          <cell r="AX1189" t="e">
            <v>#N/A</v>
          </cell>
          <cell r="AY1189" t="e">
            <v>#N/A</v>
          </cell>
          <cell r="AZ1189" t="e">
            <v>#N/A</v>
          </cell>
          <cell r="BA1189" t="e">
            <v>#N/A</v>
          </cell>
          <cell r="BB1189" t="e">
            <v>#N/A</v>
          </cell>
          <cell r="BC1189" t="e">
            <v>#N/A</v>
          </cell>
          <cell r="BD1189" t="e">
            <v>#N/A</v>
          </cell>
        </row>
        <row r="1190">
          <cell r="G1190" t="e">
            <v>#N/A</v>
          </cell>
          <cell r="H1190" t="e">
            <v>#N/A</v>
          </cell>
          <cell r="I1190" t="e">
            <v>#N/A</v>
          </cell>
          <cell r="J1190" t="e">
            <v>#N/A</v>
          </cell>
          <cell r="K1190" t="e">
            <v>#N/A</v>
          </cell>
          <cell r="L1190" t="e">
            <v>#N/A</v>
          </cell>
          <cell r="M1190" t="e">
            <v>#N/A</v>
          </cell>
          <cell r="N1190" t="e">
            <v>#N/A</v>
          </cell>
          <cell r="O1190" t="e">
            <v>#N/A</v>
          </cell>
          <cell r="P1190" t="e">
            <v>#N/A</v>
          </cell>
          <cell r="Q1190" t="e">
            <v>#N/A</v>
          </cell>
          <cell r="R1190" t="e">
            <v>#N/A</v>
          </cell>
          <cell r="S1190" t="e">
            <v>#N/A</v>
          </cell>
          <cell r="T1190" t="e">
            <v>#N/A</v>
          </cell>
          <cell r="U1190" t="e">
            <v>#N/A</v>
          </cell>
          <cell r="V1190" t="e">
            <v>#N/A</v>
          </cell>
          <cell r="W1190" t="e">
            <v>#N/A</v>
          </cell>
          <cell r="X1190" t="e">
            <v>#N/A</v>
          </cell>
          <cell r="Y1190" t="e">
            <v>#N/A</v>
          </cell>
          <cell r="Z1190" t="e">
            <v>#N/A</v>
          </cell>
          <cell r="AA1190" t="e">
            <v>#N/A</v>
          </cell>
          <cell r="AB1190" t="e">
            <v>#N/A</v>
          </cell>
          <cell r="AC1190" t="e">
            <v>#N/A</v>
          </cell>
          <cell r="AD1190" t="e">
            <v>#N/A</v>
          </cell>
          <cell r="AE1190" t="e">
            <v>#N/A</v>
          </cell>
          <cell r="AF1190" t="e">
            <v>#N/A</v>
          </cell>
          <cell r="AG1190" t="e">
            <v>#N/A</v>
          </cell>
          <cell r="AH1190" t="e">
            <v>#N/A</v>
          </cell>
          <cell r="AI1190" t="e">
            <v>#N/A</v>
          </cell>
          <cell r="AJ1190" t="e">
            <v>#N/A</v>
          </cell>
          <cell r="AK1190" t="e">
            <v>#N/A</v>
          </cell>
          <cell r="AL1190" t="e">
            <v>#N/A</v>
          </cell>
          <cell r="AM1190" t="e">
            <v>#N/A</v>
          </cell>
          <cell r="AN1190" t="e">
            <v>#N/A</v>
          </cell>
          <cell r="AO1190" t="e">
            <v>#N/A</v>
          </cell>
          <cell r="AP1190" t="e">
            <v>#N/A</v>
          </cell>
          <cell r="AQ1190" t="e">
            <v>#N/A</v>
          </cell>
          <cell r="AR1190" t="e">
            <v>#N/A</v>
          </cell>
          <cell r="AS1190" t="e">
            <v>#N/A</v>
          </cell>
          <cell r="AT1190" t="e">
            <v>#N/A</v>
          </cell>
          <cell r="AU1190" t="e">
            <v>#N/A</v>
          </cell>
          <cell r="AV1190" t="e">
            <v>#N/A</v>
          </cell>
          <cell r="AW1190" t="e">
            <v>#N/A</v>
          </cell>
          <cell r="AX1190" t="e">
            <v>#N/A</v>
          </cell>
          <cell r="AY1190" t="e">
            <v>#N/A</v>
          </cell>
          <cell r="AZ1190" t="e">
            <v>#N/A</v>
          </cell>
          <cell r="BA1190" t="e">
            <v>#N/A</v>
          </cell>
          <cell r="BB1190" t="e">
            <v>#N/A</v>
          </cell>
          <cell r="BC1190" t="e">
            <v>#N/A</v>
          </cell>
          <cell r="BD1190" t="e">
            <v>#N/A</v>
          </cell>
        </row>
        <row r="1191">
          <cell r="G1191" t="e">
            <v>#N/A</v>
          </cell>
          <cell r="H1191" t="e">
            <v>#N/A</v>
          </cell>
          <cell r="I1191" t="e">
            <v>#N/A</v>
          </cell>
          <cell r="J1191" t="e">
            <v>#N/A</v>
          </cell>
          <cell r="K1191" t="e">
            <v>#N/A</v>
          </cell>
          <cell r="L1191" t="e">
            <v>#N/A</v>
          </cell>
          <cell r="M1191" t="e">
            <v>#N/A</v>
          </cell>
          <cell r="N1191" t="e">
            <v>#N/A</v>
          </cell>
          <cell r="O1191" t="e">
            <v>#N/A</v>
          </cell>
          <cell r="P1191" t="e">
            <v>#N/A</v>
          </cell>
          <cell r="Q1191" t="e">
            <v>#N/A</v>
          </cell>
          <cell r="R1191" t="e">
            <v>#N/A</v>
          </cell>
          <cell r="S1191" t="e">
            <v>#N/A</v>
          </cell>
          <cell r="T1191" t="e">
            <v>#N/A</v>
          </cell>
          <cell r="U1191" t="e">
            <v>#N/A</v>
          </cell>
          <cell r="V1191" t="e">
            <v>#N/A</v>
          </cell>
          <cell r="W1191" t="e">
            <v>#N/A</v>
          </cell>
          <cell r="X1191" t="e">
            <v>#N/A</v>
          </cell>
          <cell r="Y1191" t="e">
            <v>#N/A</v>
          </cell>
          <cell r="Z1191" t="e">
            <v>#N/A</v>
          </cell>
          <cell r="AA1191" t="e">
            <v>#N/A</v>
          </cell>
          <cell r="AB1191" t="e">
            <v>#N/A</v>
          </cell>
          <cell r="AC1191" t="e">
            <v>#N/A</v>
          </cell>
          <cell r="AD1191" t="e">
            <v>#N/A</v>
          </cell>
          <cell r="AE1191" t="e">
            <v>#N/A</v>
          </cell>
          <cell r="AF1191" t="e">
            <v>#N/A</v>
          </cell>
          <cell r="AG1191" t="e">
            <v>#N/A</v>
          </cell>
          <cell r="AH1191" t="e">
            <v>#N/A</v>
          </cell>
          <cell r="AI1191" t="e">
            <v>#N/A</v>
          </cell>
          <cell r="AJ1191" t="e">
            <v>#N/A</v>
          </cell>
          <cell r="AK1191" t="e">
            <v>#N/A</v>
          </cell>
          <cell r="AL1191" t="e">
            <v>#N/A</v>
          </cell>
          <cell r="AM1191" t="e">
            <v>#N/A</v>
          </cell>
          <cell r="AN1191" t="e">
            <v>#N/A</v>
          </cell>
          <cell r="AO1191" t="e">
            <v>#N/A</v>
          </cell>
          <cell r="AP1191" t="e">
            <v>#N/A</v>
          </cell>
          <cell r="AQ1191" t="e">
            <v>#N/A</v>
          </cell>
          <cell r="AR1191" t="e">
            <v>#N/A</v>
          </cell>
          <cell r="AS1191" t="e">
            <v>#N/A</v>
          </cell>
          <cell r="AT1191" t="e">
            <v>#N/A</v>
          </cell>
          <cell r="AU1191" t="e">
            <v>#N/A</v>
          </cell>
          <cell r="AV1191" t="e">
            <v>#N/A</v>
          </cell>
          <cell r="AW1191" t="e">
            <v>#N/A</v>
          </cell>
          <cell r="AX1191" t="e">
            <v>#N/A</v>
          </cell>
          <cell r="AY1191" t="e">
            <v>#N/A</v>
          </cell>
          <cell r="AZ1191" t="e">
            <v>#N/A</v>
          </cell>
          <cell r="BA1191" t="e">
            <v>#N/A</v>
          </cell>
          <cell r="BB1191" t="e">
            <v>#N/A</v>
          </cell>
          <cell r="BC1191" t="e">
            <v>#N/A</v>
          </cell>
          <cell r="BD1191" t="e">
            <v>#N/A</v>
          </cell>
        </row>
        <row r="1192">
          <cell r="G1192" t="e">
            <v>#N/A</v>
          </cell>
          <cell r="H1192" t="e">
            <v>#N/A</v>
          </cell>
          <cell r="I1192" t="e">
            <v>#N/A</v>
          </cell>
          <cell r="J1192" t="e">
            <v>#N/A</v>
          </cell>
          <cell r="K1192" t="e">
            <v>#N/A</v>
          </cell>
          <cell r="L1192" t="e">
            <v>#N/A</v>
          </cell>
          <cell r="M1192" t="e">
            <v>#N/A</v>
          </cell>
          <cell r="N1192" t="e">
            <v>#N/A</v>
          </cell>
          <cell r="O1192" t="e">
            <v>#N/A</v>
          </cell>
          <cell r="P1192" t="e">
            <v>#N/A</v>
          </cell>
          <cell r="Q1192" t="e">
            <v>#N/A</v>
          </cell>
          <cell r="R1192" t="e">
            <v>#N/A</v>
          </cell>
          <cell r="S1192" t="e">
            <v>#N/A</v>
          </cell>
          <cell r="T1192" t="e">
            <v>#N/A</v>
          </cell>
          <cell r="U1192" t="e">
            <v>#N/A</v>
          </cell>
          <cell r="V1192" t="e">
            <v>#N/A</v>
          </cell>
          <cell r="W1192" t="e">
            <v>#N/A</v>
          </cell>
          <cell r="X1192" t="e">
            <v>#N/A</v>
          </cell>
          <cell r="Y1192" t="e">
            <v>#N/A</v>
          </cell>
          <cell r="Z1192" t="e">
            <v>#N/A</v>
          </cell>
          <cell r="AA1192" t="e">
            <v>#N/A</v>
          </cell>
          <cell r="AB1192" t="e">
            <v>#N/A</v>
          </cell>
          <cell r="AC1192" t="e">
            <v>#N/A</v>
          </cell>
          <cell r="AD1192" t="e">
            <v>#N/A</v>
          </cell>
          <cell r="AE1192" t="e">
            <v>#N/A</v>
          </cell>
          <cell r="AF1192" t="e">
            <v>#N/A</v>
          </cell>
          <cell r="AG1192" t="e">
            <v>#N/A</v>
          </cell>
          <cell r="AH1192" t="e">
            <v>#N/A</v>
          </cell>
          <cell r="AI1192" t="e">
            <v>#N/A</v>
          </cell>
          <cell r="AJ1192" t="e">
            <v>#N/A</v>
          </cell>
          <cell r="AK1192" t="e">
            <v>#N/A</v>
          </cell>
          <cell r="AL1192" t="e">
            <v>#N/A</v>
          </cell>
          <cell r="AM1192" t="e">
            <v>#N/A</v>
          </cell>
          <cell r="AN1192" t="e">
            <v>#N/A</v>
          </cell>
          <cell r="AO1192" t="e">
            <v>#N/A</v>
          </cell>
          <cell r="AP1192" t="e">
            <v>#N/A</v>
          </cell>
          <cell r="AQ1192" t="e">
            <v>#N/A</v>
          </cell>
          <cell r="AR1192" t="e">
            <v>#N/A</v>
          </cell>
          <cell r="AS1192" t="e">
            <v>#N/A</v>
          </cell>
          <cell r="AT1192" t="e">
            <v>#N/A</v>
          </cell>
          <cell r="AU1192" t="e">
            <v>#N/A</v>
          </cell>
          <cell r="AV1192" t="e">
            <v>#N/A</v>
          </cell>
          <cell r="AW1192" t="e">
            <v>#N/A</v>
          </cell>
          <cell r="AX1192" t="e">
            <v>#N/A</v>
          </cell>
          <cell r="AY1192" t="e">
            <v>#N/A</v>
          </cell>
          <cell r="AZ1192" t="e">
            <v>#N/A</v>
          </cell>
          <cell r="BA1192" t="e">
            <v>#N/A</v>
          </cell>
          <cell r="BB1192" t="e">
            <v>#N/A</v>
          </cell>
          <cell r="BC1192" t="e">
            <v>#N/A</v>
          </cell>
          <cell r="BD1192" t="e">
            <v>#N/A</v>
          </cell>
        </row>
        <row r="1193">
          <cell r="G1193" t="e">
            <v>#N/A</v>
          </cell>
          <cell r="H1193" t="e">
            <v>#N/A</v>
          </cell>
          <cell r="I1193" t="e">
            <v>#N/A</v>
          </cell>
          <cell r="J1193" t="e">
            <v>#N/A</v>
          </cell>
          <cell r="K1193" t="e">
            <v>#N/A</v>
          </cell>
          <cell r="L1193" t="e">
            <v>#N/A</v>
          </cell>
          <cell r="M1193" t="e">
            <v>#N/A</v>
          </cell>
          <cell r="N1193" t="e">
            <v>#N/A</v>
          </cell>
          <cell r="O1193" t="e">
            <v>#N/A</v>
          </cell>
          <cell r="P1193" t="e">
            <v>#N/A</v>
          </cell>
          <cell r="Q1193" t="e">
            <v>#N/A</v>
          </cell>
          <cell r="R1193" t="e">
            <v>#N/A</v>
          </cell>
          <cell r="S1193" t="e">
            <v>#N/A</v>
          </cell>
          <cell r="T1193" t="e">
            <v>#N/A</v>
          </cell>
          <cell r="U1193" t="e">
            <v>#N/A</v>
          </cell>
          <cell r="V1193" t="e">
            <v>#N/A</v>
          </cell>
          <cell r="W1193" t="e">
            <v>#N/A</v>
          </cell>
          <cell r="X1193" t="e">
            <v>#N/A</v>
          </cell>
          <cell r="Y1193" t="e">
            <v>#N/A</v>
          </cell>
          <cell r="Z1193" t="e">
            <v>#N/A</v>
          </cell>
          <cell r="AA1193" t="e">
            <v>#N/A</v>
          </cell>
          <cell r="AB1193" t="e">
            <v>#N/A</v>
          </cell>
          <cell r="AC1193" t="e">
            <v>#N/A</v>
          </cell>
          <cell r="AD1193" t="e">
            <v>#N/A</v>
          </cell>
          <cell r="AE1193" t="e">
            <v>#N/A</v>
          </cell>
          <cell r="AF1193" t="e">
            <v>#N/A</v>
          </cell>
          <cell r="AG1193" t="e">
            <v>#N/A</v>
          </cell>
          <cell r="AH1193" t="e">
            <v>#N/A</v>
          </cell>
          <cell r="AI1193" t="e">
            <v>#N/A</v>
          </cell>
          <cell r="AJ1193" t="e">
            <v>#N/A</v>
          </cell>
          <cell r="AK1193" t="e">
            <v>#N/A</v>
          </cell>
          <cell r="AL1193" t="e">
            <v>#N/A</v>
          </cell>
          <cell r="AM1193" t="e">
            <v>#N/A</v>
          </cell>
          <cell r="AN1193" t="e">
            <v>#N/A</v>
          </cell>
          <cell r="AO1193" t="e">
            <v>#N/A</v>
          </cell>
          <cell r="AP1193" t="e">
            <v>#N/A</v>
          </cell>
          <cell r="AQ1193" t="e">
            <v>#N/A</v>
          </cell>
          <cell r="AR1193" t="e">
            <v>#N/A</v>
          </cell>
          <cell r="AS1193" t="e">
            <v>#N/A</v>
          </cell>
          <cell r="AT1193" t="e">
            <v>#N/A</v>
          </cell>
          <cell r="AU1193" t="e">
            <v>#N/A</v>
          </cell>
          <cell r="AV1193" t="e">
            <v>#N/A</v>
          </cell>
          <cell r="AW1193" t="e">
            <v>#N/A</v>
          </cell>
          <cell r="AX1193" t="e">
            <v>#N/A</v>
          </cell>
          <cell r="AY1193" t="e">
            <v>#N/A</v>
          </cell>
          <cell r="AZ1193" t="e">
            <v>#N/A</v>
          </cell>
          <cell r="BA1193" t="e">
            <v>#N/A</v>
          </cell>
          <cell r="BB1193" t="e">
            <v>#N/A</v>
          </cell>
          <cell r="BC1193" t="e">
            <v>#N/A</v>
          </cell>
          <cell r="BD1193" t="e">
            <v>#N/A</v>
          </cell>
        </row>
        <row r="1194">
          <cell r="G1194" t="e">
            <v>#N/A</v>
          </cell>
          <cell r="H1194" t="e">
            <v>#N/A</v>
          </cell>
          <cell r="I1194" t="e">
            <v>#N/A</v>
          </cell>
          <cell r="J1194" t="e">
            <v>#N/A</v>
          </cell>
          <cell r="K1194" t="e">
            <v>#N/A</v>
          </cell>
          <cell r="L1194" t="e">
            <v>#N/A</v>
          </cell>
          <cell r="M1194" t="e">
            <v>#N/A</v>
          </cell>
          <cell r="N1194" t="e">
            <v>#N/A</v>
          </cell>
          <cell r="O1194" t="e">
            <v>#N/A</v>
          </cell>
          <cell r="P1194" t="e">
            <v>#N/A</v>
          </cell>
          <cell r="Q1194" t="e">
            <v>#N/A</v>
          </cell>
          <cell r="R1194" t="e">
            <v>#N/A</v>
          </cell>
          <cell r="S1194" t="e">
            <v>#N/A</v>
          </cell>
          <cell r="T1194" t="e">
            <v>#N/A</v>
          </cell>
          <cell r="U1194" t="e">
            <v>#N/A</v>
          </cell>
          <cell r="V1194" t="e">
            <v>#N/A</v>
          </cell>
          <cell r="W1194" t="e">
            <v>#N/A</v>
          </cell>
          <cell r="X1194" t="e">
            <v>#N/A</v>
          </cell>
          <cell r="Y1194" t="e">
            <v>#N/A</v>
          </cell>
          <cell r="Z1194" t="e">
            <v>#N/A</v>
          </cell>
          <cell r="AA1194" t="e">
            <v>#N/A</v>
          </cell>
          <cell r="AB1194" t="e">
            <v>#N/A</v>
          </cell>
          <cell r="AC1194" t="e">
            <v>#N/A</v>
          </cell>
          <cell r="AD1194" t="e">
            <v>#N/A</v>
          </cell>
          <cell r="AE1194" t="e">
            <v>#N/A</v>
          </cell>
          <cell r="AF1194" t="e">
            <v>#N/A</v>
          </cell>
          <cell r="AG1194" t="e">
            <v>#N/A</v>
          </cell>
          <cell r="AH1194" t="e">
            <v>#N/A</v>
          </cell>
          <cell r="AI1194" t="e">
            <v>#N/A</v>
          </cell>
          <cell r="AJ1194" t="e">
            <v>#N/A</v>
          </cell>
          <cell r="AK1194" t="e">
            <v>#N/A</v>
          </cell>
          <cell r="AL1194" t="e">
            <v>#N/A</v>
          </cell>
          <cell r="AM1194" t="e">
            <v>#N/A</v>
          </cell>
          <cell r="AN1194" t="e">
            <v>#N/A</v>
          </cell>
          <cell r="AO1194" t="e">
            <v>#N/A</v>
          </cell>
          <cell r="AP1194" t="e">
            <v>#N/A</v>
          </cell>
          <cell r="AQ1194" t="e">
            <v>#N/A</v>
          </cell>
          <cell r="AR1194" t="e">
            <v>#N/A</v>
          </cell>
          <cell r="AS1194" t="e">
            <v>#N/A</v>
          </cell>
          <cell r="AT1194" t="e">
            <v>#N/A</v>
          </cell>
          <cell r="AU1194" t="e">
            <v>#N/A</v>
          </cell>
          <cell r="AV1194" t="e">
            <v>#N/A</v>
          </cell>
          <cell r="AW1194" t="e">
            <v>#N/A</v>
          </cell>
          <cell r="AX1194" t="e">
            <v>#N/A</v>
          </cell>
          <cell r="AY1194" t="e">
            <v>#N/A</v>
          </cell>
          <cell r="AZ1194" t="e">
            <v>#N/A</v>
          </cell>
          <cell r="BA1194" t="e">
            <v>#N/A</v>
          </cell>
          <cell r="BB1194" t="e">
            <v>#N/A</v>
          </cell>
          <cell r="BC1194" t="e">
            <v>#N/A</v>
          </cell>
          <cell r="BD1194" t="e">
            <v>#N/A</v>
          </cell>
        </row>
        <row r="1195">
          <cell r="G1195" t="e">
            <v>#N/A</v>
          </cell>
          <cell r="H1195" t="e">
            <v>#N/A</v>
          </cell>
          <cell r="I1195" t="e">
            <v>#N/A</v>
          </cell>
          <cell r="J1195" t="e">
            <v>#N/A</v>
          </cell>
          <cell r="K1195" t="e">
            <v>#N/A</v>
          </cell>
          <cell r="L1195" t="e">
            <v>#N/A</v>
          </cell>
          <cell r="M1195" t="e">
            <v>#N/A</v>
          </cell>
          <cell r="N1195" t="e">
            <v>#N/A</v>
          </cell>
          <cell r="O1195" t="e">
            <v>#N/A</v>
          </cell>
          <cell r="P1195" t="e">
            <v>#N/A</v>
          </cell>
          <cell r="Q1195" t="e">
            <v>#N/A</v>
          </cell>
          <cell r="R1195" t="e">
            <v>#N/A</v>
          </cell>
          <cell r="S1195" t="e">
            <v>#N/A</v>
          </cell>
          <cell r="T1195" t="e">
            <v>#N/A</v>
          </cell>
          <cell r="U1195" t="e">
            <v>#N/A</v>
          </cell>
          <cell r="V1195" t="e">
            <v>#N/A</v>
          </cell>
          <cell r="W1195" t="e">
            <v>#N/A</v>
          </cell>
          <cell r="X1195" t="e">
            <v>#N/A</v>
          </cell>
          <cell r="Y1195" t="e">
            <v>#N/A</v>
          </cell>
          <cell r="Z1195" t="e">
            <v>#N/A</v>
          </cell>
          <cell r="AA1195" t="e">
            <v>#N/A</v>
          </cell>
          <cell r="AB1195" t="e">
            <v>#N/A</v>
          </cell>
          <cell r="AC1195" t="e">
            <v>#N/A</v>
          </cell>
          <cell r="AD1195" t="e">
            <v>#N/A</v>
          </cell>
          <cell r="AE1195" t="e">
            <v>#N/A</v>
          </cell>
          <cell r="AF1195" t="e">
            <v>#N/A</v>
          </cell>
          <cell r="AG1195" t="e">
            <v>#N/A</v>
          </cell>
          <cell r="AH1195" t="e">
            <v>#N/A</v>
          </cell>
          <cell r="AI1195" t="e">
            <v>#N/A</v>
          </cell>
          <cell r="AJ1195" t="e">
            <v>#N/A</v>
          </cell>
          <cell r="AK1195" t="e">
            <v>#N/A</v>
          </cell>
          <cell r="AL1195" t="e">
            <v>#N/A</v>
          </cell>
          <cell r="AM1195" t="e">
            <v>#N/A</v>
          </cell>
          <cell r="AN1195" t="e">
            <v>#N/A</v>
          </cell>
          <cell r="AO1195" t="e">
            <v>#N/A</v>
          </cell>
          <cell r="AP1195" t="e">
            <v>#N/A</v>
          </cell>
          <cell r="AQ1195" t="e">
            <v>#N/A</v>
          </cell>
          <cell r="AR1195" t="e">
            <v>#N/A</v>
          </cell>
          <cell r="AS1195" t="e">
            <v>#N/A</v>
          </cell>
          <cell r="AT1195" t="e">
            <v>#N/A</v>
          </cell>
          <cell r="AU1195" t="e">
            <v>#N/A</v>
          </cell>
          <cell r="AV1195" t="e">
            <v>#N/A</v>
          </cell>
          <cell r="AW1195" t="e">
            <v>#N/A</v>
          </cell>
          <cell r="AX1195" t="e">
            <v>#N/A</v>
          </cell>
          <cell r="AY1195" t="e">
            <v>#N/A</v>
          </cell>
          <cell r="AZ1195" t="e">
            <v>#N/A</v>
          </cell>
          <cell r="BA1195" t="e">
            <v>#N/A</v>
          </cell>
          <cell r="BB1195" t="e">
            <v>#N/A</v>
          </cell>
          <cell r="BC1195" t="e">
            <v>#N/A</v>
          </cell>
          <cell r="BD1195" t="e">
            <v>#N/A</v>
          </cell>
        </row>
        <row r="1196">
          <cell r="G1196" t="e">
            <v>#N/A</v>
          </cell>
          <cell r="H1196" t="e">
            <v>#N/A</v>
          </cell>
          <cell r="I1196" t="e">
            <v>#N/A</v>
          </cell>
          <cell r="J1196" t="e">
            <v>#N/A</v>
          </cell>
          <cell r="K1196" t="e">
            <v>#N/A</v>
          </cell>
          <cell r="L1196" t="e">
            <v>#N/A</v>
          </cell>
          <cell r="M1196" t="e">
            <v>#N/A</v>
          </cell>
          <cell r="N1196" t="e">
            <v>#N/A</v>
          </cell>
          <cell r="O1196" t="e">
            <v>#N/A</v>
          </cell>
          <cell r="P1196" t="e">
            <v>#N/A</v>
          </cell>
          <cell r="Q1196" t="e">
            <v>#N/A</v>
          </cell>
          <cell r="R1196" t="e">
            <v>#N/A</v>
          </cell>
          <cell r="S1196" t="e">
            <v>#N/A</v>
          </cell>
          <cell r="T1196" t="e">
            <v>#N/A</v>
          </cell>
          <cell r="U1196" t="e">
            <v>#N/A</v>
          </cell>
          <cell r="V1196" t="e">
            <v>#N/A</v>
          </cell>
          <cell r="W1196" t="e">
            <v>#N/A</v>
          </cell>
          <cell r="X1196" t="e">
            <v>#N/A</v>
          </cell>
          <cell r="Y1196" t="e">
            <v>#N/A</v>
          </cell>
          <cell r="Z1196" t="e">
            <v>#N/A</v>
          </cell>
          <cell r="AA1196" t="e">
            <v>#N/A</v>
          </cell>
          <cell r="AB1196" t="e">
            <v>#N/A</v>
          </cell>
          <cell r="AC1196" t="e">
            <v>#N/A</v>
          </cell>
          <cell r="AD1196" t="e">
            <v>#N/A</v>
          </cell>
          <cell r="AE1196" t="e">
            <v>#N/A</v>
          </cell>
          <cell r="AF1196" t="e">
            <v>#N/A</v>
          </cell>
          <cell r="AG1196" t="e">
            <v>#N/A</v>
          </cell>
          <cell r="AH1196" t="e">
            <v>#N/A</v>
          </cell>
          <cell r="AI1196" t="e">
            <v>#N/A</v>
          </cell>
          <cell r="AJ1196" t="e">
            <v>#N/A</v>
          </cell>
          <cell r="AK1196" t="e">
            <v>#N/A</v>
          </cell>
          <cell r="AL1196" t="e">
            <v>#N/A</v>
          </cell>
          <cell r="AM1196" t="e">
            <v>#N/A</v>
          </cell>
          <cell r="AN1196" t="e">
            <v>#N/A</v>
          </cell>
          <cell r="AO1196" t="e">
            <v>#N/A</v>
          </cell>
          <cell r="AP1196" t="e">
            <v>#N/A</v>
          </cell>
          <cell r="AQ1196" t="e">
            <v>#N/A</v>
          </cell>
          <cell r="AR1196" t="e">
            <v>#N/A</v>
          </cell>
          <cell r="AS1196" t="e">
            <v>#N/A</v>
          </cell>
          <cell r="AT1196" t="e">
            <v>#N/A</v>
          </cell>
          <cell r="AU1196" t="e">
            <v>#N/A</v>
          </cell>
          <cell r="AV1196" t="e">
            <v>#N/A</v>
          </cell>
          <cell r="AW1196" t="e">
            <v>#N/A</v>
          </cell>
          <cell r="AX1196" t="e">
            <v>#N/A</v>
          </cell>
          <cell r="AY1196" t="e">
            <v>#N/A</v>
          </cell>
          <cell r="AZ1196" t="e">
            <v>#N/A</v>
          </cell>
          <cell r="BA1196" t="e">
            <v>#N/A</v>
          </cell>
          <cell r="BB1196" t="e">
            <v>#N/A</v>
          </cell>
          <cell r="BC1196" t="e">
            <v>#N/A</v>
          </cell>
          <cell r="BD1196" t="e">
            <v>#N/A</v>
          </cell>
        </row>
        <row r="1197">
          <cell r="G1197" t="e">
            <v>#N/A</v>
          </cell>
          <cell r="H1197" t="e">
            <v>#N/A</v>
          </cell>
          <cell r="I1197" t="e">
            <v>#N/A</v>
          </cell>
          <cell r="J1197" t="e">
            <v>#N/A</v>
          </cell>
          <cell r="K1197" t="e">
            <v>#N/A</v>
          </cell>
          <cell r="L1197" t="e">
            <v>#N/A</v>
          </cell>
          <cell r="M1197" t="e">
            <v>#N/A</v>
          </cell>
          <cell r="N1197" t="e">
            <v>#N/A</v>
          </cell>
          <cell r="O1197" t="e">
            <v>#N/A</v>
          </cell>
          <cell r="P1197" t="e">
            <v>#N/A</v>
          </cell>
          <cell r="Q1197" t="e">
            <v>#N/A</v>
          </cell>
          <cell r="R1197" t="e">
            <v>#N/A</v>
          </cell>
          <cell r="S1197" t="e">
            <v>#N/A</v>
          </cell>
          <cell r="T1197" t="e">
            <v>#N/A</v>
          </cell>
          <cell r="U1197" t="e">
            <v>#N/A</v>
          </cell>
          <cell r="V1197" t="e">
            <v>#N/A</v>
          </cell>
          <cell r="W1197" t="e">
            <v>#N/A</v>
          </cell>
          <cell r="X1197" t="e">
            <v>#N/A</v>
          </cell>
          <cell r="Y1197" t="e">
            <v>#N/A</v>
          </cell>
          <cell r="Z1197" t="e">
            <v>#N/A</v>
          </cell>
          <cell r="AA1197" t="e">
            <v>#N/A</v>
          </cell>
          <cell r="AB1197" t="e">
            <v>#N/A</v>
          </cell>
          <cell r="AC1197" t="e">
            <v>#N/A</v>
          </cell>
          <cell r="AD1197" t="e">
            <v>#N/A</v>
          </cell>
          <cell r="AE1197" t="e">
            <v>#N/A</v>
          </cell>
          <cell r="AF1197" t="e">
            <v>#N/A</v>
          </cell>
          <cell r="AG1197" t="e">
            <v>#N/A</v>
          </cell>
          <cell r="AH1197" t="e">
            <v>#N/A</v>
          </cell>
          <cell r="AI1197" t="e">
            <v>#N/A</v>
          </cell>
          <cell r="AJ1197" t="e">
            <v>#N/A</v>
          </cell>
          <cell r="AK1197" t="e">
            <v>#N/A</v>
          </cell>
          <cell r="AL1197" t="e">
            <v>#N/A</v>
          </cell>
          <cell r="AM1197" t="e">
            <v>#N/A</v>
          </cell>
          <cell r="AN1197" t="e">
            <v>#N/A</v>
          </cell>
          <cell r="AO1197" t="e">
            <v>#N/A</v>
          </cell>
          <cell r="AP1197" t="e">
            <v>#N/A</v>
          </cell>
          <cell r="AQ1197" t="e">
            <v>#N/A</v>
          </cell>
          <cell r="AR1197" t="e">
            <v>#N/A</v>
          </cell>
          <cell r="AS1197" t="e">
            <v>#N/A</v>
          </cell>
          <cell r="AT1197" t="e">
            <v>#N/A</v>
          </cell>
          <cell r="AU1197" t="e">
            <v>#N/A</v>
          </cell>
          <cell r="AV1197" t="e">
            <v>#N/A</v>
          </cell>
          <cell r="AW1197" t="e">
            <v>#N/A</v>
          </cell>
          <cell r="AX1197" t="e">
            <v>#N/A</v>
          </cell>
          <cell r="AY1197" t="e">
            <v>#N/A</v>
          </cell>
          <cell r="AZ1197" t="e">
            <v>#N/A</v>
          </cell>
          <cell r="BA1197" t="e">
            <v>#N/A</v>
          </cell>
          <cell r="BB1197" t="e">
            <v>#N/A</v>
          </cell>
          <cell r="BC1197" t="e">
            <v>#N/A</v>
          </cell>
          <cell r="BD1197" t="e">
            <v>#N/A</v>
          </cell>
        </row>
        <row r="1198">
          <cell r="G1198" t="e">
            <v>#N/A</v>
          </cell>
          <cell r="H1198" t="e">
            <v>#N/A</v>
          </cell>
          <cell r="I1198" t="e">
            <v>#N/A</v>
          </cell>
          <cell r="J1198" t="e">
            <v>#N/A</v>
          </cell>
          <cell r="K1198" t="e">
            <v>#N/A</v>
          </cell>
          <cell r="L1198" t="e">
            <v>#N/A</v>
          </cell>
          <cell r="M1198" t="e">
            <v>#N/A</v>
          </cell>
          <cell r="N1198" t="e">
            <v>#N/A</v>
          </cell>
          <cell r="O1198" t="e">
            <v>#N/A</v>
          </cell>
          <cell r="P1198" t="e">
            <v>#N/A</v>
          </cell>
          <cell r="Q1198" t="e">
            <v>#N/A</v>
          </cell>
          <cell r="R1198" t="e">
            <v>#N/A</v>
          </cell>
          <cell r="S1198" t="e">
            <v>#N/A</v>
          </cell>
          <cell r="T1198" t="e">
            <v>#N/A</v>
          </cell>
          <cell r="U1198" t="e">
            <v>#N/A</v>
          </cell>
          <cell r="V1198" t="e">
            <v>#N/A</v>
          </cell>
          <cell r="W1198" t="e">
            <v>#N/A</v>
          </cell>
          <cell r="X1198" t="e">
            <v>#N/A</v>
          </cell>
          <cell r="Y1198" t="e">
            <v>#N/A</v>
          </cell>
          <cell r="Z1198" t="e">
            <v>#N/A</v>
          </cell>
          <cell r="AA1198" t="e">
            <v>#N/A</v>
          </cell>
          <cell r="AB1198" t="e">
            <v>#N/A</v>
          </cell>
          <cell r="AC1198" t="e">
            <v>#N/A</v>
          </cell>
          <cell r="AD1198" t="e">
            <v>#N/A</v>
          </cell>
          <cell r="AE1198" t="e">
            <v>#N/A</v>
          </cell>
          <cell r="AF1198" t="e">
            <v>#N/A</v>
          </cell>
          <cell r="AG1198" t="e">
            <v>#N/A</v>
          </cell>
          <cell r="AH1198" t="e">
            <v>#N/A</v>
          </cell>
          <cell r="AI1198" t="e">
            <v>#N/A</v>
          </cell>
          <cell r="AJ1198" t="e">
            <v>#N/A</v>
          </cell>
          <cell r="AK1198" t="e">
            <v>#N/A</v>
          </cell>
          <cell r="AL1198" t="e">
            <v>#N/A</v>
          </cell>
          <cell r="AM1198" t="e">
            <v>#N/A</v>
          </cell>
          <cell r="AN1198" t="e">
            <v>#N/A</v>
          </cell>
          <cell r="AO1198" t="e">
            <v>#N/A</v>
          </cell>
          <cell r="AP1198" t="e">
            <v>#N/A</v>
          </cell>
          <cell r="AQ1198" t="e">
            <v>#N/A</v>
          </cell>
          <cell r="AR1198" t="e">
            <v>#N/A</v>
          </cell>
          <cell r="AS1198" t="e">
            <v>#N/A</v>
          </cell>
          <cell r="AT1198" t="e">
            <v>#N/A</v>
          </cell>
          <cell r="AU1198" t="e">
            <v>#N/A</v>
          </cell>
          <cell r="AV1198" t="e">
            <v>#N/A</v>
          </cell>
          <cell r="AW1198" t="e">
            <v>#N/A</v>
          </cell>
          <cell r="AX1198" t="e">
            <v>#N/A</v>
          </cell>
          <cell r="AY1198" t="e">
            <v>#N/A</v>
          </cell>
          <cell r="AZ1198" t="e">
            <v>#N/A</v>
          </cell>
          <cell r="BA1198" t="e">
            <v>#N/A</v>
          </cell>
          <cell r="BB1198" t="e">
            <v>#N/A</v>
          </cell>
          <cell r="BC1198" t="e">
            <v>#N/A</v>
          </cell>
          <cell r="BD1198" t="e">
            <v>#N/A</v>
          </cell>
        </row>
        <row r="1199">
          <cell r="G1199" t="e">
            <v>#N/A</v>
          </cell>
          <cell r="H1199" t="e">
            <v>#N/A</v>
          </cell>
          <cell r="I1199" t="e">
            <v>#N/A</v>
          </cell>
          <cell r="J1199" t="e">
            <v>#N/A</v>
          </cell>
          <cell r="K1199" t="e">
            <v>#N/A</v>
          </cell>
          <cell r="L1199" t="e">
            <v>#N/A</v>
          </cell>
          <cell r="M1199" t="e">
            <v>#N/A</v>
          </cell>
          <cell r="N1199" t="e">
            <v>#N/A</v>
          </cell>
          <cell r="O1199" t="e">
            <v>#N/A</v>
          </cell>
          <cell r="P1199" t="e">
            <v>#N/A</v>
          </cell>
          <cell r="Q1199" t="e">
            <v>#N/A</v>
          </cell>
          <cell r="R1199" t="e">
            <v>#N/A</v>
          </cell>
          <cell r="S1199" t="e">
            <v>#N/A</v>
          </cell>
          <cell r="T1199" t="e">
            <v>#N/A</v>
          </cell>
          <cell r="U1199" t="e">
            <v>#N/A</v>
          </cell>
          <cell r="V1199" t="e">
            <v>#N/A</v>
          </cell>
          <cell r="W1199" t="e">
            <v>#N/A</v>
          </cell>
          <cell r="X1199" t="e">
            <v>#N/A</v>
          </cell>
          <cell r="Y1199" t="e">
            <v>#N/A</v>
          </cell>
          <cell r="Z1199" t="e">
            <v>#N/A</v>
          </cell>
          <cell r="AA1199" t="e">
            <v>#N/A</v>
          </cell>
          <cell r="AB1199" t="e">
            <v>#N/A</v>
          </cell>
          <cell r="AC1199" t="e">
            <v>#N/A</v>
          </cell>
          <cell r="AD1199" t="e">
            <v>#N/A</v>
          </cell>
          <cell r="AE1199" t="e">
            <v>#N/A</v>
          </cell>
          <cell r="AF1199" t="e">
            <v>#N/A</v>
          </cell>
          <cell r="AG1199" t="e">
            <v>#N/A</v>
          </cell>
          <cell r="AH1199" t="e">
            <v>#N/A</v>
          </cell>
          <cell r="AI1199" t="e">
            <v>#N/A</v>
          </cell>
          <cell r="AJ1199" t="e">
            <v>#N/A</v>
          </cell>
          <cell r="AK1199" t="e">
            <v>#N/A</v>
          </cell>
          <cell r="AL1199" t="e">
            <v>#N/A</v>
          </cell>
          <cell r="AM1199" t="e">
            <v>#N/A</v>
          </cell>
          <cell r="AN1199" t="e">
            <v>#N/A</v>
          </cell>
          <cell r="AO1199" t="e">
            <v>#N/A</v>
          </cell>
          <cell r="AP1199" t="e">
            <v>#N/A</v>
          </cell>
          <cell r="AQ1199" t="e">
            <v>#N/A</v>
          </cell>
          <cell r="AR1199" t="e">
            <v>#N/A</v>
          </cell>
          <cell r="AS1199" t="e">
            <v>#N/A</v>
          </cell>
          <cell r="AT1199" t="e">
            <v>#N/A</v>
          </cell>
          <cell r="AU1199" t="e">
            <v>#N/A</v>
          </cell>
          <cell r="AV1199" t="e">
            <v>#N/A</v>
          </cell>
          <cell r="AW1199" t="e">
            <v>#N/A</v>
          </cell>
          <cell r="AX1199" t="e">
            <v>#N/A</v>
          </cell>
          <cell r="AY1199" t="e">
            <v>#N/A</v>
          </cell>
          <cell r="AZ1199" t="e">
            <v>#N/A</v>
          </cell>
          <cell r="BA1199" t="e">
            <v>#N/A</v>
          </cell>
          <cell r="BB1199" t="e">
            <v>#N/A</v>
          </cell>
          <cell r="BC1199" t="e">
            <v>#N/A</v>
          </cell>
          <cell r="BD1199" t="e">
            <v>#N/A</v>
          </cell>
        </row>
        <row r="1200">
          <cell r="G1200" t="e">
            <v>#N/A</v>
          </cell>
          <cell r="H1200" t="e">
            <v>#N/A</v>
          </cell>
          <cell r="I1200" t="e">
            <v>#N/A</v>
          </cell>
          <cell r="J1200" t="e">
            <v>#N/A</v>
          </cell>
          <cell r="K1200" t="e">
            <v>#N/A</v>
          </cell>
          <cell r="L1200" t="e">
            <v>#N/A</v>
          </cell>
          <cell r="M1200" t="e">
            <v>#N/A</v>
          </cell>
          <cell r="N1200" t="e">
            <v>#N/A</v>
          </cell>
          <cell r="O1200" t="e">
            <v>#N/A</v>
          </cell>
          <cell r="P1200" t="e">
            <v>#N/A</v>
          </cell>
          <cell r="Q1200" t="e">
            <v>#N/A</v>
          </cell>
          <cell r="R1200" t="e">
            <v>#N/A</v>
          </cell>
          <cell r="S1200" t="e">
            <v>#N/A</v>
          </cell>
          <cell r="T1200" t="e">
            <v>#N/A</v>
          </cell>
          <cell r="U1200" t="e">
            <v>#N/A</v>
          </cell>
          <cell r="V1200" t="e">
            <v>#N/A</v>
          </cell>
          <cell r="W1200" t="e">
            <v>#N/A</v>
          </cell>
          <cell r="X1200" t="e">
            <v>#N/A</v>
          </cell>
          <cell r="Y1200" t="e">
            <v>#N/A</v>
          </cell>
          <cell r="Z1200" t="e">
            <v>#N/A</v>
          </cell>
          <cell r="AA1200" t="e">
            <v>#N/A</v>
          </cell>
          <cell r="AB1200" t="e">
            <v>#N/A</v>
          </cell>
          <cell r="AC1200" t="e">
            <v>#N/A</v>
          </cell>
          <cell r="AD1200" t="e">
            <v>#N/A</v>
          </cell>
          <cell r="AE1200" t="e">
            <v>#N/A</v>
          </cell>
          <cell r="AF1200" t="e">
            <v>#N/A</v>
          </cell>
          <cell r="AG1200" t="e">
            <v>#N/A</v>
          </cell>
          <cell r="AH1200" t="e">
            <v>#N/A</v>
          </cell>
          <cell r="AI1200" t="e">
            <v>#N/A</v>
          </cell>
          <cell r="AJ1200" t="e">
            <v>#N/A</v>
          </cell>
          <cell r="AK1200" t="e">
            <v>#N/A</v>
          </cell>
          <cell r="AL1200" t="e">
            <v>#N/A</v>
          </cell>
          <cell r="AM1200" t="e">
            <v>#N/A</v>
          </cell>
          <cell r="AN1200" t="e">
            <v>#N/A</v>
          </cell>
          <cell r="AO1200" t="e">
            <v>#N/A</v>
          </cell>
          <cell r="AP1200" t="e">
            <v>#N/A</v>
          </cell>
          <cell r="AQ1200" t="e">
            <v>#N/A</v>
          </cell>
          <cell r="AR1200" t="e">
            <v>#N/A</v>
          </cell>
          <cell r="AS1200" t="e">
            <v>#N/A</v>
          </cell>
          <cell r="AT1200" t="e">
            <v>#N/A</v>
          </cell>
          <cell r="AU1200" t="e">
            <v>#N/A</v>
          </cell>
          <cell r="AV1200" t="e">
            <v>#N/A</v>
          </cell>
          <cell r="AW1200" t="e">
            <v>#N/A</v>
          </cell>
          <cell r="AX1200" t="e">
            <v>#N/A</v>
          </cell>
          <cell r="AY1200" t="e">
            <v>#N/A</v>
          </cell>
          <cell r="AZ1200" t="e">
            <v>#N/A</v>
          </cell>
          <cell r="BA1200" t="e">
            <v>#N/A</v>
          </cell>
          <cell r="BB1200" t="e">
            <v>#N/A</v>
          </cell>
          <cell r="BC1200" t="e">
            <v>#N/A</v>
          </cell>
          <cell r="BD1200" t="e">
            <v>#N/A</v>
          </cell>
        </row>
        <row r="1201">
          <cell r="G1201" t="e">
            <v>#N/A</v>
          </cell>
          <cell r="H1201" t="e">
            <v>#N/A</v>
          </cell>
          <cell r="I1201" t="e">
            <v>#N/A</v>
          </cell>
          <cell r="J1201" t="e">
            <v>#N/A</v>
          </cell>
          <cell r="K1201" t="e">
            <v>#N/A</v>
          </cell>
          <cell r="L1201" t="e">
            <v>#N/A</v>
          </cell>
          <cell r="M1201" t="e">
            <v>#N/A</v>
          </cell>
          <cell r="N1201" t="e">
            <v>#N/A</v>
          </cell>
          <cell r="O1201" t="e">
            <v>#N/A</v>
          </cell>
          <cell r="P1201" t="e">
            <v>#N/A</v>
          </cell>
          <cell r="Q1201" t="e">
            <v>#N/A</v>
          </cell>
          <cell r="R1201" t="e">
            <v>#N/A</v>
          </cell>
          <cell r="S1201" t="e">
            <v>#N/A</v>
          </cell>
          <cell r="T1201" t="e">
            <v>#N/A</v>
          </cell>
          <cell r="U1201" t="e">
            <v>#N/A</v>
          </cell>
          <cell r="V1201" t="e">
            <v>#N/A</v>
          </cell>
          <cell r="W1201" t="e">
            <v>#N/A</v>
          </cell>
          <cell r="X1201" t="e">
            <v>#N/A</v>
          </cell>
          <cell r="Y1201" t="e">
            <v>#N/A</v>
          </cell>
          <cell r="Z1201" t="e">
            <v>#N/A</v>
          </cell>
          <cell r="AA1201" t="e">
            <v>#N/A</v>
          </cell>
          <cell r="AB1201" t="e">
            <v>#N/A</v>
          </cell>
          <cell r="AC1201" t="e">
            <v>#N/A</v>
          </cell>
          <cell r="AD1201" t="e">
            <v>#N/A</v>
          </cell>
          <cell r="AE1201" t="e">
            <v>#N/A</v>
          </cell>
          <cell r="AF1201" t="e">
            <v>#N/A</v>
          </cell>
          <cell r="AG1201" t="e">
            <v>#N/A</v>
          </cell>
          <cell r="AH1201" t="e">
            <v>#N/A</v>
          </cell>
          <cell r="AI1201" t="e">
            <v>#N/A</v>
          </cell>
          <cell r="AJ1201" t="e">
            <v>#N/A</v>
          </cell>
          <cell r="AK1201" t="e">
            <v>#N/A</v>
          </cell>
          <cell r="AL1201" t="e">
            <v>#N/A</v>
          </cell>
          <cell r="AM1201" t="e">
            <v>#N/A</v>
          </cell>
          <cell r="AN1201" t="e">
            <v>#N/A</v>
          </cell>
          <cell r="AO1201" t="e">
            <v>#N/A</v>
          </cell>
          <cell r="AP1201" t="e">
            <v>#N/A</v>
          </cell>
          <cell r="AQ1201" t="e">
            <v>#N/A</v>
          </cell>
          <cell r="AR1201" t="e">
            <v>#N/A</v>
          </cell>
          <cell r="AS1201" t="e">
            <v>#N/A</v>
          </cell>
          <cell r="AT1201" t="e">
            <v>#N/A</v>
          </cell>
          <cell r="AU1201" t="e">
            <v>#N/A</v>
          </cell>
          <cell r="AV1201" t="e">
            <v>#N/A</v>
          </cell>
          <cell r="AW1201" t="e">
            <v>#N/A</v>
          </cell>
          <cell r="AX1201" t="e">
            <v>#N/A</v>
          </cell>
          <cell r="AY1201" t="e">
            <v>#N/A</v>
          </cell>
          <cell r="AZ1201" t="e">
            <v>#N/A</v>
          </cell>
          <cell r="BA1201" t="e">
            <v>#N/A</v>
          </cell>
          <cell r="BB1201" t="e">
            <v>#N/A</v>
          </cell>
          <cell r="BC1201" t="e">
            <v>#N/A</v>
          </cell>
          <cell r="BD1201" t="e">
            <v>#N/A</v>
          </cell>
        </row>
        <row r="1202">
          <cell r="G1202" t="e">
            <v>#N/A</v>
          </cell>
          <cell r="H1202" t="e">
            <v>#N/A</v>
          </cell>
          <cell r="I1202" t="e">
            <v>#N/A</v>
          </cell>
          <cell r="J1202" t="e">
            <v>#N/A</v>
          </cell>
          <cell r="K1202" t="e">
            <v>#N/A</v>
          </cell>
          <cell r="L1202" t="e">
            <v>#N/A</v>
          </cell>
          <cell r="M1202" t="e">
            <v>#N/A</v>
          </cell>
          <cell r="N1202" t="e">
            <v>#N/A</v>
          </cell>
          <cell r="O1202" t="e">
            <v>#N/A</v>
          </cell>
          <cell r="P1202" t="e">
            <v>#N/A</v>
          </cell>
          <cell r="Q1202" t="e">
            <v>#N/A</v>
          </cell>
          <cell r="R1202" t="e">
            <v>#N/A</v>
          </cell>
          <cell r="S1202" t="e">
            <v>#N/A</v>
          </cell>
          <cell r="T1202" t="e">
            <v>#N/A</v>
          </cell>
          <cell r="U1202" t="e">
            <v>#N/A</v>
          </cell>
          <cell r="V1202" t="e">
            <v>#N/A</v>
          </cell>
          <cell r="W1202" t="e">
            <v>#N/A</v>
          </cell>
          <cell r="X1202" t="e">
            <v>#N/A</v>
          </cell>
          <cell r="Y1202" t="e">
            <v>#N/A</v>
          </cell>
          <cell r="Z1202" t="e">
            <v>#N/A</v>
          </cell>
          <cell r="AA1202" t="e">
            <v>#N/A</v>
          </cell>
          <cell r="AB1202" t="e">
            <v>#N/A</v>
          </cell>
          <cell r="AC1202" t="e">
            <v>#N/A</v>
          </cell>
          <cell r="AD1202" t="e">
            <v>#N/A</v>
          </cell>
          <cell r="AE1202" t="e">
            <v>#N/A</v>
          </cell>
          <cell r="AF1202" t="e">
            <v>#N/A</v>
          </cell>
          <cell r="AG1202" t="e">
            <v>#N/A</v>
          </cell>
          <cell r="AH1202" t="e">
            <v>#N/A</v>
          </cell>
          <cell r="AI1202" t="e">
            <v>#N/A</v>
          </cell>
          <cell r="AJ1202" t="e">
            <v>#N/A</v>
          </cell>
          <cell r="AK1202" t="e">
            <v>#N/A</v>
          </cell>
          <cell r="AL1202" t="e">
            <v>#N/A</v>
          </cell>
          <cell r="AM1202" t="e">
            <v>#N/A</v>
          </cell>
          <cell r="AN1202" t="e">
            <v>#N/A</v>
          </cell>
          <cell r="AO1202" t="e">
            <v>#N/A</v>
          </cell>
          <cell r="AP1202" t="e">
            <v>#N/A</v>
          </cell>
          <cell r="AQ1202" t="e">
            <v>#N/A</v>
          </cell>
          <cell r="AR1202" t="e">
            <v>#N/A</v>
          </cell>
          <cell r="AS1202" t="e">
            <v>#N/A</v>
          </cell>
          <cell r="AT1202" t="e">
            <v>#N/A</v>
          </cell>
          <cell r="AU1202" t="e">
            <v>#N/A</v>
          </cell>
          <cell r="AV1202" t="e">
            <v>#N/A</v>
          </cell>
          <cell r="AW1202" t="e">
            <v>#N/A</v>
          </cell>
          <cell r="AX1202" t="e">
            <v>#N/A</v>
          </cell>
          <cell r="AY1202" t="e">
            <v>#N/A</v>
          </cell>
          <cell r="AZ1202" t="e">
            <v>#N/A</v>
          </cell>
          <cell r="BA1202" t="e">
            <v>#N/A</v>
          </cell>
          <cell r="BB1202" t="e">
            <v>#N/A</v>
          </cell>
          <cell r="BC1202" t="e">
            <v>#N/A</v>
          </cell>
          <cell r="BD1202" t="e">
            <v>#N/A</v>
          </cell>
        </row>
        <row r="1203">
          <cell r="G1203" t="e">
            <v>#N/A</v>
          </cell>
          <cell r="H1203" t="e">
            <v>#N/A</v>
          </cell>
          <cell r="I1203" t="e">
            <v>#N/A</v>
          </cell>
          <cell r="J1203" t="e">
            <v>#N/A</v>
          </cell>
          <cell r="K1203" t="e">
            <v>#N/A</v>
          </cell>
          <cell r="L1203" t="e">
            <v>#N/A</v>
          </cell>
          <cell r="M1203" t="e">
            <v>#N/A</v>
          </cell>
          <cell r="N1203" t="e">
            <v>#N/A</v>
          </cell>
          <cell r="O1203" t="e">
            <v>#N/A</v>
          </cell>
          <cell r="P1203" t="e">
            <v>#N/A</v>
          </cell>
          <cell r="Q1203" t="e">
            <v>#N/A</v>
          </cell>
          <cell r="R1203" t="e">
            <v>#N/A</v>
          </cell>
          <cell r="S1203" t="e">
            <v>#N/A</v>
          </cell>
          <cell r="T1203" t="e">
            <v>#N/A</v>
          </cell>
          <cell r="U1203" t="e">
            <v>#N/A</v>
          </cell>
          <cell r="V1203" t="e">
            <v>#N/A</v>
          </cell>
          <cell r="W1203" t="e">
            <v>#N/A</v>
          </cell>
          <cell r="X1203" t="e">
            <v>#N/A</v>
          </cell>
          <cell r="Y1203" t="e">
            <v>#N/A</v>
          </cell>
          <cell r="Z1203" t="e">
            <v>#N/A</v>
          </cell>
          <cell r="AA1203" t="e">
            <v>#N/A</v>
          </cell>
          <cell r="AB1203" t="e">
            <v>#N/A</v>
          </cell>
          <cell r="AC1203" t="e">
            <v>#N/A</v>
          </cell>
          <cell r="AD1203" t="e">
            <v>#N/A</v>
          </cell>
          <cell r="AE1203" t="e">
            <v>#N/A</v>
          </cell>
          <cell r="AF1203" t="e">
            <v>#N/A</v>
          </cell>
          <cell r="AG1203" t="e">
            <v>#N/A</v>
          </cell>
          <cell r="AH1203" t="e">
            <v>#N/A</v>
          </cell>
          <cell r="AI1203" t="e">
            <v>#N/A</v>
          </cell>
          <cell r="AJ1203" t="e">
            <v>#N/A</v>
          </cell>
          <cell r="AK1203" t="e">
            <v>#N/A</v>
          </cell>
          <cell r="AL1203" t="e">
            <v>#N/A</v>
          </cell>
          <cell r="AM1203" t="e">
            <v>#N/A</v>
          </cell>
          <cell r="AN1203" t="e">
            <v>#N/A</v>
          </cell>
          <cell r="AO1203" t="e">
            <v>#N/A</v>
          </cell>
          <cell r="AP1203" t="e">
            <v>#N/A</v>
          </cell>
          <cell r="AQ1203" t="e">
            <v>#N/A</v>
          </cell>
          <cell r="AR1203" t="e">
            <v>#N/A</v>
          </cell>
          <cell r="AS1203" t="e">
            <v>#N/A</v>
          </cell>
          <cell r="AT1203" t="e">
            <v>#N/A</v>
          </cell>
          <cell r="AU1203" t="e">
            <v>#N/A</v>
          </cell>
          <cell r="AV1203" t="e">
            <v>#N/A</v>
          </cell>
          <cell r="AW1203" t="e">
            <v>#N/A</v>
          </cell>
          <cell r="AX1203" t="e">
            <v>#N/A</v>
          </cell>
          <cell r="AY1203" t="e">
            <v>#N/A</v>
          </cell>
          <cell r="AZ1203" t="e">
            <v>#N/A</v>
          </cell>
          <cell r="BA1203" t="e">
            <v>#N/A</v>
          </cell>
          <cell r="BB1203" t="e">
            <v>#N/A</v>
          </cell>
          <cell r="BC1203" t="e">
            <v>#N/A</v>
          </cell>
          <cell r="BD1203" t="e">
            <v>#N/A</v>
          </cell>
        </row>
        <row r="1204">
          <cell r="G1204" t="e">
            <v>#N/A</v>
          </cell>
          <cell r="H1204" t="e">
            <v>#N/A</v>
          </cell>
          <cell r="I1204" t="e">
            <v>#N/A</v>
          </cell>
          <cell r="J1204" t="e">
            <v>#N/A</v>
          </cell>
          <cell r="K1204" t="e">
            <v>#N/A</v>
          </cell>
          <cell r="L1204" t="e">
            <v>#N/A</v>
          </cell>
          <cell r="M1204" t="e">
            <v>#N/A</v>
          </cell>
          <cell r="N1204" t="e">
            <v>#N/A</v>
          </cell>
          <cell r="O1204" t="e">
            <v>#N/A</v>
          </cell>
          <cell r="P1204" t="e">
            <v>#N/A</v>
          </cell>
          <cell r="Q1204" t="e">
            <v>#N/A</v>
          </cell>
          <cell r="R1204" t="e">
            <v>#N/A</v>
          </cell>
          <cell r="S1204" t="e">
            <v>#N/A</v>
          </cell>
          <cell r="T1204" t="e">
            <v>#N/A</v>
          </cell>
          <cell r="U1204" t="e">
            <v>#N/A</v>
          </cell>
          <cell r="V1204" t="e">
            <v>#N/A</v>
          </cell>
          <cell r="W1204" t="e">
            <v>#N/A</v>
          </cell>
          <cell r="X1204" t="e">
            <v>#N/A</v>
          </cell>
          <cell r="Y1204" t="e">
            <v>#N/A</v>
          </cell>
          <cell r="Z1204" t="e">
            <v>#N/A</v>
          </cell>
          <cell r="AA1204" t="e">
            <v>#N/A</v>
          </cell>
          <cell r="AB1204" t="e">
            <v>#N/A</v>
          </cell>
          <cell r="AC1204" t="e">
            <v>#N/A</v>
          </cell>
          <cell r="AD1204" t="e">
            <v>#N/A</v>
          </cell>
          <cell r="AE1204" t="e">
            <v>#N/A</v>
          </cell>
          <cell r="AF1204" t="e">
            <v>#N/A</v>
          </cell>
          <cell r="AG1204" t="e">
            <v>#N/A</v>
          </cell>
          <cell r="AH1204" t="e">
            <v>#N/A</v>
          </cell>
          <cell r="AI1204" t="e">
            <v>#N/A</v>
          </cell>
          <cell r="AJ1204" t="e">
            <v>#N/A</v>
          </cell>
          <cell r="AK1204" t="e">
            <v>#N/A</v>
          </cell>
          <cell r="AL1204" t="e">
            <v>#N/A</v>
          </cell>
          <cell r="AM1204" t="e">
            <v>#N/A</v>
          </cell>
          <cell r="AN1204" t="e">
            <v>#N/A</v>
          </cell>
          <cell r="AO1204" t="e">
            <v>#N/A</v>
          </cell>
          <cell r="AP1204" t="e">
            <v>#N/A</v>
          </cell>
          <cell r="AQ1204" t="e">
            <v>#N/A</v>
          </cell>
          <cell r="AR1204" t="e">
            <v>#N/A</v>
          </cell>
          <cell r="AS1204" t="e">
            <v>#N/A</v>
          </cell>
          <cell r="AT1204" t="e">
            <v>#N/A</v>
          </cell>
          <cell r="AU1204" t="e">
            <v>#N/A</v>
          </cell>
          <cell r="AV1204" t="e">
            <v>#N/A</v>
          </cell>
          <cell r="AW1204" t="e">
            <v>#N/A</v>
          </cell>
          <cell r="AX1204" t="e">
            <v>#N/A</v>
          </cell>
          <cell r="AY1204" t="e">
            <v>#N/A</v>
          </cell>
          <cell r="AZ1204" t="e">
            <v>#N/A</v>
          </cell>
          <cell r="BA1204" t="e">
            <v>#N/A</v>
          </cell>
          <cell r="BB1204" t="e">
            <v>#N/A</v>
          </cell>
          <cell r="BC1204" t="e">
            <v>#N/A</v>
          </cell>
          <cell r="BD1204" t="e">
            <v>#N/A</v>
          </cell>
        </row>
        <row r="1205">
          <cell r="G1205" t="e">
            <v>#N/A</v>
          </cell>
          <cell r="H1205" t="e">
            <v>#N/A</v>
          </cell>
          <cell r="I1205" t="e">
            <v>#N/A</v>
          </cell>
          <cell r="J1205" t="e">
            <v>#N/A</v>
          </cell>
          <cell r="K1205" t="e">
            <v>#N/A</v>
          </cell>
          <cell r="L1205" t="e">
            <v>#N/A</v>
          </cell>
          <cell r="M1205" t="e">
            <v>#N/A</v>
          </cell>
          <cell r="N1205" t="e">
            <v>#N/A</v>
          </cell>
          <cell r="O1205" t="e">
            <v>#N/A</v>
          </cell>
          <cell r="P1205" t="e">
            <v>#N/A</v>
          </cell>
          <cell r="Q1205" t="e">
            <v>#N/A</v>
          </cell>
          <cell r="R1205" t="e">
            <v>#N/A</v>
          </cell>
          <cell r="S1205" t="e">
            <v>#N/A</v>
          </cell>
          <cell r="T1205" t="e">
            <v>#N/A</v>
          </cell>
          <cell r="U1205" t="e">
            <v>#N/A</v>
          </cell>
          <cell r="V1205" t="e">
            <v>#N/A</v>
          </cell>
          <cell r="W1205" t="e">
            <v>#N/A</v>
          </cell>
          <cell r="X1205" t="e">
            <v>#N/A</v>
          </cell>
          <cell r="Y1205" t="e">
            <v>#N/A</v>
          </cell>
          <cell r="Z1205" t="e">
            <v>#N/A</v>
          </cell>
          <cell r="AA1205" t="e">
            <v>#N/A</v>
          </cell>
          <cell r="AB1205" t="e">
            <v>#N/A</v>
          </cell>
          <cell r="AC1205" t="e">
            <v>#N/A</v>
          </cell>
          <cell r="AD1205" t="e">
            <v>#N/A</v>
          </cell>
          <cell r="AE1205" t="e">
            <v>#N/A</v>
          </cell>
          <cell r="AF1205" t="e">
            <v>#N/A</v>
          </cell>
          <cell r="AG1205" t="e">
            <v>#N/A</v>
          </cell>
          <cell r="AH1205" t="e">
            <v>#N/A</v>
          </cell>
          <cell r="AI1205" t="e">
            <v>#N/A</v>
          </cell>
          <cell r="AJ1205" t="e">
            <v>#N/A</v>
          </cell>
          <cell r="AK1205" t="e">
            <v>#N/A</v>
          </cell>
          <cell r="AL1205" t="e">
            <v>#N/A</v>
          </cell>
          <cell r="AM1205" t="e">
            <v>#N/A</v>
          </cell>
          <cell r="AN1205" t="e">
            <v>#N/A</v>
          </cell>
          <cell r="AO1205" t="e">
            <v>#N/A</v>
          </cell>
          <cell r="AP1205" t="e">
            <v>#N/A</v>
          </cell>
          <cell r="AQ1205" t="e">
            <v>#N/A</v>
          </cell>
          <cell r="AR1205" t="e">
            <v>#N/A</v>
          </cell>
          <cell r="AS1205" t="e">
            <v>#N/A</v>
          </cell>
          <cell r="AT1205" t="e">
            <v>#N/A</v>
          </cell>
          <cell r="AU1205" t="e">
            <v>#N/A</v>
          </cell>
          <cell r="AV1205" t="e">
            <v>#N/A</v>
          </cell>
          <cell r="AW1205" t="e">
            <v>#N/A</v>
          </cell>
          <cell r="AX1205" t="e">
            <v>#N/A</v>
          </cell>
          <cell r="AY1205" t="e">
            <v>#N/A</v>
          </cell>
          <cell r="AZ1205" t="e">
            <v>#N/A</v>
          </cell>
          <cell r="BA1205" t="e">
            <v>#N/A</v>
          </cell>
          <cell r="BB1205" t="e">
            <v>#N/A</v>
          </cell>
          <cell r="BC1205" t="e">
            <v>#N/A</v>
          </cell>
          <cell r="BD1205" t="e">
            <v>#N/A</v>
          </cell>
        </row>
        <row r="1206">
          <cell r="G1206" t="e">
            <v>#N/A</v>
          </cell>
          <cell r="H1206" t="e">
            <v>#N/A</v>
          </cell>
          <cell r="I1206" t="e">
            <v>#N/A</v>
          </cell>
          <cell r="J1206" t="e">
            <v>#N/A</v>
          </cell>
          <cell r="K1206" t="e">
            <v>#N/A</v>
          </cell>
          <cell r="L1206" t="e">
            <v>#N/A</v>
          </cell>
          <cell r="M1206" t="e">
            <v>#N/A</v>
          </cell>
          <cell r="N1206" t="e">
            <v>#N/A</v>
          </cell>
          <cell r="O1206" t="e">
            <v>#N/A</v>
          </cell>
          <cell r="P1206" t="e">
            <v>#N/A</v>
          </cell>
          <cell r="Q1206" t="e">
            <v>#N/A</v>
          </cell>
          <cell r="R1206" t="e">
            <v>#N/A</v>
          </cell>
          <cell r="S1206" t="e">
            <v>#N/A</v>
          </cell>
          <cell r="T1206" t="e">
            <v>#N/A</v>
          </cell>
          <cell r="U1206" t="e">
            <v>#N/A</v>
          </cell>
          <cell r="V1206" t="e">
            <v>#N/A</v>
          </cell>
          <cell r="W1206" t="e">
            <v>#N/A</v>
          </cell>
          <cell r="X1206" t="e">
            <v>#N/A</v>
          </cell>
          <cell r="Y1206" t="e">
            <v>#N/A</v>
          </cell>
          <cell r="Z1206" t="e">
            <v>#N/A</v>
          </cell>
          <cell r="AA1206" t="e">
            <v>#N/A</v>
          </cell>
          <cell r="AB1206" t="e">
            <v>#N/A</v>
          </cell>
          <cell r="AC1206" t="e">
            <v>#N/A</v>
          </cell>
          <cell r="AD1206" t="e">
            <v>#N/A</v>
          </cell>
          <cell r="AE1206" t="e">
            <v>#N/A</v>
          </cell>
          <cell r="AF1206" t="e">
            <v>#N/A</v>
          </cell>
          <cell r="AG1206" t="e">
            <v>#N/A</v>
          </cell>
          <cell r="AH1206" t="e">
            <v>#N/A</v>
          </cell>
          <cell r="AI1206" t="e">
            <v>#N/A</v>
          </cell>
          <cell r="AJ1206" t="e">
            <v>#N/A</v>
          </cell>
          <cell r="AK1206" t="e">
            <v>#N/A</v>
          </cell>
          <cell r="AL1206" t="e">
            <v>#N/A</v>
          </cell>
          <cell r="AM1206" t="e">
            <v>#N/A</v>
          </cell>
          <cell r="AN1206" t="e">
            <v>#N/A</v>
          </cell>
          <cell r="AO1206" t="e">
            <v>#N/A</v>
          </cell>
          <cell r="AP1206" t="e">
            <v>#N/A</v>
          </cell>
          <cell r="AQ1206" t="e">
            <v>#N/A</v>
          </cell>
          <cell r="AR1206" t="e">
            <v>#N/A</v>
          </cell>
          <cell r="AS1206" t="e">
            <v>#N/A</v>
          </cell>
          <cell r="AT1206" t="e">
            <v>#N/A</v>
          </cell>
          <cell r="AU1206" t="e">
            <v>#N/A</v>
          </cell>
          <cell r="AV1206" t="e">
            <v>#N/A</v>
          </cell>
          <cell r="AW1206" t="e">
            <v>#N/A</v>
          </cell>
          <cell r="AX1206" t="e">
            <v>#N/A</v>
          </cell>
          <cell r="AY1206" t="e">
            <v>#N/A</v>
          </cell>
          <cell r="AZ1206" t="e">
            <v>#N/A</v>
          </cell>
          <cell r="BA1206" t="e">
            <v>#N/A</v>
          </cell>
          <cell r="BB1206" t="e">
            <v>#N/A</v>
          </cell>
          <cell r="BC1206" t="e">
            <v>#N/A</v>
          </cell>
          <cell r="BD1206" t="e">
            <v>#N/A</v>
          </cell>
        </row>
        <row r="1207">
          <cell r="G1207" t="e">
            <v>#N/A</v>
          </cell>
          <cell r="H1207" t="e">
            <v>#N/A</v>
          </cell>
          <cell r="I1207" t="e">
            <v>#N/A</v>
          </cell>
          <cell r="J1207" t="e">
            <v>#N/A</v>
          </cell>
          <cell r="K1207" t="e">
            <v>#N/A</v>
          </cell>
          <cell r="L1207" t="e">
            <v>#N/A</v>
          </cell>
          <cell r="M1207" t="e">
            <v>#N/A</v>
          </cell>
          <cell r="N1207" t="e">
            <v>#N/A</v>
          </cell>
          <cell r="O1207" t="e">
            <v>#N/A</v>
          </cell>
          <cell r="P1207" t="e">
            <v>#N/A</v>
          </cell>
          <cell r="Q1207" t="e">
            <v>#N/A</v>
          </cell>
          <cell r="R1207" t="e">
            <v>#N/A</v>
          </cell>
          <cell r="S1207" t="e">
            <v>#N/A</v>
          </cell>
          <cell r="T1207" t="e">
            <v>#N/A</v>
          </cell>
          <cell r="U1207" t="e">
            <v>#N/A</v>
          </cell>
          <cell r="V1207" t="e">
            <v>#N/A</v>
          </cell>
          <cell r="W1207" t="e">
            <v>#N/A</v>
          </cell>
          <cell r="X1207" t="e">
            <v>#N/A</v>
          </cell>
          <cell r="Y1207" t="e">
            <v>#N/A</v>
          </cell>
          <cell r="Z1207" t="e">
            <v>#N/A</v>
          </cell>
          <cell r="AA1207" t="e">
            <v>#N/A</v>
          </cell>
          <cell r="AB1207" t="e">
            <v>#N/A</v>
          </cell>
          <cell r="AC1207" t="e">
            <v>#N/A</v>
          </cell>
          <cell r="AD1207" t="e">
            <v>#N/A</v>
          </cell>
          <cell r="AE1207" t="e">
            <v>#N/A</v>
          </cell>
          <cell r="AF1207" t="e">
            <v>#N/A</v>
          </cell>
          <cell r="AG1207" t="e">
            <v>#N/A</v>
          </cell>
          <cell r="AH1207" t="e">
            <v>#N/A</v>
          </cell>
          <cell r="AI1207" t="e">
            <v>#N/A</v>
          </cell>
          <cell r="AJ1207" t="e">
            <v>#N/A</v>
          </cell>
          <cell r="AK1207" t="e">
            <v>#N/A</v>
          </cell>
          <cell r="AL1207" t="e">
            <v>#N/A</v>
          </cell>
          <cell r="AM1207" t="e">
            <v>#N/A</v>
          </cell>
          <cell r="AN1207" t="e">
            <v>#N/A</v>
          </cell>
          <cell r="AO1207" t="e">
            <v>#N/A</v>
          </cell>
          <cell r="AP1207" t="e">
            <v>#N/A</v>
          </cell>
          <cell r="AQ1207" t="e">
            <v>#N/A</v>
          </cell>
          <cell r="AR1207" t="e">
            <v>#N/A</v>
          </cell>
          <cell r="AS1207" t="e">
            <v>#N/A</v>
          </cell>
          <cell r="AT1207" t="e">
            <v>#N/A</v>
          </cell>
          <cell r="AU1207" t="e">
            <v>#N/A</v>
          </cell>
          <cell r="AV1207" t="e">
            <v>#N/A</v>
          </cell>
          <cell r="AW1207" t="e">
            <v>#N/A</v>
          </cell>
          <cell r="AX1207" t="e">
            <v>#N/A</v>
          </cell>
          <cell r="AY1207" t="e">
            <v>#N/A</v>
          </cell>
          <cell r="AZ1207" t="e">
            <v>#N/A</v>
          </cell>
          <cell r="BA1207" t="e">
            <v>#N/A</v>
          </cell>
          <cell r="BB1207" t="e">
            <v>#N/A</v>
          </cell>
          <cell r="BC1207" t="e">
            <v>#N/A</v>
          </cell>
          <cell r="BD1207" t="e">
            <v>#N/A</v>
          </cell>
        </row>
        <row r="1208">
          <cell r="G1208" t="e">
            <v>#N/A</v>
          </cell>
          <cell r="H1208" t="e">
            <v>#N/A</v>
          </cell>
          <cell r="I1208" t="e">
            <v>#N/A</v>
          </cell>
          <cell r="J1208" t="e">
            <v>#N/A</v>
          </cell>
          <cell r="K1208" t="e">
            <v>#N/A</v>
          </cell>
          <cell r="L1208" t="e">
            <v>#N/A</v>
          </cell>
          <cell r="M1208" t="e">
            <v>#N/A</v>
          </cell>
          <cell r="N1208" t="e">
            <v>#N/A</v>
          </cell>
          <cell r="O1208" t="e">
            <v>#N/A</v>
          </cell>
          <cell r="P1208" t="e">
            <v>#N/A</v>
          </cell>
          <cell r="Q1208" t="e">
            <v>#N/A</v>
          </cell>
          <cell r="R1208" t="e">
            <v>#N/A</v>
          </cell>
          <cell r="S1208" t="e">
            <v>#N/A</v>
          </cell>
          <cell r="T1208" t="e">
            <v>#N/A</v>
          </cell>
          <cell r="U1208" t="e">
            <v>#N/A</v>
          </cell>
          <cell r="V1208" t="e">
            <v>#N/A</v>
          </cell>
          <cell r="W1208" t="e">
            <v>#N/A</v>
          </cell>
          <cell r="X1208" t="e">
            <v>#N/A</v>
          </cell>
          <cell r="Y1208" t="e">
            <v>#N/A</v>
          </cell>
          <cell r="Z1208" t="e">
            <v>#N/A</v>
          </cell>
          <cell r="AA1208" t="e">
            <v>#N/A</v>
          </cell>
          <cell r="AB1208" t="e">
            <v>#N/A</v>
          </cell>
          <cell r="AC1208" t="e">
            <v>#N/A</v>
          </cell>
          <cell r="AD1208" t="e">
            <v>#N/A</v>
          </cell>
          <cell r="AE1208" t="e">
            <v>#N/A</v>
          </cell>
          <cell r="AF1208" t="e">
            <v>#N/A</v>
          </cell>
          <cell r="AG1208" t="e">
            <v>#N/A</v>
          </cell>
          <cell r="AH1208" t="e">
            <v>#N/A</v>
          </cell>
          <cell r="AI1208" t="e">
            <v>#N/A</v>
          </cell>
          <cell r="AJ1208" t="e">
            <v>#N/A</v>
          </cell>
          <cell r="AK1208" t="e">
            <v>#N/A</v>
          </cell>
          <cell r="AL1208" t="e">
            <v>#N/A</v>
          </cell>
          <cell r="AM1208" t="e">
            <v>#N/A</v>
          </cell>
          <cell r="AN1208" t="e">
            <v>#N/A</v>
          </cell>
          <cell r="AO1208" t="e">
            <v>#N/A</v>
          </cell>
          <cell r="AP1208" t="e">
            <v>#N/A</v>
          </cell>
          <cell r="AQ1208" t="e">
            <v>#N/A</v>
          </cell>
          <cell r="AR1208" t="e">
            <v>#N/A</v>
          </cell>
          <cell r="AS1208" t="e">
            <v>#N/A</v>
          </cell>
          <cell r="AT1208" t="e">
            <v>#N/A</v>
          </cell>
          <cell r="AU1208" t="e">
            <v>#N/A</v>
          </cell>
          <cell r="AV1208" t="e">
            <v>#N/A</v>
          </cell>
          <cell r="AW1208" t="e">
            <v>#N/A</v>
          </cell>
          <cell r="AX1208" t="e">
            <v>#N/A</v>
          </cell>
          <cell r="AY1208" t="e">
            <v>#N/A</v>
          </cell>
          <cell r="AZ1208" t="e">
            <v>#N/A</v>
          </cell>
          <cell r="BA1208" t="e">
            <v>#N/A</v>
          </cell>
          <cell r="BB1208" t="e">
            <v>#N/A</v>
          </cell>
          <cell r="BC1208" t="e">
            <v>#N/A</v>
          </cell>
          <cell r="BD1208" t="e">
            <v>#N/A</v>
          </cell>
        </row>
        <row r="1209">
          <cell r="G1209" t="e">
            <v>#N/A</v>
          </cell>
          <cell r="H1209" t="e">
            <v>#N/A</v>
          </cell>
          <cell r="I1209" t="e">
            <v>#N/A</v>
          </cell>
          <cell r="J1209" t="e">
            <v>#N/A</v>
          </cell>
          <cell r="K1209" t="e">
            <v>#N/A</v>
          </cell>
          <cell r="L1209" t="e">
            <v>#N/A</v>
          </cell>
          <cell r="M1209" t="e">
            <v>#N/A</v>
          </cell>
          <cell r="N1209" t="e">
            <v>#N/A</v>
          </cell>
          <cell r="O1209" t="e">
            <v>#N/A</v>
          </cell>
          <cell r="P1209" t="e">
            <v>#N/A</v>
          </cell>
          <cell r="Q1209" t="e">
            <v>#N/A</v>
          </cell>
          <cell r="R1209" t="e">
            <v>#N/A</v>
          </cell>
          <cell r="S1209" t="e">
            <v>#N/A</v>
          </cell>
          <cell r="T1209" t="e">
            <v>#N/A</v>
          </cell>
          <cell r="U1209" t="e">
            <v>#N/A</v>
          </cell>
          <cell r="V1209" t="e">
            <v>#N/A</v>
          </cell>
          <cell r="W1209" t="e">
            <v>#N/A</v>
          </cell>
          <cell r="X1209" t="e">
            <v>#N/A</v>
          </cell>
          <cell r="Y1209" t="e">
            <v>#N/A</v>
          </cell>
          <cell r="Z1209" t="e">
            <v>#N/A</v>
          </cell>
          <cell r="AA1209" t="e">
            <v>#N/A</v>
          </cell>
          <cell r="AB1209" t="e">
            <v>#N/A</v>
          </cell>
          <cell r="AC1209" t="e">
            <v>#N/A</v>
          </cell>
          <cell r="AD1209" t="e">
            <v>#N/A</v>
          </cell>
          <cell r="AE1209" t="e">
            <v>#N/A</v>
          </cell>
          <cell r="AF1209" t="e">
            <v>#N/A</v>
          </cell>
          <cell r="AG1209" t="e">
            <v>#N/A</v>
          </cell>
          <cell r="AH1209" t="e">
            <v>#N/A</v>
          </cell>
          <cell r="AI1209" t="e">
            <v>#N/A</v>
          </cell>
          <cell r="AJ1209" t="e">
            <v>#N/A</v>
          </cell>
          <cell r="AK1209" t="e">
            <v>#N/A</v>
          </cell>
          <cell r="AL1209" t="e">
            <v>#N/A</v>
          </cell>
          <cell r="AM1209" t="e">
            <v>#N/A</v>
          </cell>
          <cell r="AN1209" t="e">
            <v>#N/A</v>
          </cell>
          <cell r="AO1209" t="e">
            <v>#N/A</v>
          </cell>
          <cell r="AP1209" t="e">
            <v>#N/A</v>
          </cell>
          <cell r="AQ1209" t="e">
            <v>#N/A</v>
          </cell>
          <cell r="AR1209" t="e">
            <v>#N/A</v>
          </cell>
          <cell r="AS1209" t="e">
            <v>#N/A</v>
          </cell>
          <cell r="AT1209" t="e">
            <v>#N/A</v>
          </cell>
          <cell r="AU1209" t="e">
            <v>#N/A</v>
          </cell>
          <cell r="AV1209" t="e">
            <v>#N/A</v>
          </cell>
          <cell r="AW1209" t="e">
            <v>#N/A</v>
          </cell>
          <cell r="AX1209" t="e">
            <v>#N/A</v>
          </cell>
          <cell r="AY1209" t="e">
            <v>#N/A</v>
          </cell>
          <cell r="AZ1209" t="e">
            <v>#N/A</v>
          </cell>
          <cell r="BA1209" t="e">
            <v>#N/A</v>
          </cell>
          <cell r="BB1209" t="e">
            <v>#N/A</v>
          </cell>
          <cell r="BC1209" t="e">
            <v>#N/A</v>
          </cell>
          <cell r="BD1209" t="e">
            <v>#N/A</v>
          </cell>
        </row>
        <row r="1210">
          <cell r="G1210" t="e">
            <v>#N/A</v>
          </cell>
          <cell r="H1210" t="e">
            <v>#N/A</v>
          </cell>
          <cell r="I1210" t="e">
            <v>#N/A</v>
          </cell>
          <cell r="J1210" t="e">
            <v>#N/A</v>
          </cell>
          <cell r="K1210" t="e">
            <v>#N/A</v>
          </cell>
          <cell r="L1210" t="e">
            <v>#N/A</v>
          </cell>
          <cell r="M1210" t="e">
            <v>#N/A</v>
          </cell>
          <cell r="N1210" t="e">
            <v>#N/A</v>
          </cell>
          <cell r="O1210" t="e">
            <v>#N/A</v>
          </cell>
          <cell r="P1210" t="e">
            <v>#N/A</v>
          </cell>
          <cell r="Q1210" t="e">
            <v>#N/A</v>
          </cell>
          <cell r="R1210" t="e">
            <v>#N/A</v>
          </cell>
          <cell r="S1210" t="e">
            <v>#N/A</v>
          </cell>
          <cell r="T1210" t="e">
            <v>#N/A</v>
          </cell>
          <cell r="U1210" t="e">
            <v>#N/A</v>
          </cell>
          <cell r="V1210" t="e">
            <v>#N/A</v>
          </cell>
          <cell r="W1210" t="e">
            <v>#N/A</v>
          </cell>
          <cell r="X1210" t="e">
            <v>#N/A</v>
          </cell>
          <cell r="Y1210" t="e">
            <v>#N/A</v>
          </cell>
          <cell r="Z1210" t="e">
            <v>#N/A</v>
          </cell>
          <cell r="AA1210" t="e">
            <v>#N/A</v>
          </cell>
          <cell r="AB1210" t="e">
            <v>#N/A</v>
          </cell>
          <cell r="AC1210" t="e">
            <v>#N/A</v>
          </cell>
          <cell r="AD1210" t="e">
            <v>#N/A</v>
          </cell>
          <cell r="AE1210" t="e">
            <v>#N/A</v>
          </cell>
          <cell r="AF1210" t="e">
            <v>#N/A</v>
          </cell>
          <cell r="AG1210" t="e">
            <v>#N/A</v>
          </cell>
          <cell r="AH1210" t="e">
            <v>#N/A</v>
          </cell>
          <cell r="AI1210" t="e">
            <v>#N/A</v>
          </cell>
          <cell r="AJ1210" t="e">
            <v>#N/A</v>
          </cell>
          <cell r="AK1210" t="e">
            <v>#N/A</v>
          </cell>
          <cell r="AL1210" t="e">
            <v>#N/A</v>
          </cell>
          <cell r="AM1210" t="e">
            <v>#N/A</v>
          </cell>
          <cell r="AN1210" t="e">
            <v>#N/A</v>
          </cell>
          <cell r="AO1210" t="e">
            <v>#N/A</v>
          </cell>
          <cell r="AP1210" t="e">
            <v>#N/A</v>
          </cell>
          <cell r="AQ1210" t="e">
            <v>#N/A</v>
          </cell>
          <cell r="AR1210" t="e">
            <v>#N/A</v>
          </cell>
          <cell r="AS1210" t="e">
            <v>#N/A</v>
          </cell>
          <cell r="AT1210" t="e">
            <v>#N/A</v>
          </cell>
          <cell r="AU1210" t="e">
            <v>#N/A</v>
          </cell>
          <cell r="AV1210" t="e">
            <v>#N/A</v>
          </cell>
          <cell r="AW1210" t="e">
            <v>#N/A</v>
          </cell>
          <cell r="AX1210" t="e">
            <v>#N/A</v>
          </cell>
          <cell r="AY1210" t="e">
            <v>#N/A</v>
          </cell>
          <cell r="AZ1210" t="e">
            <v>#N/A</v>
          </cell>
          <cell r="BA1210" t="e">
            <v>#N/A</v>
          </cell>
          <cell r="BB1210" t="e">
            <v>#N/A</v>
          </cell>
          <cell r="BC1210" t="e">
            <v>#N/A</v>
          </cell>
          <cell r="BD1210" t="e">
            <v>#N/A</v>
          </cell>
        </row>
        <row r="1211">
          <cell r="G1211" t="e">
            <v>#N/A</v>
          </cell>
          <cell r="H1211" t="e">
            <v>#N/A</v>
          </cell>
          <cell r="I1211" t="e">
            <v>#N/A</v>
          </cell>
          <cell r="J1211" t="e">
            <v>#N/A</v>
          </cell>
          <cell r="K1211" t="e">
            <v>#N/A</v>
          </cell>
          <cell r="L1211" t="e">
            <v>#N/A</v>
          </cell>
          <cell r="M1211" t="e">
            <v>#N/A</v>
          </cell>
          <cell r="N1211" t="e">
            <v>#N/A</v>
          </cell>
          <cell r="O1211" t="e">
            <v>#N/A</v>
          </cell>
          <cell r="P1211" t="e">
            <v>#N/A</v>
          </cell>
          <cell r="Q1211" t="e">
            <v>#N/A</v>
          </cell>
          <cell r="R1211" t="e">
            <v>#N/A</v>
          </cell>
          <cell r="S1211" t="e">
            <v>#N/A</v>
          </cell>
          <cell r="T1211" t="e">
            <v>#N/A</v>
          </cell>
          <cell r="U1211" t="e">
            <v>#N/A</v>
          </cell>
          <cell r="V1211" t="e">
            <v>#N/A</v>
          </cell>
          <cell r="W1211" t="e">
            <v>#N/A</v>
          </cell>
          <cell r="X1211" t="e">
            <v>#N/A</v>
          </cell>
          <cell r="Y1211" t="e">
            <v>#N/A</v>
          </cell>
          <cell r="Z1211" t="e">
            <v>#N/A</v>
          </cell>
          <cell r="AA1211" t="e">
            <v>#N/A</v>
          </cell>
          <cell r="AB1211" t="e">
            <v>#N/A</v>
          </cell>
          <cell r="AC1211" t="e">
            <v>#N/A</v>
          </cell>
          <cell r="AD1211" t="e">
            <v>#N/A</v>
          </cell>
          <cell r="AE1211" t="e">
            <v>#N/A</v>
          </cell>
          <cell r="AF1211" t="e">
            <v>#N/A</v>
          </cell>
          <cell r="AG1211" t="e">
            <v>#N/A</v>
          </cell>
          <cell r="AH1211" t="e">
            <v>#N/A</v>
          </cell>
          <cell r="AI1211" t="e">
            <v>#N/A</v>
          </cell>
          <cell r="AJ1211" t="e">
            <v>#N/A</v>
          </cell>
          <cell r="AK1211" t="e">
            <v>#N/A</v>
          </cell>
          <cell r="AL1211" t="e">
            <v>#N/A</v>
          </cell>
          <cell r="AM1211" t="e">
            <v>#N/A</v>
          </cell>
          <cell r="AN1211" t="e">
            <v>#N/A</v>
          </cell>
          <cell r="AO1211" t="e">
            <v>#N/A</v>
          </cell>
          <cell r="AP1211" t="e">
            <v>#N/A</v>
          </cell>
          <cell r="AQ1211" t="e">
            <v>#N/A</v>
          </cell>
          <cell r="AR1211" t="e">
            <v>#N/A</v>
          </cell>
          <cell r="AS1211" t="e">
            <v>#N/A</v>
          </cell>
          <cell r="AT1211" t="e">
            <v>#N/A</v>
          </cell>
          <cell r="AU1211" t="e">
            <v>#N/A</v>
          </cell>
          <cell r="AV1211" t="e">
            <v>#N/A</v>
          </cell>
          <cell r="AW1211" t="e">
            <v>#N/A</v>
          </cell>
          <cell r="AX1211" t="e">
            <v>#N/A</v>
          </cell>
          <cell r="AY1211" t="e">
            <v>#N/A</v>
          </cell>
          <cell r="AZ1211" t="e">
            <v>#N/A</v>
          </cell>
          <cell r="BA1211" t="e">
            <v>#N/A</v>
          </cell>
          <cell r="BB1211" t="e">
            <v>#N/A</v>
          </cell>
          <cell r="BC1211" t="e">
            <v>#N/A</v>
          </cell>
          <cell r="BD1211" t="e">
            <v>#N/A</v>
          </cell>
        </row>
        <row r="1212">
          <cell r="G1212" t="e">
            <v>#N/A</v>
          </cell>
          <cell r="H1212" t="e">
            <v>#N/A</v>
          </cell>
          <cell r="I1212" t="e">
            <v>#N/A</v>
          </cell>
          <cell r="J1212" t="e">
            <v>#N/A</v>
          </cell>
          <cell r="K1212" t="e">
            <v>#N/A</v>
          </cell>
          <cell r="L1212" t="e">
            <v>#N/A</v>
          </cell>
          <cell r="M1212" t="e">
            <v>#N/A</v>
          </cell>
          <cell r="N1212" t="e">
            <v>#N/A</v>
          </cell>
          <cell r="O1212" t="e">
            <v>#N/A</v>
          </cell>
          <cell r="P1212" t="e">
            <v>#N/A</v>
          </cell>
          <cell r="Q1212" t="e">
            <v>#N/A</v>
          </cell>
          <cell r="R1212" t="e">
            <v>#N/A</v>
          </cell>
          <cell r="S1212" t="e">
            <v>#N/A</v>
          </cell>
          <cell r="T1212" t="e">
            <v>#N/A</v>
          </cell>
          <cell r="U1212" t="e">
            <v>#N/A</v>
          </cell>
          <cell r="V1212" t="e">
            <v>#N/A</v>
          </cell>
          <cell r="W1212" t="e">
            <v>#N/A</v>
          </cell>
          <cell r="X1212" t="e">
            <v>#N/A</v>
          </cell>
          <cell r="Y1212" t="e">
            <v>#N/A</v>
          </cell>
          <cell r="Z1212" t="e">
            <v>#N/A</v>
          </cell>
          <cell r="AA1212" t="e">
            <v>#N/A</v>
          </cell>
          <cell r="AB1212" t="e">
            <v>#N/A</v>
          </cell>
          <cell r="AC1212" t="e">
            <v>#N/A</v>
          </cell>
          <cell r="AD1212" t="e">
            <v>#N/A</v>
          </cell>
          <cell r="AE1212" t="e">
            <v>#N/A</v>
          </cell>
          <cell r="AF1212" t="e">
            <v>#N/A</v>
          </cell>
          <cell r="AG1212" t="e">
            <v>#N/A</v>
          </cell>
          <cell r="AH1212" t="e">
            <v>#N/A</v>
          </cell>
          <cell r="AI1212" t="e">
            <v>#N/A</v>
          </cell>
          <cell r="AJ1212" t="e">
            <v>#N/A</v>
          </cell>
          <cell r="AK1212" t="e">
            <v>#N/A</v>
          </cell>
          <cell r="AL1212" t="e">
            <v>#N/A</v>
          </cell>
          <cell r="AM1212" t="e">
            <v>#N/A</v>
          </cell>
          <cell r="AN1212" t="e">
            <v>#N/A</v>
          </cell>
          <cell r="AO1212" t="e">
            <v>#N/A</v>
          </cell>
          <cell r="AP1212" t="e">
            <v>#N/A</v>
          </cell>
          <cell r="AQ1212" t="e">
            <v>#N/A</v>
          </cell>
          <cell r="AR1212" t="e">
            <v>#N/A</v>
          </cell>
          <cell r="AS1212" t="e">
            <v>#N/A</v>
          </cell>
          <cell r="AT1212" t="e">
            <v>#N/A</v>
          </cell>
          <cell r="AU1212" t="e">
            <v>#N/A</v>
          </cell>
          <cell r="AV1212" t="e">
            <v>#N/A</v>
          </cell>
          <cell r="AW1212" t="e">
            <v>#N/A</v>
          </cell>
          <cell r="AX1212" t="e">
            <v>#N/A</v>
          </cell>
          <cell r="AY1212" t="e">
            <v>#N/A</v>
          </cell>
          <cell r="AZ1212" t="e">
            <v>#N/A</v>
          </cell>
          <cell r="BA1212" t="e">
            <v>#N/A</v>
          </cell>
          <cell r="BB1212" t="e">
            <v>#N/A</v>
          </cell>
          <cell r="BC1212" t="e">
            <v>#N/A</v>
          </cell>
          <cell r="BD1212" t="e">
            <v>#N/A</v>
          </cell>
        </row>
        <row r="1213">
          <cell r="G1213" t="e">
            <v>#N/A</v>
          </cell>
          <cell r="H1213" t="e">
            <v>#N/A</v>
          </cell>
          <cell r="I1213" t="e">
            <v>#N/A</v>
          </cell>
          <cell r="J1213" t="e">
            <v>#N/A</v>
          </cell>
          <cell r="K1213" t="e">
            <v>#N/A</v>
          </cell>
          <cell r="L1213" t="e">
            <v>#N/A</v>
          </cell>
          <cell r="M1213" t="e">
            <v>#N/A</v>
          </cell>
          <cell r="N1213" t="e">
            <v>#N/A</v>
          </cell>
          <cell r="O1213" t="e">
            <v>#N/A</v>
          </cell>
          <cell r="P1213" t="e">
            <v>#N/A</v>
          </cell>
          <cell r="Q1213" t="e">
            <v>#N/A</v>
          </cell>
          <cell r="R1213" t="e">
            <v>#N/A</v>
          </cell>
          <cell r="S1213" t="e">
            <v>#N/A</v>
          </cell>
          <cell r="T1213" t="e">
            <v>#N/A</v>
          </cell>
          <cell r="U1213" t="e">
            <v>#N/A</v>
          </cell>
          <cell r="V1213" t="e">
            <v>#N/A</v>
          </cell>
          <cell r="W1213" t="e">
            <v>#N/A</v>
          </cell>
          <cell r="X1213" t="e">
            <v>#N/A</v>
          </cell>
          <cell r="Y1213" t="e">
            <v>#N/A</v>
          </cell>
          <cell r="Z1213" t="e">
            <v>#N/A</v>
          </cell>
          <cell r="AA1213" t="e">
            <v>#N/A</v>
          </cell>
          <cell r="AB1213" t="e">
            <v>#N/A</v>
          </cell>
          <cell r="AC1213" t="e">
            <v>#N/A</v>
          </cell>
          <cell r="AD1213" t="e">
            <v>#N/A</v>
          </cell>
          <cell r="AE1213" t="e">
            <v>#N/A</v>
          </cell>
          <cell r="AF1213" t="e">
            <v>#N/A</v>
          </cell>
          <cell r="AG1213" t="e">
            <v>#N/A</v>
          </cell>
          <cell r="AH1213" t="e">
            <v>#N/A</v>
          </cell>
          <cell r="AI1213" t="e">
            <v>#N/A</v>
          </cell>
          <cell r="AJ1213" t="e">
            <v>#N/A</v>
          </cell>
          <cell r="AK1213" t="e">
            <v>#N/A</v>
          </cell>
          <cell r="AL1213" t="e">
            <v>#N/A</v>
          </cell>
          <cell r="AM1213" t="e">
            <v>#N/A</v>
          </cell>
          <cell r="AN1213" t="e">
            <v>#N/A</v>
          </cell>
          <cell r="AO1213" t="e">
            <v>#N/A</v>
          </cell>
          <cell r="AP1213" t="e">
            <v>#N/A</v>
          </cell>
          <cell r="AQ1213" t="e">
            <v>#N/A</v>
          </cell>
          <cell r="AR1213" t="e">
            <v>#N/A</v>
          </cell>
          <cell r="AS1213" t="e">
            <v>#N/A</v>
          </cell>
          <cell r="AT1213" t="e">
            <v>#N/A</v>
          </cell>
          <cell r="AU1213" t="e">
            <v>#N/A</v>
          </cell>
          <cell r="AV1213" t="e">
            <v>#N/A</v>
          </cell>
          <cell r="AW1213" t="e">
            <v>#N/A</v>
          </cell>
          <cell r="AX1213" t="e">
            <v>#N/A</v>
          </cell>
          <cell r="AY1213" t="e">
            <v>#N/A</v>
          </cell>
          <cell r="AZ1213" t="e">
            <v>#N/A</v>
          </cell>
          <cell r="BA1213" t="e">
            <v>#N/A</v>
          </cell>
          <cell r="BB1213" t="e">
            <v>#N/A</v>
          </cell>
          <cell r="BC1213" t="e">
            <v>#N/A</v>
          </cell>
          <cell r="BD1213" t="e">
            <v>#N/A</v>
          </cell>
        </row>
        <row r="1214">
          <cell r="G1214" t="e">
            <v>#N/A</v>
          </cell>
          <cell r="H1214" t="e">
            <v>#N/A</v>
          </cell>
          <cell r="I1214" t="e">
            <v>#N/A</v>
          </cell>
          <cell r="J1214" t="e">
            <v>#N/A</v>
          </cell>
          <cell r="K1214" t="e">
            <v>#N/A</v>
          </cell>
          <cell r="L1214" t="e">
            <v>#N/A</v>
          </cell>
          <cell r="M1214" t="e">
            <v>#N/A</v>
          </cell>
          <cell r="N1214" t="e">
            <v>#N/A</v>
          </cell>
          <cell r="O1214" t="e">
            <v>#N/A</v>
          </cell>
          <cell r="P1214" t="e">
            <v>#N/A</v>
          </cell>
          <cell r="Q1214" t="e">
            <v>#N/A</v>
          </cell>
          <cell r="R1214" t="e">
            <v>#N/A</v>
          </cell>
          <cell r="S1214" t="e">
            <v>#N/A</v>
          </cell>
          <cell r="T1214" t="e">
            <v>#N/A</v>
          </cell>
          <cell r="U1214" t="e">
            <v>#N/A</v>
          </cell>
          <cell r="V1214" t="e">
            <v>#N/A</v>
          </cell>
          <cell r="W1214" t="e">
            <v>#N/A</v>
          </cell>
          <cell r="X1214" t="e">
            <v>#N/A</v>
          </cell>
          <cell r="Y1214" t="e">
            <v>#N/A</v>
          </cell>
          <cell r="Z1214" t="e">
            <v>#N/A</v>
          </cell>
          <cell r="AA1214" t="e">
            <v>#N/A</v>
          </cell>
          <cell r="AB1214" t="e">
            <v>#N/A</v>
          </cell>
          <cell r="AC1214" t="e">
            <v>#N/A</v>
          </cell>
          <cell r="AD1214" t="e">
            <v>#N/A</v>
          </cell>
          <cell r="AE1214" t="e">
            <v>#N/A</v>
          </cell>
          <cell r="AF1214" t="e">
            <v>#N/A</v>
          </cell>
          <cell r="AG1214" t="e">
            <v>#N/A</v>
          </cell>
          <cell r="AH1214" t="e">
            <v>#N/A</v>
          </cell>
          <cell r="AI1214" t="e">
            <v>#N/A</v>
          </cell>
          <cell r="AJ1214" t="e">
            <v>#N/A</v>
          </cell>
          <cell r="AK1214" t="e">
            <v>#N/A</v>
          </cell>
          <cell r="AL1214" t="e">
            <v>#N/A</v>
          </cell>
          <cell r="AM1214" t="e">
            <v>#N/A</v>
          </cell>
          <cell r="AN1214" t="e">
            <v>#N/A</v>
          </cell>
          <cell r="AO1214" t="e">
            <v>#N/A</v>
          </cell>
          <cell r="AP1214" t="e">
            <v>#N/A</v>
          </cell>
          <cell r="AQ1214" t="e">
            <v>#N/A</v>
          </cell>
          <cell r="AR1214" t="e">
            <v>#N/A</v>
          </cell>
          <cell r="AS1214" t="e">
            <v>#N/A</v>
          </cell>
          <cell r="AT1214" t="e">
            <v>#N/A</v>
          </cell>
          <cell r="AU1214" t="e">
            <v>#N/A</v>
          </cell>
          <cell r="AV1214" t="e">
            <v>#N/A</v>
          </cell>
          <cell r="AW1214" t="e">
            <v>#N/A</v>
          </cell>
          <cell r="AX1214" t="e">
            <v>#N/A</v>
          </cell>
          <cell r="AY1214" t="e">
            <v>#N/A</v>
          </cell>
          <cell r="AZ1214" t="e">
            <v>#N/A</v>
          </cell>
          <cell r="BA1214" t="e">
            <v>#N/A</v>
          </cell>
          <cell r="BB1214" t="e">
            <v>#N/A</v>
          </cell>
          <cell r="BC1214" t="e">
            <v>#N/A</v>
          </cell>
          <cell r="BD1214" t="e">
            <v>#N/A</v>
          </cell>
        </row>
        <row r="1215">
          <cell r="G1215" t="e">
            <v>#N/A</v>
          </cell>
          <cell r="H1215" t="e">
            <v>#N/A</v>
          </cell>
          <cell r="I1215" t="e">
            <v>#N/A</v>
          </cell>
          <cell r="J1215" t="e">
            <v>#N/A</v>
          </cell>
          <cell r="K1215" t="e">
            <v>#N/A</v>
          </cell>
          <cell r="L1215" t="e">
            <v>#N/A</v>
          </cell>
          <cell r="M1215" t="e">
            <v>#N/A</v>
          </cell>
          <cell r="N1215" t="e">
            <v>#N/A</v>
          </cell>
          <cell r="O1215" t="e">
            <v>#N/A</v>
          </cell>
          <cell r="P1215" t="e">
            <v>#N/A</v>
          </cell>
          <cell r="Q1215" t="e">
            <v>#N/A</v>
          </cell>
          <cell r="R1215" t="e">
            <v>#N/A</v>
          </cell>
          <cell r="S1215" t="e">
            <v>#N/A</v>
          </cell>
          <cell r="T1215" t="e">
            <v>#N/A</v>
          </cell>
          <cell r="U1215" t="e">
            <v>#N/A</v>
          </cell>
          <cell r="V1215" t="e">
            <v>#N/A</v>
          </cell>
          <cell r="W1215" t="e">
            <v>#N/A</v>
          </cell>
          <cell r="X1215" t="e">
            <v>#N/A</v>
          </cell>
          <cell r="Y1215" t="e">
            <v>#N/A</v>
          </cell>
          <cell r="Z1215" t="e">
            <v>#N/A</v>
          </cell>
          <cell r="AA1215" t="e">
            <v>#N/A</v>
          </cell>
          <cell r="AB1215" t="e">
            <v>#N/A</v>
          </cell>
          <cell r="AC1215" t="e">
            <v>#N/A</v>
          </cell>
          <cell r="AD1215" t="e">
            <v>#N/A</v>
          </cell>
          <cell r="AE1215" t="e">
            <v>#N/A</v>
          </cell>
          <cell r="AF1215" t="e">
            <v>#N/A</v>
          </cell>
          <cell r="AG1215" t="e">
            <v>#N/A</v>
          </cell>
          <cell r="AH1215" t="e">
            <v>#N/A</v>
          </cell>
          <cell r="AI1215" t="e">
            <v>#N/A</v>
          </cell>
          <cell r="AJ1215" t="e">
            <v>#N/A</v>
          </cell>
          <cell r="AK1215" t="e">
            <v>#N/A</v>
          </cell>
          <cell r="AL1215" t="e">
            <v>#N/A</v>
          </cell>
          <cell r="AM1215" t="e">
            <v>#N/A</v>
          </cell>
          <cell r="AN1215" t="e">
            <v>#N/A</v>
          </cell>
          <cell r="AO1215" t="e">
            <v>#N/A</v>
          </cell>
          <cell r="AP1215" t="e">
            <v>#N/A</v>
          </cell>
          <cell r="AQ1215" t="e">
            <v>#N/A</v>
          </cell>
          <cell r="AR1215" t="e">
            <v>#N/A</v>
          </cell>
          <cell r="AS1215" t="e">
            <v>#N/A</v>
          </cell>
          <cell r="AT1215" t="e">
            <v>#N/A</v>
          </cell>
          <cell r="AU1215" t="e">
            <v>#N/A</v>
          </cell>
          <cell r="AV1215" t="e">
            <v>#N/A</v>
          </cell>
          <cell r="AW1215" t="e">
            <v>#N/A</v>
          </cell>
          <cell r="AX1215" t="e">
            <v>#N/A</v>
          </cell>
          <cell r="AY1215" t="e">
            <v>#N/A</v>
          </cell>
          <cell r="AZ1215" t="e">
            <v>#N/A</v>
          </cell>
          <cell r="BA1215" t="e">
            <v>#N/A</v>
          </cell>
          <cell r="BB1215" t="e">
            <v>#N/A</v>
          </cell>
          <cell r="BC1215" t="e">
            <v>#N/A</v>
          </cell>
          <cell r="BD1215" t="e">
            <v>#N/A</v>
          </cell>
        </row>
        <row r="1216">
          <cell r="G1216" t="e">
            <v>#N/A</v>
          </cell>
          <cell r="H1216" t="e">
            <v>#N/A</v>
          </cell>
          <cell r="I1216" t="e">
            <v>#N/A</v>
          </cell>
          <cell r="J1216" t="e">
            <v>#N/A</v>
          </cell>
          <cell r="K1216" t="e">
            <v>#N/A</v>
          </cell>
          <cell r="L1216" t="e">
            <v>#N/A</v>
          </cell>
          <cell r="M1216" t="e">
            <v>#N/A</v>
          </cell>
          <cell r="N1216" t="e">
            <v>#N/A</v>
          </cell>
          <cell r="O1216" t="e">
            <v>#N/A</v>
          </cell>
          <cell r="P1216" t="e">
            <v>#N/A</v>
          </cell>
          <cell r="Q1216" t="e">
            <v>#N/A</v>
          </cell>
          <cell r="R1216" t="e">
            <v>#N/A</v>
          </cell>
          <cell r="S1216" t="e">
            <v>#N/A</v>
          </cell>
          <cell r="T1216" t="e">
            <v>#N/A</v>
          </cell>
          <cell r="U1216" t="e">
            <v>#N/A</v>
          </cell>
          <cell r="V1216" t="e">
            <v>#N/A</v>
          </cell>
          <cell r="W1216" t="e">
            <v>#N/A</v>
          </cell>
          <cell r="X1216" t="e">
            <v>#N/A</v>
          </cell>
          <cell r="Y1216" t="e">
            <v>#N/A</v>
          </cell>
          <cell r="Z1216" t="e">
            <v>#N/A</v>
          </cell>
          <cell r="AA1216" t="e">
            <v>#N/A</v>
          </cell>
          <cell r="AB1216" t="e">
            <v>#N/A</v>
          </cell>
          <cell r="AC1216" t="e">
            <v>#N/A</v>
          </cell>
          <cell r="AD1216" t="e">
            <v>#N/A</v>
          </cell>
          <cell r="AE1216" t="e">
            <v>#N/A</v>
          </cell>
          <cell r="AF1216" t="e">
            <v>#N/A</v>
          </cell>
          <cell r="AG1216" t="e">
            <v>#N/A</v>
          </cell>
          <cell r="AH1216" t="e">
            <v>#N/A</v>
          </cell>
          <cell r="AI1216" t="e">
            <v>#N/A</v>
          </cell>
          <cell r="AJ1216" t="e">
            <v>#N/A</v>
          </cell>
          <cell r="AK1216" t="e">
            <v>#N/A</v>
          </cell>
          <cell r="AL1216" t="e">
            <v>#N/A</v>
          </cell>
          <cell r="AM1216" t="e">
            <v>#N/A</v>
          </cell>
          <cell r="AN1216" t="e">
            <v>#N/A</v>
          </cell>
          <cell r="AO1216" t="e">
            <v>#N/A</v>
          </cell>
          <cell r="AP1216" t="e">
            <v>#N/A</v>
          </cell>
          <cell r="AQ1216" t="e">
            <v>#N/A</v>
          </cell>
          <cell r="AR1216" t="e">
            <v>#N/A</v>
          </cell>
          <cell r="AS1216" t="e">
            <v>#N/A</v>
          </cell>
          <cell r="AT1216" t="e">
            <v>#N/A</v>
          </cell>
          <cell r="AU1216" t="e">
            <v>#N/A</v>
          </cell>
          <cell r="AV1216" t="e">
            <v>#N/A</v>
          </cell>
          <cell r="AW1216" t="e">
            <v>#N/A</v>
          </cell>
          <cell r="AX1216" t="e">
            <v>#N/A</v>
          </cell>
          <cell r="AY1216" t="e">
            <v>#N/A</v>
          </cell>
          <cell r="AZ1216" t="e">
            <v>#N/A</v>
          </cell>
          <cell r="BA1216" t="e">
            <v>#N/A</v>
          </cell>
          <cell r="BB1216" t="e">
            <v>#N/A</v>
          </cell>
          <cell r="BC1216" t="e">
            <v>#N/A</v>
          </cell>
          <cell r="BD1216" t="e">
            <v>#N/A</v>
          </cell>
        </row>
        <row r="1217">
          <cell r="G1217" t="e">
            <v>#N/A</v>
          </cell>
          <cell r="H1217" t="e">
            <v>#N/A</v>
          </cell>
          <cell r="I1217" t="e">
            <v>#N/A</v>
          </cell>
          <cell r="J1217" t="e">
            <v>#N/A</v>
          </cell>
          <cell r="K1217" t="e">
            <v>#N/A</v>
          </cell>
          <cell r="L1217" t="e">
            <v>#N/A</v>
          </cell>
          <cell r="M1217" t="e">
            <v>#N/A</v>
          </cell>
          <cell r="N1217" t="e">
            <v>#N/A</v>
          </cell>
          <cell r="O1217" t="e">
            <v>#N/A</v>
          </cell>
          <cell r="P1217" t="e">
            <v>#N/A</v>
          </cell>
          <cell r="Q1217" t="e">
            <v>#N/A</v>
          </cell>
          <cell r="R1217" t="e">
            <v>#N/A</v>
          </cell>
          <cell r="S1217" t="e">
            <v>#N/A</v>
          </cell>
          <cell r="T1217" t="e">
            <v>#N/A</v>
          </cell>
          <cell r="U1217" t="e">
            <v>#N/A</v>
          </cell>
          <cell r="V1217" t="e">
            <v>#N/A</v>
          </cell>
          <cell r="W1217" t="e">
            <v>#N/A</v>
          </cell>
          <cell r="X1217" t="e">
            <v>#N/A</v>
          </cell>
          <cell r="Y1217" t="e">
            <v>#N/A</v>
          </cell>
          <cell r="Z1217" t="e">
            <v>#N/A</v>
          </cell>
          <cell r="AA1217" t="e">
            <v>#N/A</v>
          </cell>
          <cell r="AB1217" t="e">
            <v>#N/A</v>
          </cell>
          <cell r="AC1217" t="e">
            <v>#N/A</v>
          </cell>
          <cell r="AD1217" t="e">
            <v>#N/A</v>
          </cell>
          <cell r="AE1217" t="e">
            <v>#N/A</v>
          </cell>
          <cell r="AF1217" t="e">
            <v>#N/A</v>
          </cell>
          <cell r="AG1217" t="e">
            <v>#N/A</v>
          </cell>
          <cell r="AH1217" t="e">
            <v>#N/A</v>
          </cell>
          <cell r="AI1217" t="e">
            <v>#N/A</v>
          </cell>
          <cell r="AJ1217" t="e">
            <v>#N/A</v>
          </cell>
          <cell r="AK1217" t="e">
            <v>#N/A</v>
          </cell>
          <cell r="AL1217" t="e">
            <v>#N/A</v>
          </cell>
          <cell r="AM1217" t="e">
            <v>#N/A</v>
          </cell>
          <cell r="AN1217" t="e">
            <v>#N/A</v>
          </cell>
          <cell r="AO1217" t="e">
            <v>#N/A</v>
          </cell>
          <cell r="AP1217" t="e">
            <v>#N/A</v>
          </cell>
          <cell r="AQ1217" t="e">
            <v>#N/A</v>
          </cell>
          <cell r="AR1217" t="e">
            <v>#N/A</v>
          </cell>
          <cell r="AS1217" t="e">
            <v>#N/A</v>
          </cell>
          <cell r="AT1217" t="e">
            <v>#N/A</v>
          </cell>
          <cell r="AU1217" t="e">
            <v>#N/A</v>
          </cell>
          <cell r="AV1217" t="e">
            <v>#N/A</v>
          </cell>
          <cell r="AW1217" t="e">
            <v>#N/A</v>
          </cell>
          <cell r="AX1217" t="e">
            <v>#N/A</v>
          </cell>
          <cell r="AY1217" t="e">
            <v>#N/A</v>
          </cell>
          <cell r="AZ1217" t="e">
            <v>#N/A</v>
          </cell>
          <cell r="BA1217" t="e">
            <v>#N/A</v>
          </cell>
          <cell r="BB1217" t="e">
            <v>#N/A</v>
          </cell>
          <cell r="BC1217" t="e">
            <v>#N/A</v>
          </cell>
          <cell r="BD1217" t="e">
            <v>#N/A</v>
          </cell>
        </row>
        <row r="1218">
          <cell r="G1218" t="e">
            <v>#N/A</v>
          </cell>
          <cell r="H1218" t="e">
            <v>#N/A</v>
          </cell>
          <cell r="I1218" t="e">
            <v>#N/A</v>
          </cell>
          <cell r="J1218" t="e">
            <v>#N/A</v>
          </cell>
          <cell r="K1218" t="e">
            <v>#N/A</v>
          </cell>
          <cell r="L1218" t="e">
            <v>#N/A</v>
          </cell>
          <cell r="M1218" t="e">
            <v>#N/A</v>
          </cell>
          <cell r="N1218" t="e">
            <v>#N/A</v>
          </cell>
          <cell r="O1218" t="e">
            <v>#N/A</v>
          </cell>
          <cell r="P1218" t="e">
            <v>#N/A</v>
          </cell>
          <cell r="Q1218" t="e">
            <v>#N/A</v>
          </cell>
          <cell r="R1218" t="e">
            <v>#N/A</v>
          </cell>
          <cell r="S1218" t="e">
            <v>#N/A</v>
          </cell>
          <cell r="T1218" t="e">
            <v>#N/A</v>
          </cell>
          <cell r="U1218" t="e">
            <v>#N/A</v>
          </cell>
          <cell r="V1218" t="e">
            <v>#N/A</v>
          </cell>
          <cell r="W1218" t="e">
            <v>#N/A</v>
          </cell>
          <cell r="X1218" t="e">
            <v>#N/A</v>
          </cell>
          <cell r="Y1218" t="e">
            <v>#N/A</v>
          </cell>
          <cell r="Z1218" t="e">
            <v>#N/A</v>
          </cell>
          <cell r="AA1218" t="e">
            <v>#N/A</v>
          </cell>
          <cell r="AB1218" t="e">
            <v>#N/A</v>
          </cell>
          <cell r="AC1218" t="e">
            <v>#N/A</v>
          </cell>
          <cell r="AD1218" t="e">
            <v>#N/A</v>
          </cell>
          <cell r="AE1218" t="e">
            <v>#N/A</v>
          </cell>
          <cell r="AF1218" t="e">
            <v>#N/A</v>
          </cell>
          <cell r="AG1218" t="e">
            <v>#N/A</v>
          </cell>
          <cell r="AH1218" t="e">
            <v>#N/A</v>
          </cell>
          <cell r="AI1218" t="e">
            <v>#N/A</v>
          </cell>
          <cell r="AJ1218" t="e">
            <v>#N/A</v>
          </cell>
          <cell r="AK1218" t="e">
            <v>#N/A</v>
          </cell>
          <cell r="AL1218" t="e">
            <v>#N/A</v>
          </cell>
          <cell r="AM1218" t="e">
            <v>#N/A</v>
          </cell>
          <cell r="AN1218" t="e">
            <v>#N/A</v>
          </cell>
          <cell r="AO1218" t="e">
            <v>#N/A</v>
          </cell>
          <cell r="AP1218" t="e">
            <v>#N/A</v>
          </cell>
          <cell r="AQ1218" t="e">
            <v>#N/A</v>
          </cell>
          <cell r="AR1218" t="e">
            <v>#N/A</v>
          </cell>
          <cell r="AS1218" t="e">
            <v>#N/A</v>
          </cell>
          <cell r="AT1218" t="e">
            <v>#N/A</v>
          </cell>
          <cell r="AU1218" t="e">
            <v>#N/A</v>
          </cell>
          <cell r="AV1218" t="e">
            <v>#N/A</v>
          </cell>
          <cell r="AW1218" t="e">
            <v>#N/A</v>
          </cell>
          <cell r="AX1218" t="e">
            <v>#N/A</v>
          </cell>
          <cell r="AY1218" t="e">
            <v>#N/A</v>
          </cell>
          <cell r="AZ1218" t="e">
            <v>#N/A</v>
          </cell>
          <cell r="BA1218" t="e">
            <v>#N/A</v>
          </cell>
          <cell r="BB1218" t="e">
            <v>#N/A</v>
          </cell>
          <cell r="BC1218" t="e">
            <v>#N/A</v>
          </cell>
          <cell r="BD1218" t="e">
            <v>#N/A</v>
          </cell>
        </row>
        <row r="1219">
          <cell r="G1219" t="e">
            <v>#N/A</v>
          </cell>
          <cell r="H1219" t="e">
            <v>#N/A</v>
          </cell>
          <cell r="I1219" t="e">
            <v>#N/A</v>
          </cell>
          <cell r="J1219" t="e">
            <v>#N/A</v>
          </cell>
          <cell r="K1219" t="e">
            <v>#N/A</v>
          </cell>
          <cell r="L1219" t="e">
            <v>#N/A</v>
          </cell>
          <cell r="M1219" t="e">
            <v>#N/A</v>
          </cell>
          <cell r="N1219" t="e">
            <v>#N/A</v>
          </cell>
          <cell r="O1219" t="e">
            <v>#N/A</v>
          </cell>
          <cell r="P1219" t="e">
            <v>#N/A</v>
          </cell>
          <cell r="Q1219" t="e">
            <v>#N/A</v>
          </cell>
          <cell r="R1219" t="e">
            <v>#N/A</v>
          </cell>
          <cell r="S1219" t="e">
            <v>#N/A</v>
          </cell>
          <cell r="T1219" t="e">
            <v>#N/A</v>
          </cell>
          <cell r="U1219" t="e">
            <v>#N/A</v>
          </cell>
          <cell r="V1219" t="e">
            <v>#N/A</v>
          </cell>
          <cell r="W1219" t="e">
            <v>#N/A</v>
          </cell>
          <cell r="X1219" t="e">
            <v>#N/A</v>
          </cell>
          <cell r="Y1219" t="e">
            <v>#N/A</v>
          </cell>
          <cell r="Z1219" t="e">
            <v>#N/A</v>
          </cell>
          <cell r="AA1219" t="e">
            <v>#N/A</v>
          </cell>
          <cell r="AB1219" t="e">
            <v>#N/A</v>
          </cell>
          <cell r="AC1219" t="e">
            <v>#N/A</v>
          </cell>
          <cell r="AD1219" t="e">
            <v>#N/A</v>
          </cell>
          <cell r="AE1219" t="e">
            <v>#N/A</v>
          </cell>
          <cell r="AF1219" t="e">
            <v>#N/A</v>
          </cell>
          <cell r="AG1219" t="e">
            <v>#N/A</v>
          </cell>
          <cell r="AH1219" t="e">
            <v>#N/A</v>
          </cell>
          <cell r="AI1219" t="e">
            <v>#N/A</v>
          </cell>
          <cell r="AJ1219" t="e">
            <v>#N/A</v>
          </cell>
          <cell r="AK1219" t="e">
            <v>#N/A</v>
          </cell>
          <cell r="AL1219" t="e">
            <v>#N/A</v>
          </cell>
          <cell r="AM1219" t="e">
            <v>#N/A</v>
          </cell>
          <cell r="AN1219" t="e">
            <v>#N/A</v>
          </cell>
          <cell r="AO1219" t="e">
            <v>#N/A</v>
          </cell>
          <cell r="AP1219" t="e">
            <v>#N/A</v>
          </cell>
          <cell r="AQ1219" t="e">
            <v>#N/A</v>
          </cell>
          <cell r="AR1219" t="e">
            <v>#N/A</v>
          </cell>
          <cell r="AS1219" t="e">
            <v>#N/A</v>
          </cell>
          <cell r="AT1219" t="e">
            <v>#N/A</v>
          </cell>
          <cell r="AU1219" t="e">
            <v>#N/A</v>
          </cell>
          <cell r="AV1219" t="e">
            <v>#N/A</v>
          </cell>
          <cell r="AW1219" t="e">
            <v>#N/A</v>
          </cell>
          <cell r="AX1219" t="e">
            <v>#N/A</v>
          </cell>
          <cell r="AY1219" t="e">
            <v>#N/A</v>
          </cell>
          <cell r="AZ1219" t="e">
            <v>#N/A</v>
          </cell>
          <cell r="BA1219" t="e">
            <v>#N/A</v>
          </cell>
          <cell r="BB1219" t="e">
            <v>#N/A</v>
          </cell>
          <cell r="BC1219" t="e">
            <v>#N/A</v>
          </cell>
          <cell r="BD1219" t="e">
            <v>#N/A</v>
          </cell>
        </row>
        <row r="1220">
          <cell r="G1220" t="e">
            <v>#N/A</v>
          </cell>
          <cell r="H1220" t="e">
            <v>#N/A</v>
          </cell>
          <cell r="I1220" t="e">
            <v>#N/A</v>
          </cell>
          <cell r="J1220" t="e">
            <v>#N/A</v>
          </cell>
          <cell r="K1220" t="e">
            <v>#N/A</v>
          </cell>
          <cell r="L1220" t="e">
            <v>#N/A</v>
          </cell>
          <cell r="M1220" t="e">
            <v>#N/A</v>
          </cell>
          <cell r="N1220" t="e">
            <v>#N/A</v>
          </cell>
          <cell r="O1220" t="e">
            <v>#N/A</v>
          </cell>
          <cell r="P1220" t="e">
            <v>#N/A</v>
          </cell>
          <cell r="Q1220" t="e">
            <v>#N/A</v>
          </cell>
          <cell r="R1220" t="e">
            <v>#N/A</v>
          </cell>
          <cell r="S1220" t="e">
            <v>#N/A</v>
          </cell>
          <cell r="T1220" t="e">
            <v>#N/A</v>
          </cell>
          <cell r="U1220" t="e">
            <v>#N/A</v>
          </cell>
          <cell r="V1220" t="e">
            <v>#N/A</v>
          </cell>
          <cell r="W1220" t="e">
            <v>#N/A</v>
          </cell>
          <cell r="X1220" t="e">
            <v>#N/A</v>
          </cell>
          <cell r="Y1220" t="e">
            <v>#N/A</v>
          </cell>
          <cell r="Z1220" t="e">
            <v>#N/A</v>
          </cell>
          <cell r="AA1220" t="e">
            <v>#N/A</v>
          </cell>
          <cell r="AB1220" t="e">
            <v>#N/A</v>
          </cell>
          <cell r="AC1220" t="e">
            <v>#N/A</v>
          </cell>
          <cell r="AD1220" t="e">
            <v>#N/A</v>
          </cell>
          <cell r="AE1220" t="e">
            <v>#N/A</v>
          </cell>
          <cell r="AF1220" t="e">
            <v>#N/A</v>
          </cell>
          <cell r="AG1220" t="e">
            <v>#N/A</v>
          </cell>
          <cell r="AH1220" t="e">
            <v>#N/A</v>
          </cell>
          <cell r="AI1220" t="e">
            <v>#N/A</v>
          </cell>
          <cell r="AJ1220" t="e">
            <v>#N/A</v>
          </cell>
          <cell r="AK1220" t="e">
            <v>#N/A</v>
          </cell>
          <cell r="AL1220" t="e">
            <v>#N/A</v>
          </cell>
          <cell r="AM1220" t="e">
            <v>#N/A</v>
          </cell>
          <cell r="AN1220" t="e">
            <v>#N/A</v>
          </cell>
          <cell r="AO1220" t="e">
            <v>#N/A</v>
          </cell>
          <cell r="AP1220" t="e">
            <v>#N/A</v>
          </cell>
          <cell r="AQ1220" t="e">
            <v>#N/A</v>
          </cell>
          <cell r="AR1220" t="e">
            <v>#N/A</v>
          </cell>
          <cell r="AS1220" t="e">
            <v>#N/A</v>
          </cell>
          <cell r="AT1220" t="e">
            <v>#N/A</v>
          </cell>
          <cell r="AU1220" t="e">
            <v>#N/A</v>
          </cell>
          <cell r="AV1220" t="e">
            <v>#N/A</v>
          </cell>
          <cell r="AW1220" t="e">
            <v>#N/A</v>
          </cell>
          <cell r="AX1220" t="e">
            <v>#N/A</v>
          </cell>
          <cell r="AY1220" t="e">
            <v>#N/A</v>
          </cell>
          <cell r="AZ1220" t="e">
            <v>#N/A</v>
          </cell>
          <cell r="BA1220" t="e">
            <v>#N/A</v>
          </cell>
          <cell r="BB1220" t="e">
            <v>#N/A</v>
          </cell>
          <cell r="BC1220" t="e">
            <v>#N/A</v>
          </cell>
          <cell r="BD1220" t="e">
            <v>#N/A</v>
          </cell>
        </row>
        <row r="1221">
          <cell r="G1221" t="e">
            <v>#N/A</v>
          </cell>
          <cell r="H1221" t="e">
            <v>#N/A</v>
          </cell>
          <cell r="I1221" t="e">
            <v>#N/A</v>
          </cell>
          <cell r="J1221" t="e">
            <v>#N/A</v>
          </cell>
          <cell r="K1221" t="e">
            <v>#N/A</v>
          </cell>
          <cell r="L1221" t="e">
            <v>#N/A</v>
          </cell>
          <cell r="M1221" t="e">
            <v>#N/A</v>
          </cell>
          <cell r="N1221" t="e">
            <v>#N/A</v>
          </cell>
          <cell r="O1221" t="e">
            <v>#N/A</v>
          </cell>
          <cell r="P1221" t="e">
            <v>#N/A</v>
          </cell>
          <cell r="Q1221" t="e">
            <v>#N/A</v>
          </cell>
          <cell r="R1221" t="e">
            <v>#N/A</v>
          </cell>
          <cell r="S1221" t="e">
            <v>#N/A</v>
          </cell>
          <cell r="T1221" t="e">
            <v>#N/A</v>
          </cell>
          <cell r="U1221" t="e">
            <v>#N/A</v>
          </cell>
          <cell r="V1221" t="e">
            <v>#N/A</v>
          </cell>
          <cell r="W1221" t="e">
            <v>#N/A</v>
          </cell>
          <cell r="X1221" t="e">
            <v>#N/A</v>
          </cell>
          <cell r="Y1221" t="e">
            <v>#N/A</v>
          </cell>
          <cell r="Z1221" t="e">
            <v>#N/A</v>
          </cell>
          <cell r="AA1221" t="e">
            <v>#N/A</v>
          </cell>
          <cell r="AB1221" t="e">
            <v>#N/A</v>
          </cell>
          <cell r="AC1221" t="e">
            <v>#N/A</v>
          </cell>
          <cell r="AD1221" t="e">
            <v>#N/A</v>
          </cell>
          <cell r="AE1221" t="e">
            <v>#N/A</v>
          </cell>
          <cell r="AF1221" t="e">
            <v>#N/A</v>
          </cell>
          <cell r="AG1221" t="e">
            <v>#N/A</v>
          </cell>
          <cell r="AH1221" t="e">
            <v>#N/A</v>
          </cell>
          <cell r="AI1221" t="e">
            <v>#N/A</v>
          </cell>
          <cell r="AJ1221" t="e">
            <v>#N/A</v>
          </cell>
          <cell r="AK1221" t="e">
            <v>#N/A</v>
          </cell>
          <cell r="AL1221" t="e">
            <v>#N/A</v>
          </cell>
          <cell r="AM1221" t="e">
            <v>#N/A</v>
          </cell>
          <cell r="AN1221" t="e">
            <v>#N/A</v>
          </cell>
          <cell r="AO1221" t="e">
            <v>#N/A</v>
          </cell>
          <cell r="AP1221" t="e">
            <v>#N/A</v>
          </cell>
          <cell r="AQ1221" t="e">
            <v>#N/A</v>
          </cell>
          <cell r="AR1221" t="e">
            <v>#N/A</v>
          </cell>
          <cell r="AS1221" t="e">
            <v>#N/A</v>
          </cell>
          <cell r="AT1221" t="e">
            <v>#N/A</v>
          </cell>
          <cell r="AU1221" t="e">
            <v>#N/A</v>
          </cell>
          <cell r="AV1221" t="e">
            <v>#N/A</v>
          </cell>
          <cell r="AW1221" t="e">
            <v>#N/A</v>
          </cell>
          <cell r="AX1221" t="e">
            <v>#N/A</v>
          </cell>
          <cell r="AY1221" t="e">
            <v>#N/A</v>
          </cell>
          <cell r="AZ1221" t="e">
            <v>#N/A</v>
          </cell>
          <cell r="BA1221" t="e">
            <v>#N/A</v>
          </cell>
          <cell r="BB1221" t="e">
            <v>#N/A</v>
          </cell>
          <cell r="BC1221" t="e">
            <v>#N/A</v>
          </cell>
          <cell r="BD1221" t="e">
            <v>#N/A</v>
          </cell>
        </row>
        <row r="1222">
          <cell r="G1222" t="e">
            <v>#N/A</v>
          </cell>
          <cell r="H1222" t="e">
            <v>#N/A</v>
          </cell>
          <cell r="I1222" t="e">
            <v>#N/A</v>
          </cell>
          <cell r="J1222" t="e">
            <v>#N/A</v>
          </cell>
          <cell r="K1222" t="e">
            <v>#N/A</v>
          </cell>
          <cell r="L1222" t="e">
            <v>#N/A</v>
          </cell>
          <cell r="M1222" t="e">
            <v>#N/A</v>
          </cell>
          <cell r="N1222" t="e">
            <v>#N/A</v>
          </cell>
          <cell r="O1222" t="e">
            <v>#N/A</v>
          </cell>
          <cell r="P1222" t="e">
            <v>#N/A</v>
          </cell>
          <cell r="Q1222" t="e">
            <v>#N/A</v>
          </cell>
          <cell r="R1222" t="e">
            <v>#N/A</v>
          </cell>
          <cell r="S1222" t="e">
            <v>#N/A</v>
          </cell>
          <cell r="T1222" t="e">
            <v>#N/A</v>
          </cell>
          <cell r="U1222" t="e">
            <v>#N/A</v>
          </cell>
          <cell r="V1222" t="e">
            <v>#N/A</v>
          </cell>
          <cell r="W1222" t="e">
            <v>#N/A</v>
          </cell>
          <cell r="X1222" t="e">
            <v>#N/A</v>
          </cell>
          <cell r="Y1222" t="e">
            <v>#N/A</v>
          </cell>
          <cell r="Z1222" t="e">
            <v>#N/A</v>
          </cell>
          <cell r="AA1222" t="e">
            <v>#N/A</v>
          </cell>
          <cell r="AB1222" t="e">
            <v>#N/A</v>
          </cell>
          <cell r="AC1222" t="e">
            <v>#N/A</v>
          </cell>
          <cell r="AD1222" t="e">
            <v>#N/A</v>
          </cell>
          <cell r="AE1222" t="e">
            <v>#N/A</v>
          </cell>
          <cell r="AF1222" t="e">
            <v>#N/A</v>
          </cell>
          <cell r="AG1222" t="e">
            <v>#N/A</v>
          </cell>
          <cell r="AH1222" t="e">
            <v>#N/A</v>
          </cell>
          <cell r="AI1222" t="e">
            <v>#N/A</v>
          </cell>
          <cell r="AJ1222" t="e">
            <v>#N/A</v>
          </cell>
          <cell r="AK1222" t="e">
            <v>#N/A</v>
          </cell>
          <cell r="AL1222" t="e">
            <v>#N/A</v>
          </cell>
          <cell r="AM1222" t="e">
            <v>#N/A</v>
          </cell>
          <cell r="AN1222" t="e">
            <v>#N/A</v>
          </cell>
          <cell r="AO1222" t="e">
            <v>#N/A</v>
          </cell>
          <cell r="AP1222" t="e">
            <v>#N/A</v>
          </cell>
          <cell r="AQ1222" t="e">
            <v>#N/A</v>
          </cell>
          <cell r="AR1222" t="e">
            <v>#N/A</v>
          </cell>
          <cell r="AS1222" t="e">
            <v>#N/A</v>
          </cell>
          <cell r="AT1222" t="e">
            <v>#N/A</v>
          </cell>
          <cell r="AU1222" t="e">
            <v>#N/A</v>
          </cell>
          <cell r="AV1222" t="e">
            <v>#N/A</v>
          </cell>
          <cell r="AW1222" t="e">
            <v>#N/A</v>
          </cell>
          <cell r="AX1222" t="e">
            <v>#N/A</v>
          </cell>
          <cell r="AY1222" t="e">
            <v>#N/A</v>
          </cell>
          <cell r="AZ1222" t="e">
            <v>#N/A</v>
          </cell>
          <cell r="BA1222" t="e">
            <v>#N/A</v>
          </cell>
          <cell r="BB1222" t="e">
            <v>#N/A</v>
          </cell>
          <cell r="BC1222" t="e">
            <v>#N/A</v>
          </cell>
          <cell r="BD1222" t="e">
            <v>#N/A</v>
          </cell>
        </row>
        <row r="1223">
          <cell r="G1223" t="e">
            <v>#N/A</v>
          </cell>
          <cell r="H1223" t="e">
            <v>#N/A</v>
          </cell>
          <cell r="I1223" t="e">
            <v>#N/A</v>
          </cell>
          <cell r="J1223" t="e">
            <v>#N/A</v>
          </cell>
          <cell r="K1223" t="e">
            <v>#N/A</v>
          </cell>
          <cell r="L1223" t="e">
            <v>#N/A</v>
          </cell>
          <cell r="M1223" t="e">
            <v>#N/A</v>
          </cell>
          <cell r="N1223" t="e">
            <v>#N/A</v>
          </cell>
          <cell r="O1223" t="e">
            <v>#N/A</v>
          </cell>
          <cell r="P1223" t="e">
            <v>#N/A</v>
          </cell>
          <cell r="Q1223" t="e">
            <v>#N/A</v>
          </cell>
          <cell r="R1223" t="e">
            <v>#N/A</v>
          </cell>
          <cell r="S1223" t="e">
            <v>#N/A</v>
          </cell>
          <cell r="T1223" t="e">
            <v>#N/A</v>
          </cell>
          <cell r="U1223" t="e">
            <v>#N/A</v>
          </cell>
          <cell r="V1223" t="e">
            <v>#N/A</v>
          </cell>
          <cell r="W1223" t="e">
            <v>#N/A</v>
          </cell>
          <cell r="X1223" t="e">
            <v>#N/A</v>
          </cell>
          <cell r="Y1223" t="e">
            <v>#N/A</v>
          </cell>
          <cell r="Z1223" t="e">
            <v>#N/A</v>
          </cell>
          <cell r="AA1223" t="e">
            <v>#N/A</v>
          </cell>
          <cell r="AB1223" t="e">
            <v>#N/A</v>
          </cell>
          <cell r="AC1223" t="e">
            <v>#N/A</v>
          </cell>
          <cell r="AD1223" t="e">
            <v>#N/A</v>
          </cell>
          <cell r="AE1223" t="e">
            <v>#N/A</v>
          </cell>
          <cell r="AF1223" t="e">
            <v>#N/A</v>
          </cell>
          <cell r="AG1223" t="e">
            <v>#N/A</v>
          </cell>
          <cell r="AH1223" t="e">
            <v>#N/A</v>
          </cell>
          <cell r="AI1223" t="e">
            <v>#N/A</v>
          </cell>
          <cell r="AJ1223" t="e">
            <v>#N/A</v>
          </cell>
          <cell r="AK1223" t="e">
            <v>#N/A</v>
          </cell>
          <cell r="AL1223" t="e">
            <v>#N/A</v>
          </cell>
          <cell r="AM1223" t="e">
            <v>#N/A</v>
          </cell>
          <cell r="AN1223" t="e">
            <v>#N/A</v>
          </cell>
          <cell r="AO1223" t="e">
            <v>#N/A</v>
          </cell>
          <cell r="AP1223" t="e">
            <v>#N/A</v>
          </cell>
          <cell r="AQ1223" t="e">
            <v>#N/A</v>
          </cell>
          <cell r="AR1223" t="e">
            <v>#N/A</v>
          </cell>
          <cell r="AS1223" t="e">
            <v>#N/A</v>
          </cell>
          <cell r="AT1223" t="e">
            <v>#N/A</v>
          </cell>
          <cell r="AU1223" t="e">
            <v>#N/A</v>
          </cell>
          <cell r="AV1223" t="e">
            <v>#N/A</v>
          </cell>
          <cell r="AW1223" t="e">
            <v>#N/A</v>
          </cell>
          <cell r="AX1223" t="e">
            <v>#N/A</v>
          </cell>
          <cell r="AY1223" t="e">
            <v>#N/A</v>
          </cell>
          <cell r="AZ1223" t="e">
            <v>#N/A</v>
          </cell>
          <cell r="BA1223" t="e">
            <v>#N/A</v>
          </cell>
          <cell r="BB1223" t="e">
            <v>#N/A</v>
          </cell>
          <cell r="BC1223" t="e">
            <v>#N/A</v>
          </cell>
          <cell r="BD1223" t="e">
            <v>#N/A</v>
          </cell>
        </row>
        <row r="1224">
          <cell r="G1224" t="e">
            <v>#N/A</v>
          </cell>
          <cell r="H1224" t="e">
            <v>#N/A</v>
          </cell>
          <cell r="I1224" t="e">
            <v>#N/A</v>
          </cell>
          <cell r="J1224" t="e">
            <v>#N/A</v>
          </cell>
          <cell r="K1224" t="e">
            <v>#N/A</v>
          </cell>
          <cell r="L1224" t="e">
            <v>#N/A</v>
          </cell>
          <cell r="M1224" t="e">
            <v>#N/A</v>
          </cell>
          <cell r="N1224" t="e">
            <v>#N/A</v>
          </cell>
          <cell r="O1224" t="e">
            <v>#N/A</v>
          </cell>
          <cell r="P1224" t="e">
            <v>#N/A</v>
          </cell>
          <cell r="Q1224" t="e">
            <v>#N/A</v>
          </cell>
          <cell r="R1224" t="e">
            <v>#N/A</v>
          </cell>
          <cell r="S1224" t="e">
            <v>#N/A</v>
          </cell>
          <cell r="T1224" t="e">
            <v>#N/A</v>
          </cell>
          <cell r="U1224" t="e">
            <v>#N/A</v>
          </cell>
          <cell r="V1224" t="e">
            <v>#N/A</v>
          </cell>
          <cell r="W1224" t="e">
            <v>#N/A</v>
          </cell>
          <cell r="X1224" t="e">
            <v>#N/A</v>
          </cell>
          <cell r="Y1224" t="e">
            <v>#N/A</v>
          </cell>
          <cell r="Z1224" t="e">
            <v>#N/A</v>
          </cell>
          <cell r="AA1224" t="e">
            <v>#N/A</v>
          </cell>
          <cell r="AB1224" t="e">
            <v>#N/A</v>
          </cell>
          <cell r="AC1224" t="e">
            <v>#N/A</v>
          </cell>
          <cell r="AD1224" t="e">
            <v>#N/A</v>
          </cell>
          <cell r="AE1224" t="e">
            <v>#N/A</v>
          </cell>
          <cell r="AF1224" t="e">
            <v>#N/A</v>
          </cell>
          <cell r="AG1224" t="e">
            <v>#N/A</v>
          </cell>
          <cell r="AH1224" t="e">
            <v>#N/A</v>
          </cell>
          <cell r="AI1224" t="e">
            <v>#N/A</v>
          </cell>
          <cell r="AJ1224" t="e">
            <v>#N/A</v>
          </cell>
          <cell r="AK1224" t="e">
            <v>#N/A</v>
          </cell>
          <cell r="AL1224" t="e">
            <v>#N/A</v>
          </cell>
          <cell r="AM1224" t="e">
            <v>#N/A</v>
          </cell>
          <cell r="AN1224" t="e">
            <v>#N/A</v>
          </cell>
          <cell r="AO1224" t="e">
            <v>#N/A</v>
          </cell>
          <cell r="AP1224" t="e">
            <v>#N/A</v>
          </cell>
          <cell r="AQ1224" t="e">
            <v>#N/A</v>
          </cell>
          <cell r="AR1224" t="e">
            <v>#N/A</v>
          </cell>
          <cell r="AS1224" t="e">
            <v>#N/A</v>
          </cell>
          <cell r="AT1224" t="e">
            <v>#N/A</v>
          </cell>
          <cell r="AU1224" t="e">
            <v>#N/A</v>
          </cell>
          <cell r="AV1224" t="e">
            <v>#N/A</v>
          </cell>
          <cell r="AW1224" t="e">
            <v>#N/A</v>
          </cell>
          <cell r="AX1224" t="e">
            <v>#N/A</v>
          </cell>
          <cell r="AY1224" t="e">
            <v>#N/A</v>
          </cell>
          <cell r="AZ1224" t="e">
            <v>#N/A</v>
          </cell>
          <cell r="BA1224" t="e">
            <v>#N/A</v>
          </cell>
          <cell r="BB1224" t="e">
            <v>#N/A</v>
          </cell>
          <cell r="BC1224" t="e">
            <v>#N/A</v>
          </cell>
          <cell r="BD1224" t="e">
            <v>#N/A</v>
          </cell>
        </row>
        <row r="1225">
          <cell r="G1225" t="e">
            <v>#N/A</v>
          </cell>
          <cell r="H1225" t="e">
            <v>#N/A</v>
          </cell>
          <cell r="I1225" t="e">
            <v>#N/A</v>
          </cell>
          <cell r="J1225" t="e">
            <v>#N/A</v>
          </cell>
          <cell r="K1225" t="e">
            <v>#N/A</v>
          </cell>
          <cell r="L1225" t="e">
            <v>#N/A</v>
          </cell>
          <cell r="M1225" t="e">
            <v>#N/A</v>
          </cell>
          <cell r="N1225" t="e">
            <v>#N/A</v>
          </cell>
          <cell r="O1225" t="e">
            <v>#N/A</v>
          </cell>
          <cell r="P1225" t="e">
            <v>#N/A</v>
          </cell>
          <cell r="Q1225" t="e">
            <v>#N/A</v>
          </cell>
          <cell r="R1225" t="e">
            <v>#N/A</v>
          </cell>
          <cell r="S1225" t="e">
            <v>#N/A</v>
          </cell>
          <cell r="T1225" t="e">
            <v>#N/A</v>
          </cell>
          <cell r="U1225" t="e">
            <v>#N/A</v>
          </cell>
          <cell r="V1225" t="e">
            <v>#N/A</v>
          </cell>
          <cell r="W1225" t="e">
            <v>#N/A</v>
          </cell>
          <cell r="X1225" t="e">
            <v>#N/A</v>
          </cell>
          <cell r="Y1225" t="e">
            <v>#N/A</v>
          </cell>
          <cell r="Z1225" t="e">
            <v>#N/A</v>
          </cell>
          <cell r="AA1225" t="e">
            <v>#N/A</v>
          </cell>
          <cell r="AB1225" t="e">
            <v>#N/A</v>
          </cell>
          <cell r="AC1225" t="e">
            <v>#N/A</v>
          </cell>
          <cell r="AD1225" t="e">
            <v>#N/A</v>
          </cell>
          <cell r="AE1225" t="e">
            <v>#N/A</v>
          </cell>
          <cell r="AF1225" t="e">
            <v>#N/A</v>
          </cell>
          <cell r="AG1225" t="e">
            <v>#N/A</v>
          </cell>
          <cell r="AH1225" t="e">
            <v>#N/A</v>
          </cell>
          <cell r="AI1225" t="e">
            <v>#N/A</v>
          </cell>
          <cell r="AJ1225" t="e">
            <v>#N/A</v>
          </cell>
          <cell r="AK1225" t="e">
            <v>#N/A</v>
          </cell>
          <cell r="AL1225" t="e">
            <v>#N/A</v>
          </cell>
          <cell r="AM1225" t="e">
            <v>#N/A</v>
          </cell>
          <cell r="AN1225" t="e">
            <v>#N/A</v>
          </cell>
          <cell r="AO1225" t="e">
            <v>#N/A</v>
          </cell>
          <cell r="AP1225" t="e">
            <v>#N/A</v>
          </cell>
          <cell r="AQ1225" t="e">
            <v>#N/A</v>
          </cell>
          <cell r="AR1225" t="e">
            <v>#N/A</v>
          </cell>
          <cell r="AS1225" t="e">
            <v>#N/A</v>
          </cell>
          <cell r="AT1225" t="e">
            <v>#N/A</v>
          </cell>
          <cell r="AU1225" t="e">
            <v>#N/A</v>
          </cell>
          <cell r="AV1225" t="e">
            <v>#N/A</v>
          </cell>
          <cell r="AW1225" t="e">
            <v>#N/A</v>
          </cell>
          <cell r="AX1225" t="e">
            <v>#N/A</v>
          </cell>
          <cell r="AY1225" t="e">
            <v>#N/A</v>
          </cell>
          <cell r="AZ1225" t="e">
            <v>#N/A</v>
          </cell>
          <cell r="BA1225" t="e">
            <v>#N/A</v>
          </cell>
          <cell r="BB1225" t="e">
            <v>#N/A</v>
          </cell>
          <cell r="BC1225" t="e">
            <v>#N/A</v>
          </cell>
          <cell r="BD1225" t="e">
            <v>#N/A</v>
          </cell>
        </row>
        <row r="1226">
          <cell r="G1226" t="e">
            <v>#N/A</v>
          </cell>
          <cell r="H1226" t="e">
            <v>#N/A</v>
          </cell>
          <cell r="I1226" t="e">
            <v>#N/A</v>
          </cell>
          <cell r="J1226" t="e">
            <v>#N/A</v>
          </cell>
          <cell r="K1226" t="e">
            <v>#N/A</v>
          </cell>
          <cell r="L1226" t="e">
            <v>#N/A</v>
          </cell>
          <cell r="M1226" t="e">
            <v>#N/A</v>
          </cell>
          <cell r="N1226" t="e">
            <v>#N/A</v>
          </cell>
          <cell r="O1226" t="e">
            <v>#N/A</v>
          </cell>
          <cell r="P1226" t="e">
            <v>#N/A</v>
          </cell>
          <cell r="Q1226" t="e">
            <v>#N/A</v>
          </cell>
          <cell r="R1226" t="e">
            <v>#N/A</v>
          </cell>
          <cell r="S1226" t="e">
            <v>#N/A</v>
          </cell>
          <cell r="T1226" t="e">
            <v>#N/A</v>
          </cell>
          <cell r="U1226" t="e">
            <v>#N/A</v>
          </cell>
          <cell r="V1226" t="e">
            <v>#N/A</v>
          </cell>
          <cell r="W1226" t="e">
            <v>#N/A</v>
          </cell>
          <cell r="X1226" t="e">
            <v>#N/A</v>
          </cell>
          <cell r="Y1226" t="e">
            <v>#N/A</v>
          </cell>
          <cell r="Z1226" t="e">
            <v>#N/A</v>
          </cell>
          <cell r="AA1226" t="e">
            <v>#N/A</v>
          </cell>
          <cell r="AB1226" t="e">
            <v>#N/A</v>
          </cell>
          <cell r="AC1226" t="e">
            <v>#N/A</v>
          </cell>
          <cell r="AD1226" t="e">
            <v>#N/A</v>
          </cell>
          <cell r="AE1226" t="e">
            <v>#N/A</v>
          </cell>
          <cell r="AF1226" t="e">
            <v>#N/A</v>
          </cell>
          <cell r="AG1226" t="e">
            <v>#N/A</v>
          </cell>
          <cell r="AH1226" t="e">
            <v>#N/A</v>
          </cell>
          <cell r="AI1226" t="e">
            <v>#N/A</v>
          </cell>
          <cell r="AJ1226" t="e">
            <v>#N/A</v>
          </cell>
          <cell r="AK1226" t="e">
            <v>#N/A</v>
          </cell>
          <cell r="AL1226" t="e">
            <v>#N/A</v>
          </cell>
          <cell r="AM1226" t="e">
            <v>#N/A</v>
          </cell>
          <cell r="AN1226" t="e">
            <v>#N/A</v>
          </cell>
          <cell r="AO1226" t="e">
            <v>#N/A</v>
          </cell>
          <cell r="AP1226" t="e">
            <v>#N/A</v>
          </cell>
          <cell r="AQ1226" t="e">
            <v>#N/A</v>
          </cell>
          <cell r="AR1226" t="e">
            <v>#N/A</v>
          </cell>
          <cell r="AS1226" t="e">
            <v>#N/A</v>
          </cell>
          <cell r="AT1226" t="e">
            <v>#N/A</v>
          </cell>
          <cell r="AU1226" t="e">
            <v>#N/A</v>
          </cell>
          <cell r="AV1226" t="e">
            <v>#N/A</v>
          </cell>
          <cell r="AW1226" t="e">
            <v>#N/A</v>
          </cell>
          <cell r="AX1226" t="e">
            <v>#N/A</v>
          </cell>
          <cell r="AY1226" t="e">
            <v>#N/A</v>
          </cell>
          <cell r="AZ1226" t="e">
            <v>#N/A</v>
          </cell>
          <cell r="BA1226" t="e">
            <v>#N/A</v>
          </cell>
          <cell r="BB1226" t="e">
            <v>#N/A</v>
          </cell>
          <cell r="BC1226" t="e">
            <v>#N/A</v>
          </cell>
          <cell r="BD1226" t="e">
            <v>#N/A</v>
          </cell>
        </row>
        <row r="1227">
          <cell r="G1227" t="e">
            <v>#N/A</v>
          </cell>
          <cell r="H1227" t="e">
            <v>#N/A</v>
          </cell>
          <cell r="I1227" t="e">
            <v>#N/A</v>
          </cell>
          <cell r="J1227" t="e">
            <v>#N/A</v>
          </cell>
          <cell r="K1227" t="e">
            <v>#N/A</v>
          </cell>
          <cell r="L1227" t="e">
            <v>#N/A</v>
          </cell>
          <cell r="M1227" t="e">
            <v>#N/A</v>
          </cell>
          <cell r="N1227" t="e">
            <v>#N/A</v>
          </cell>
          <cell r="O1227" t="e">
            <v>#N/A</v>
          </cell>
          <cell r="P1227" t="e">
            <v>#N/A</v>
          </cell>
          <cell r="Q1227" t="e">
            <v>#N/A</v>
          </cell>
          <cell r="R1227" t="e">
            <v>#N/A</v>
          </cell>
          <cell r="S1227" t="e">
            <v>#N/A</v>
          </cell>
          <cell r="T1227" t="e">
            <v>#N/A</v>
          </cell>
          <cell r="U1227" t="e">
            <v>#N/A</v>
          </cell>
          <cell r="V1227" t="e">
            <v>#N/A</v>
          </cell>
          <cell r="W1227" t="e">
            <v>#N/A</v>
          </cell>
          <cell r="X1227" t="e">
            <v>#N/A</v>
          </cell>
          <cell r="Y1227" t="e">
            <v>#N/A</v>
          </cell>
          <cell r="Z1227" t="e">
            <v>#N/A</v>
          </cell>
          <cell r="AA1227" t="e">
            <v>#N/A</v>
          </cell>
          <cell r="AB1227" t="e">
            <v>#N/A</v>
          </cell>
          <cell r="AC1227" t="e">
            <v>#N/A</v>
          </cell>
          <cell r="AD1227" t="e">
            <v>#N/A</v>
          </cell>
          <cell r="AE1227" t="e">
            <v>#N/A</v>
          </cell>
          <cell r="AF1227" t="e">
            <v>#N/A</v>
          </cell>
          <cell r="AG1227" t="e">
            <v>#N/A</v>
          </cell>
          <cell r="AH1227" t="e">
            <v>#N/A</v>
          </cell>
          <cell r="AI1227" t="e">
            <v>#N/A</v>
          </cell>
          <cell r="AJ1227" t="e">
            <v>#N/A</v>
          </cell>
          <cell r="AK1227" t="e">
            <v>#N/A</v>
          </cell>
          <cell r="AL1227" t="e">
            <v>#N/A</v>
          </cell>
          <cell r="AM1227" t="e">
            <v>#N/A</v>
          </cell>
          <cell r="AN1227" t="e">
            <v>#N/A</v>
          </cell>
          <cell r="AO1227" t="e">
            <v>#N/A</v>
          </cell>
          <cell r="AP1227" t="e">
            <v>#N/A</v>
          </cell>
          <cell r="AQ1227" t="e">
            <v>#N/A</v>
          </cell>
          <cell r="AR1227" t="e">
            <v>#N/A</v>
          </cell>
          <cell r="AS1227" t="e">
            <v>#N/A</v>
          </cell>
          <cell r="AT1227" t="e">
            <v>#N/A</v>
          </cell>
          <cell r="AU1227" t="e">
            <v>#N/A</v>
          </cell>
          <cell r="AV1227" t="e">
            <v>#N/A</v>
          </cell>
          <cell r="AW1227" t="e">
            <v>#N/A</v>
          </cell>
          <cell r="AX1227" t="e">
            <v>#N/A</v>
          </cell>
          <cell r="AY1227" t="e">
            <v>#N/A</v>
          </cell>
          <cell r="AZ1227" t="e">
            <v>#N/A</v>
          </cell>
          <cell r="BA1227" t="e">
            <v>#N/A</v>
          </cell>
          <cell r="BB1227" t="e">
            <v>#N/A</v>
          </cell>
          <cell r="BC1227" t="e">
            <v>#N/A</v>
          </cell>
          <cell r="BD1227" t="e">
            <v>#N/A</v>
          </cell>
        </row>
        <row r="1228">
          <cell r="G1228" t="e">
            <v>#N/A</v>
          </cell>
          <cell r="H1228" t="e">
            <v>#N/A</v>
          </cell>
          <cell r="I1228" t="e">
            <v>#N/A</v>
          </cell>
          <cell r="J1228" t="e">
            <v>#N/A</v>
          </cell>
          <cell r="K1228" t="e">
            <v>#N/A</v>
          </cell>
          <cell r="L1228" t="e">
            <v>#N/A</v>
          </cell>
          <cell r="M1228" t="e">
            <v>#N/A</v>
          </cell>
          <cell r="N1228" t="e">
            <v>#N/A</v>
          </cell>
          <cell r="O1228" t="e">
            <v>#N/A</v>
          </cell>
          <cell r="P1228" t="e">
            <v>#N/A</v>
          </cell>
          <cell r="Q1228" t="e">
            <v>#N/A</v>
          </cell>
          <cell r="R1228" t="e">
            <v>#N/A</v>
          </cell>
          <cell r="S1228" t="e">
            <v>#N/A</v>
          </cell>
          <cell r="T1228" t="e">
            <v>#N/A</v>
          </cell>
          <cell r="U1228" t="e">
            <v>#N/A</v>
          </cell>
          <cell r="V1228" t="e">
            <v>#N/A</v>
          </cell>
          <cell r="W1228" t="e">
            <v>#N/A</v>
          </cell>
          <cell r="X1228" t="e">
            <v>#N/A</v>
          </cell>
          <cell r="Y1228" t="e">
            <v>#N/A</v>
          </cell>
          <cell r="Z1228" t="e">
            <v>#N/A</v>
          </cell>
          <cell r="AA1228" t="e">
            <v>#N/A</v>
          </cell>
          <cell r="AB1228" t="e">
            <v>#N/A</v>
          </cell>
          <cell r="AC1228" t="e">
            <v>#N/A</v>
          </cell>
          <cell r="AD1228" t="e">
            <v>#N/A</v>
          </cell>
          <cell r="AE1228" t="e">
            <v>#N/A</v>
          </cell>
          <cell r="AF1228" t="e">
            <v>#N/A</v>
          </cell>
          <cell r="AG1228" t="e">
            <v>#N/A</v>
          </cell>
          <cell r="AH1228" t="e">
            <v>#N/A</v>
          </cell>
          <cell r="AI1228" t="e">
            <v>#N/A</v>
          </cell>
          <cell r="AJ1228" t="e">
            <v>#N/A</v>
          </cell>
          <cell r="AK1228" t="e">
            <v>#N/A</v>
          </cell>
          <cell r="AL1228" t="e">
            <v>#N/A</v>
          </cell>
          <cell r="AM1228" t="e">
            <v>#N/A</v>
          </cell>
          <cell r="AN1228" t="e">
            <v>#N/A</v>
          </cell>
          <cell r="AO1228" t="e">
            <v>#N/A</v>
          </cell>
          <cell r="AP1228" t="e">
            <v>#N/A</v>
          </cell>
          <cell r="AQ1228" t="e">
            <v>#N/A</v>
          </cell>
          <cell r="AR1228" t="e">
            <v>#N/A</v>
          </cell>
          <cell r="AS1228" t="e">
            <v>#N/A</v>
          </cell>
          <cell r="AT1228" t="e">
            <v>#N/A</v>
          </cell>
          <cell r="AU1228" t="e">
            <v>#N/A</v>
          </cell>
          <cell r="AV1228" t="e">
            <v>#N/A</v>
          </cell>
          <cell r="AW1228" t="e">
            <v>#N/A</v>
          </cell>
          <cell r="AX1228" t="e">
            <v>#N/A</v>
          </cell>
          <cell r="AY1228" t="e">
            <v>#N/A</v>
          </cell>
          <cell r="AZ1228" t="e">
            <v>#N/A</v>
          </cell>
          <cell r="BA1228" t="e">
            <v>#N/A</v>
          </cell>
          <cell r="BB1228" t="e">
            <v>#N/A</v>
          </cell>
          <cell r="BC1228" t="e">
            <v>#N/A</v>
          </cell>
          <cell r="BD1228" t="e">
            <v>#N/A</v>
          </cell>
        </row>
        <row r="1229">
          <cell r="G1229" t="e">
            <v>#N/A</v>
          </cell>
          <cell r="H1229" t="e">
            <v>#N/A</v>
          </cell>
          <cell r="I1229" t="e">
            <v>#N/A</v>
          </cell>
          <cell r="J1229" t="e">
            <v>#N/A</v>
          </cell>
          <cell r="K1229" t="e">
            <v>#N/A</v>
          </cell>
          <cell r="L1229" t="e">
            <v>#N/A</v>
          </cell>
          <cell r="M1229" t="e">
            <v>#N/A</v>
          </cell>
          <cell r="N1229" t="e">
            <v>#N/A</v>
          </cell>
          <cell r="O1229" t="e">
            <v>#N/A</v>
          </cell>
          <cell r="P1229" t="e">
            <v>#N/A</v>
          </cell>
          <cell r="Q1229" t="e">
            <v>#N/A</v>
          </cell>
          <cell r="R1229" t="e">
            <v>#N/A</v>
          </cell>
          <cell r="S1229" t="e">
            <v>#N/A</v>
          </cell>
          <cell r="T1229" t="e">
            <v>#N/A</v>
          </cell>
          <cell r="U1229" t="e">
            <v>#N/A</v>
          </cell>
          <cell r="V1229" t="e">
            <v>#N/A</v>
          </cell>
          <cell r="W1229" t="e">
            <v>#N/A</v>
          </cell>
          <cell r="X1229" t="e">
            <v>#N/A</v>
          </cell>
          <cell r="Y1229" t="e">
            <v>#N/A</v>
          </cell>
          <cell r="Z1229" t="e">
            <v>#N/A</v>
          </cell>
          <cell r="AA1229" t="e">
            <v>#N/A</v>
          </cell>
          <cell r="AB1229" t="e">
            <v>#N/A</v>
          </cell>
          <cell r="AC1229" t="e">
            <v>#N/A</v>
          </cell>
          <cell r="AD1229" t="e">
            <v>#N/A</v>
          </cell>
          <cell r="AE1229" t="e">
            <v>#N/A</v>
          </cell>
          <cell r="AF1229" t="e">
            <v>#N/A</v>
          </cell>
          <cell r="AG1229" t="e">
            <v>#N/A</v>
          </cell>
          <cell r="AH1229" t="e">
            <v>#N/A</v>
          </cell>
          <cell r="AI1229" t="e">
            <v>#N/A</v>
          </cell>
          <cell r="AJ1229" t="e">
            <v>#N/A</v>
          </cell>
          <cell r="AK1229" t="e">
            <v>#N/A</v>
          </cell>
          <cell r="AL1229" t="e">
            <v>#N/A</v>
          </cell>
          <cell r="AM1229" t="e">
            <v>#N/A</v>
          </cell>
          <cell r="AN1229" t="e">
            <v>#N/A</v>
          </cell>
          <cell r="AO1229" t="e">
            <v>#N/A</v>
          </cell>
          <cell r="AP1229" t="e">
            <v>#N/A</v>
          </cell>
          <cell r="AQ1229" t="e">
            <v>#N/A</v>
          </cell>
          <cell r="AR1229" t="e">
            <v>#N/A</v>
          </cell>
          <cell r="AS1229" t="e">
            <v>#N/A</v>
          </cell>
          <cell r="AT1229" t="e">
            <v>#N/A</v>
          </cell>
          <cell r="AU1229" t="e">
            <v>#N/A</v>
          </cell>
          <cell r="AV1229" t="e">
            <v>#N/A</v>
          </cell>
          <cell r="AW1229" t="e">
            <v>#N/A</v>
          </cell>
          <cell r="AX1229" t="e">
            <v>#N/A</v>
          </cell>
          <cell r="AY1229" t="e">
            <v>#N/A</v>
          </cell>
          <cell r="AZ1229" t="e">
            <v>#N/A</v>
          </cell>
          <cell r="BA1229" t="e">
            <v>#N/A</v>
          </cell>
          <cell r="BB1229" t="e">
            <v>#N/A</v>
          </cell>
          <cell r="BC1229" t="e">
            <v>#N/A</v>
          </cell>
          <cell r="BD1229" t="e">
            <v>#N/A</v>
          </cell>
        </row>
        <row r="1230">
          <cell r="G1230" t="e">
            <v>#N/A</v>
          </cell>
          <cell r="H1230" t="e">
            <v>#N/A</v>
          </cell>
          <cell r="I1230" t="e">
            <v>#N/A</v>
          </cell>
          <cell r="J1230" t="e">
            <v>#N/A</v>
          </cell>
          <cell r="K1230" t="e">
            <v>#N/A</v>
          </cell>
          <cell r="L1230" t="e">
            <v>#N/A</v>
          </cell>
          <cell r="M1230" t="e">
            <v>#N/A</v>
          </cell>
          <cell r="N1230" t="e">
            <v>#N/A</v>
          </cell>
          <cell r="O1230" t="e">
            <v>#N/A</v>
          </cell>
          <cell r="P1230" t="e">
            <v>#N/A</v>
          </cell>
          <cell r="Q1230" t="e">
            <v>#N/A</v>
          </cell>
          <cell r="R1230" t="e">
            <v>#N/A</v>
          </cell>
          <cell r="S1230" t="e">
            <v>#N/A</v>
          </cell>
          <cell r="T1230" t="e">
            <v>#N/A</v>
          </cell>
          <cell r="U1230" t="e">
            <v>#N/A</v>
          </cell>
          <cell r="V1230" t="e">
            <v>#N/A</v>
          </cell>
          <cell r="W1230" t="e">
            <v>#N/A</v>
          </cell>
          <cell r="X1230" t="e">
            <v>#N/A</v>
          </cell>
          <cell r="Y1230" t="e">
            <v>#N/A</v>
          </cell>
          <cell r="Z1230" t="e">
            <v>#N/A</v>
          </cell>
          <cell r="AA1230" t="e">
            <v>#N/A</v>
          </cell>
          <cell r="AB1230" t="e">
            <v>#N/A</v>
          </cell>
          <cell r="AC1230" t="e">
            <v>#N/A</v>
          </cell>
          <cell r="AD1230" t="e">
            <v>#N/A</v>
          </cell>
          <cell r="AE1230" t="e">
            <v>#N/A</v>
          </cell>
          <cell r="AF1230" t="e">
            <v>#N/A</v>
          </cell>
          <cell r="AG1230" t="e">
            <v>#N/A</v>
          </cell>
          <cell r="AH1230" t="e">
            <v>#N/A</v>
          </cell>
          <cell r="AI1230" t="e">
            <v>#N/A</v>
          </cell>
          <cell r="AJ1230" t="e">
            <v>#N/A</v>
          </cell>
          <cell r="AK1230" t="e">
            <v>#N/A</v>
          </cell>
          <cell r="AL1230" t="e">
            <v>#N/A</v>
          </cell>
          <cell r="AM1230" t="e">
            <v>#N/A</v>
          </cell>
          <cell r="AN1230" t="e">
            <v>#N/A</v>
          </cell>
          <cell r="AO1230" t="e">
            <v>#N/A</v>
          </cell>
          <cell r="AP1230" t="e">
            <v>#N/A</v>
          </cell>
          <cell r="AQ1230" t="e">
            <v>#N/A</v>
          </cell>
          <cell r="AR1230" t="e">
            <v>#N/A</v>
          </cell>
          <cell r="AS1230" t="e">
            <v>#N/A</v>
          </cell>
          <cell r="AT1230" t="e">
            <v>#N/A</v>
          </cell>
          <cell r="AU1230" t="e">
            <v>#N/A</v>
          </cell>
          <cell r="AV1230" t="e">
            <v>#N/A</v>
          </cell>
          <cell r="AW1230" t="e">
            <v>#N/A</v>
          </cell>
          <cell r="AX1230" t="e">
            <v>#N/A</v>
          </cell>
          <cell r="AY1230" t="e">
            <v>#N/A</v>
          </cell>
          <cell r="AZ1230" t="e">
            <v>#N/A</v>
          </cell>
          <cell r="BA1230" t="e">
            <v>#N/A</v>
          </cell>
          <cell r="BB1230" t="e">
            <v>#N/A</v>
          </cell>
          <cell r="BC1230" t="e">
            <v>#N/A</v>
          </cell>
          <cell r="BD1230" t="e">
            <v>#N/A</v>
          </cell>
        </row>
        <row r="1231">
          <cell r="G1231" t="e">
            <v>#N/A</v>
          </cell>
          <cell r="H1231" t="e">
            <v>#N/A</v>
          </cell>
          <cell r="I1231" t="e">
            <v>#N/A</v>
          </cell>
          <cell r="J1231" t="e">
            <v>#N/A</v>
          </cell>
          <cell r="K1231" t="e">
            <v>#N/A</v>
          </cell>
          <cell r="L1231" t="e">
            <v>#N/A</v>
          </cell>
          <cell r="M1231" t="e">
            <v>#N/A</v>
          </cell>
          <cell r="N1231" t="e">
            <v>#N/A</v>
          </cell>
          <cell r="O1231" t="e">
            <v>#N/A</v>
          </cell>
          <cell r="P1231" t="e">
            <v>#N/A</v>
          </cell>
          <cell r="Q1231" t="e">
            <v>#N/A</v>
          </cell>
          <cell r="R1231" t="e">
            <v>#N/A</v>
          </cell>
          <cell r="S1231" t="e">
            <v>#N/A</v>
          </cell>
          <cell r="T1231" t="e">
            <v>#N/A</v>
          </cell>
          <cell r="U1231" t="e">
            <v>#N/A</v>
          </cell>
          <cell r="V1231" t="e">
            <v>#N/A</v>
          </cell>
          <cell r="W1231" t="e">
            <v>#N/A</v>
          </cell>
          <cell r="X1231" t="e">
            <v>#N/A</v>
          </cell>
          <cell r="Y1231" t="e">
            <v>#N/A</v>
          </cell>
          <cell r="Z1231" t="e">
            <v>#N/A</v>
          </cell>
          <cell r="AA1231" t="e">
            <v>#N/A</v>
          </cell>
          <cell r="AB1231" t="e">
            <v>#N/A</v>
          </cell>
          <cell r="AC1231" t="e">
            <v>#N/A</v>
          </cell>
          <cell r="AD1231" t="e">
            <v>#N/A</v>
          </cell>
          <cell r="AE1231" t="e">
            <v>#N/A</v>
          </cell>
          <cell r="AF1231" t="e">
            <v>#N/A</v>
          </cell>
          <cell r="AG1231" t="e">
            <v>#N/A</v>
          </cell>
          <cell r="AH1231" t="e">
            <v>#N/A</v>
          </cell>
          <cell r="AI1231" t="e">
            <v>#N/A</v>
          </cell>
          <cell r="AJ1231" t="e">
            <v>#N/A</v>
          </cell>
          <cell r="AK1231" t="e">
            <v>#N/A</v>
          </cell>
          <cell r="AL1231" t="e">
            <v>#N/A</v>
          </cell>
          <cell r="AM1231" t="e">
            <v>#N/A</v>
          </cell>
          <cell r="AN1231" t="e">
            <v>#N/A</v>
          </cell>
          <cell r="AO1231" t="e">
            <v>#N/A</v>
          </cell>
          <cell r="AP1231" t="e">
            <v>#N/A</v>
          </cell>
          <cell r="AQ1231" t="e">
            <v>#N/A</v>
          </cell>
          <cell r="AR1231" t="e">
            <v>#N/A</v>
          </cell>
          <cell r="AS1231" t="e">
            <v>#N/A</v>
          </cell>
          <cell r="AT1231" t="e">
            <v>#N/A</v>
          </cell>
          <cell r="AU1231" t="e">
            <v>#N/A</v>
          </cell>
          <cell r="AV1231" t="e">
            <v>#N/A</v>
          </cell>
          <cell r="AW1231" t="e">
            <v>#N/A</v>
          </cell>
          <cell r="AX1231" t="e">
            <v>#N/A</v>
          </cell>
          <cell r="AY1231" t="e">
            <v>#N/A</v>
          </cell>
          <cell r="AZ1231" t="e">
            <v>#N/A</v>
          </cell>
          <cell r="BA1231" t="e">
            <v>#N/A</v>
          </cell>
          <cell r="BB1231" t="e">
            <v>#N/A</v>
          </cell>
          <cell r="BC1231" t="e">
            <v>#N/A</v>
          </cell>
          <cell r="BD1231" t="e">
            <v>#N/A</v>
          </cell>
        </row>
        <row r="1232">
          <cell r="G1232" t="e">
            <v>#N/A</v>
          </cell>
          <cell r="H1232" t="e">
            <v>#N/A</v>
          </cell>
          <cell r="I1232" t="e">
            <v>#N/A</v>
          </cell>
          <cell r="J1232" t="e">
            <v>#N/A</v>
          </cell>
          <cell r="K1232" t="e">
            <v>#N/A</v>
          </cell>
          <cell r="L1232" t="e">
            <v>#N/A</v>
          </cell>
          <cell r="M1232" t="e">
            <v>#N/A</v>
          </cell>
          <cell r="N1232" t="e">
            <v>#N/A</v>
          </cell>
          <cell r="O1232" t="e">
            <v>#N/A</v>
          </cell>
          <cell r="P1232" t="e">
            <v>#N/A</v>
          </cell>
          <cell r="Q1232" t="e">
            <v>#N/A</v>
          </cell>
          <cell r="R1232" t="e">
            <v>#N/A</v>
          </cell>
          <cell r="S1232" t="e">
            <v>#N/A</v>
          </cell>
          <cell r="T1232" t="e">
            <v>#N/A</v>
          </cell>
          <cell r="U1232" t="e">
            <v>#N/A</v>
          </cell>
          <cell r="V1232" t="e">
            <v>#N/A</v>
          </cell>
          <cell r="W1232" t="e">
            <v>#N/A</v>
          </cell>
          <cell r="X1232" t="e">
            <v>#N/A</v>
          </cell>
          <cell r="Y1232" t="e">
            <v>#N/A</v>
          </cell>
          <cell r="Z1232" t="e">
            <v>#N/A</v>
          </cell>
          <cell r="AA1232" t="e">
            <v>#N/A</v>
          </cell>
          <cell r="AB1232" t="e">
            <v>#N/A</v>
          </cell>
          <cell r="AC1232" t="e">
            <v>#N/A</v>
          </cell>
          <cell r="AD1232" t="e">
            <v>#N/A</v>
          </cell>
          <cell r="AE1232" t="e">
            <v>#N/A</v>
          </cell>
          <cell r="AF1232" t="e">
            <v>#N/A</v>
          </cell>
          <cell r="AG1232" t="e">
            <v>#N/A</v>
          </cell>
          <cell r="AH1232" t="e">
            <v>#N/A</v>
          </cell>
          <cell r="AI1232" t="e">
            <v>#N/A</v>
          </cell>
          <cell r="AJ1232" t="e">
            <v>#N/A</v>
          </cell>
          <cell r="AK1232" t="e">
            <v>#N/A</v>
          </cell>
          <cell r="AL1232" t="e">
            <v>#N/A</v>
          </cell>
          <cell r="AM1232" t="e">
            <v>#N/A</v>
          </cell>
          <cell r="AN1232" t="e">
            <v>#N/A</v>
          </cell>
          <cell r="AO1232" t="e">
            <v>#N/A</v>
          </cell>
          <cell r="AP1232" t="e">
            <v>#N/A</v>
          </cell>
          <cell r="AQ1232" t="e">
            <v>#N/A</v>
          </cell>
          <cell r="AR1232" t="e">
            <v>#N/A</v>
          </cell>
          <cell r="AS1232" t="e">
            <v>#N/A</v>
          </cell>
          <cell r="AT1232" t="e">
            <v>#N/A</v>
          </cell>
          <cell r="AU1232" t="e">
            <v>#N/A</v>
          </cell>
          <cell r="AV1232" t="e">
            <v>#N/A</v>
          </cell>
          <cell r="AW1232" t="e">
            <v>#N/A</v>
          </cell>
          <cell r="AX1232" t="e">
            <v>#N/A</v>
          </cell>
          <cell r="AY1232" t="e">
            <v>#N/A</v>
          </cell>
          <cell r="AZ1232" t="e">
            <v>#N/A</v>
          </cell>
          <cell r="BA1232" t="e">
            <v>#N/A</v>
          </cell>
          <cell r="BB1232" t="e">
            <v>#N/A</v>
          </cell>
          <cell r="BC1232" t="e">
            <v>#N/A</v>
          </cell>
          <cell r="BD1232" t="e">
            <v>#N/A</v>
          </cell>
        </row>
        <row r="1233">
          <cell r="G1233" t="e">
            <v>#N/A</v>
          </cell>
          <cell r="H1233" t="e">
            <v>#N/A</v>
          </cell>
          <cell r="I1233" t="e">
            <v>#N/A</v>
          </cell>
          <cell r="J1233" t="e">
            <v>#N/A</v>
          </cell>
          <cell r="K1233" t="e">
            <v>#N/A</v>
          </cell>
          <cell r="L1233" t="e">
            <v>#N/A</v>
          </cell>
          <cell r="M1233" t="e">
            <v>#N/A</v>
          </cell>
          <cell r="N1233" t="e">
            <v>#N/A</v>
          </cell>
          <cell r="O1233" t="e">
            <v>#N/A</v>
          </cell>
          <cell r="P1233" t="e">
            <v>#N/A</v>
          </cell>
          <cell r="Q1233" t="e">
            <v>#N/A</v>
          </cell>
          <cell r="R1233" t="e">
            <v>#N/A</v>
          </cell>
          <cell r="S1233" t="e">
            <v>#N/A</v>
          </cell>
          <cell r="T1233" t="e">
            <v>#N/A</v>
          </cell>
          <cell r="U1233" t="e">
            <v>#N/A</v>
          </cell>
          <cell r="V1233" t="e">
            <v>#N/A</v>
          </cell>
          <cell r="W1233" t="e">
            <v>#N/A</v>
          </cell>
          <cell r="X1233" t="e">
            <v>#N/A</v>
          </cell>
          <cell r="Y1233" t="e">
            <v>#N/A</v>
          </cell>
          <cell r="Z1233" t="e">
            <v>#N/A</v>
          </cell>
          <cell r="AA1233" t="e">
            <v>#N/A</v>
          </cell>
          <cell r="AB1233" t="e">
            <v>#N/A</v>
          </cell>
          <cell r="AC1233" t="e">
            <v>#N/A</v>
          </cell>
          <cell r="AD1233" t="e">
            <v>#N/A</v>
          </cell>
          <cell r="AE1233" t="e">
            <v>#N/A</v>
          </cell>
          <cell r="AF1233" t="e">
            <v>#N/A</v>
          </cell>
          <cell r="AG1233" t="e">
            <v>#N/A</v>
          </cell>
          <cell r="AH1233" t="e">
            <v>#N/A</v>
          </cell>
          <cell r="AI1233" t="e">
            <v>#N/A</v>
          </cell>
          <cell r="AJ1233" t="e">
            <v>#N/A</v>
          </cell>
          <cell r="AK1233" t="e">
            <v>#N/A</v>
          </cell>
          <cell r="AL1233" t="e">
            <v>#N/A</v>
          </cell>
          <cell r="AM1233" t="e">
            <v>#N/A</v>
          </cell>
          <cell r="AN1233" t="e">
            <v>#N/A</v>
          </cell>
          <cell r="AO1233" t="e">
            <v>#N/A</v>
          </cell>
          <cell r="AP1233" t="e">
            <v>#N/A</v>
          </cell>
          <cell r="AQ1233" t="e">
            <v>#N/A</v>
          </cell>
          <cell r="AR1233" t="e">
            <v>#N/A</v>
          </cell>
          <cell r="AS1233" t="e">
            <v>#N/A</v>
          </cell>
          <cell r="AT1233" t="e">
            <v>#N/A</v>
          </cell>
          <cell r="AU1233" t="e">
            <v>#N/A</v>
          </cell>
          <cell r="AV1233" t="e">
            <v>#N/A</v>
          </cell>
          <cell r="AW1233" t="e">
            <v>#N/A</v>
          </cell>
          <cell r="AX1233" t="e">
            <v>#N/A</v>
          </cell>
          <cell r="AY1233" t="e">
            <v>#N/A</v>
          </cell>
          <cell r="AZ1233" t="e">
            <v>#N/A</v>
          </cell>
          <cell r="BA1233" t="e">
            <v>#N/A</v>
          </cell>
          <cell r="BB1233" t="e">
            <v>#N/A</v>
          </cell>
          <cell r="BC1233" t="e">
            <v>#N/A</v>
          </cell>
          <cell r="BD1233" t="e">
            <v>#N/A</v>
          </cell>
        </row>
        <row r="1234">
          <cell r="G1234" t="e">
            <v>#N/A</v>
          </cell>
          <cell r="H1234" t="e">
            <v>#N/A</v>
          </cell>
          <cell r="I1234" t="e">
            <v>#N/A</v>
          </cell>
          <cell r="J1234" t="e">
            <v>#N/A</v>
          </cell>
          <cell r="K1234" t="e">
            <v>#N/A</v>
          </cell>
          <cell r="L1234" t="e">
            <v>#N/A</v>
          </cell>
          <cell r="M1234" t="e">
            <v>#N/A</v>
          </cell>
          <cell r="N1234" t="e">
            <v>#N/A</v>
          </cell>
          <cell r="O1234" t="e">
            <v>#N/A</v>
          </cell>
          <cell r="P1234" t="e">
            <v>#N/A</v>
          </cell>
          <cell r="Q1234" t="e">
            <v>#N/A</v>
          </cell>
          <cell r="R1234" t="e">
            <v>#N/A</v>
          </cell>
          <cell r="S1234" t="e">
            <v>#N/A</v>
          </cell>
          <cell r="T1234" t="e">
            <v>#N/A</v>
          </cell>
          <cell r="U1234" t="e">
            <v>#N/A</v>
          </cell>
          <cell r="V1234" t="e">
            <v>#N/A</v>
          </cell>
          <cell r="W1234" t="e">
            <v>#N/A</v>
          </cell>
          <cell r="X1234" t="e">
            <v>#N/A</v>
          </cell>
          <cell r="Y1234" t="e">
            <v>#N/A</v>
          </cell>
          <cell r="Z1234" t="e">
            <v>#N/A</v>
          </cell>
          <cell r="AA1234" t="e">
            <v>#N/A</v>
          </cell>
          <cell r="AB1234" t="e">
            <v>#N/A</v>
          </cell>
          <cell r="AC1234" t="e">
            <v>#N/A</v>
          </cell>
          <cell r="AD1234" t="e">
            <v>#N/A</v>
          </cell>
          <cell r="AE1234" t="e">
            <v>#N/A</v>
          </cell>
          <cell r="AF1234" t="e">
            <v>#N/A</v>
          </cell>
          <cell r="AG1234" t="e">
            <v>#N/A</v>
          </cell>
          <cell r="AH1234" t="e">
            <v>#N/A</v>
          </cell>
          <cell r="AI1234" t="e">
            <v>#N/A</v>
          </cell>
          <cell r="AJ1234" t="e">
            <v>#N/A</v>
          </cell>
          <cell r="AK1234" t="e">
            <v>#N/A</v>
          </cell>
          <cell r="AL1234" t="e">
            <v>#N/A</v>
          </cell>
          <cell r="AM1234" t="e">
            <v>#N/A</v>
          </cell>
          <cell r="AN1234" t="e">
            <v>#N/A</v>
          </cell>
          <cell r="AO1234" t="e">
            <v>#N/A</v>
          </cell>
          <cell r="AP1234" t="e">
            <v>#N/A</v>
          </cell>
          <cell r="AQ1234" t="e">
            <v>#N/A</v>
          </cell>
          <cell r="AR1234" t="e">
            <v>#N/A</v>
          </cell>
          <cell r="AS1234" t="e">
            <v>#N/A</v>
          </cell>
          <cell r="AT1234" t="e">
            <v>#N/A</v>
          </cell>
          <cell r="AU1234" t="e">
            <v>#N/A</v>
          </cell>
          <cell r="AV1234" t="e">
            <v>#N/A</v>
          </cell>
          <cell r="AW1234" t="e">
            <v>#N/A</v>
          </cell>
          <cell r="AX1234" t="e">
            <v>#N/A</v>
          </cell>
          <cell r="AY1234" t="e">
            <v>#N/A</v>
          </cell>
          <cell r="AZ1234" t="e">
            <v>#N/A</v>
          </cell>
          <cell r="BA1234" t="e">
            <v>#N/A</v>
          </cell>
          <cell r="BB1234" t="e">
            <v>#N/A</v>
          </cell>
          <cell r="BC1234" t="e">
            <v>#N/A</v>
          </cell>
          <cell r="BD1234" t="e">
            <v>#N/A</v>
          </cell>
        </row>
        <row r="1235">
          <cell r="G1235" t="e">
            <v>#N/A</v>
          </cell>
          <cell r="H1235" t="e">
            <v>#N/A</v>
          </cell>
          <cell r="I1235" t="e">
            <v>#N/A</v>
          </cell>
          <cell r="J1235" t="e">
            <v>#N/A</v>
          </cell>
          <cell r="K1235" t="e">
            <v>#N/A</v>
          </cell>
          <cell r="L1235" t="e">
            <v>#N/A</v>
          </cell>
          <cell r="M1235" t="e">
            <v>#N/A</v>
          </cell>
          <cell r="N1235" t="e">
            <v>#N/A</v>
          </cell>
          <cell r="O1235" t="e">
            <v>#N/A</v>
          </cell>
          <cell r="P1235" t="e">
            <v>#N/A</v>
          </cell>
          <cell r="Q1235" t="e">
            <v>#N/A</v>
          </cell>
          <cell r="R1235" t="e">
            <v>#N/A</v>
          </cell>
          <cell r="S1235" t="e">
            <v>#N/A</v>
          </cell>
          <cell r="T1235" t="e">
            <v>#N/A</v>
          </cell>
          <cell r="U1235" t="e">
            <v>#N/A</v>
          </cell>
          <cell r="V1235" t="e">
            <v>#N/A</v>
          </cell>
          <cell r="W1235" t="e">
            <v>#N/A</v>
          </cell>
          <cell r="X1235" t="e">
            <v>#N/A</v>
          </cell>
          <cell r="Y1235" t="e">
            <v>#N/A</v>
          </cell>
          <cell r="Z1235" t="e">
            <v>#N/A</v>
          </cell>
          <cell r="AA1235" t="e">
            <v>#N/A</v>
          </cell>
          <cell r="AB1235" t="e">
            <v>#N/A</v>
          </cell>
          <cell r="AC1235" t="e">
            <v>#N/A</v>
          </cell>
          <cell r="AD1235" t="e">
            <v>#N/A</v>
          </cell>
          <cell r="AE1235" t="e">
            <v>#N/A</v>
          </cell>
          <cell r="AF1235" t="e">
            <v>#N/A</v>
          </cell>
          <cell r="AG1235" t="e">
            <v>#N/A</v>
          </cell>
          <cell r="AH1235" t="e">
            <v>#N/A</v>
          </cell>
          <cell r="AI1235" t="e">
            <v>#N/A</v>
          </cell>
          <cell r="AJ1235" t="e">
            <v>#N/A</v>
          </cell>
          <cell r="AK1235" t="e">
            <v>#N/A</v>
          </cell>
          <cell r="AL1235" t="e">
            <v>#N/A</v>
          </cell>
          <cell r="AM1235" t="e">
            <v>#N/A</v>
          </cell>
          <cell r="AN1235" t="e">
            <v>#N/A</v>
          </cell>
          <cell r="AO1235" t="e">
            <v>#N/A</v>
          </cell>
          <cell r="AP1235" t="e">
            <v>#N/A</v>
          </cell>
          <cell r="AQ1235" t="e">
            <v>#N/A</v>
          </cell>
          <cell r="AR1235" t="e">
            <v>#N/A</v>
          </cell>
          <cell r="AS1235" t="e">
            <v>#N/A</v>
          </cell>
          <cell r="AT1235" t="e">
            <v>#N/A</v>
          </cell>
          <cell r="AU1235" t="e">
            <v>#N/A</v>
          </cell>
          <cell r="AV1235" t="e">
            <v>#N/A</v>
          </cell>
          <cell r="AW1235" t="e">
            <v>#N/A</v>
          </cell>
          <cell r="AX1235" t="e">
            <v>#N/A</v>
          </cell>
          <cell r="AY1235" t="e">
            <v>#N/A</v>
          </cell>
          <cell r="AZ1235" t="e">
            <v>#N/A</v>
          </cell>
          <cell r="BA1235" t="e">
            <v>#N/A</v>
          </cell>
          <cell r="BB1235" t="e">
            <v>#N/A</v>
          </cell>
          <cell r="BC1235" t="e">
            <v>#N/A</v>
          </cell>
          <cell r="BD1235" t="e">
            <v>#N/A</v>
          </cell>
        </row>
        <row r="1236">
          <cell r="G1236" t="e">
            <v>#N/A</v>
          </cell>
          <cell r="H1236" t="e">
            <v>#N/A</v>
          </cell>
          <cell r="I1236" t="e">
            <v>#N/A</v>
          </cell>
          <cell r="J1236" t="e">
            <v>#N/A</v>
          </cell>
          <cell r="K1236" t="e">
            <v>#N/A</v>
          </cell>
          <cell r="L1236" t="e">
            <v>#N/A</v>
          </cell>
          <cell r="M1236" t="e">
            <v>#N/A</v>
          </cell>
          <cell r="N1236" t="e">
            <v>#N/A</v>
          </cell>
          <cell r="O1236" t="e">
            <v>#N/A</v>
          </cell>
          <cell r="P1236" t="e">
            <v>#N/A</v>
          </cell>
          <cell r="Q1236" t="e">
            <v>#N/A</v>
          </cell>
          <cell r="R1236" t="e">
            <v>#N/A</v>
          </cell>
          <cell r="S1236" t="e">
            <v>#N/A</v>
          </cell>
          <cell r="T1236" t="e">
            <v>#N/A</v>
          </cell>
          <cell r="U1236" t="e">
            <v>#N/A</v>
          </cell>
          <cell r="V1236" t="e">
            <v>#N/A</v>
          </cell>
          <cell r="W1236" t="e">
            <v>#N/A</v>
          </cell>
          <cell r="X1236" t="e">
            <v>#N/A</v>
          </cell>
          <cell r="Y1236" t="e">
            <v>#N/A</v>
          </cell>
          <cell r="Z1236" t="e">
            <v>#N/A</v>
          </cell>
          <cell r="AA1236" t="e">
            <v>#N/A</v>
          </cell>
          <cell r="AB1236" t="e">
            <v>#N/A</v>
          </cell>
          <cell r="AC1236" t="e">
            <v>#N/A</v>
          </cell>
          <cell r="AD1236" t="e">
            <v>#N/A</v>
          </cell>
          <cell r="AE1236" t="e">
            <v>#N/A</v>
          </cell>
          <cell r="AF1236" t="e">
            <v>#N/A</v>
          </cell>
          <cell r="AG1236" t="e">
            <v>#N/A</v>
          </cell>
          <cell r="AH1236" t="e">
            <v>#N/A</v>
          </cell>
          <cell r="AI1236" t="e">
            <v>#N/A</v>
          </cell>
          <cell r="AJ1236" t="e">
            <v>#N/A</v>
          </cell>
          <cell r="AK1236" t="e">
            <v>#N/A</v>
          </cell>
          <cell r="AL1236" t="e">
            <v>#N/A</v>
          </cell>
          <cell r="AM1236" t="e">
            <v>#N/A</v>
          </cell>
          <cell r="AN1236" t="e">
            <v>#N/A</v>
          </cell>
          <cell r="AO1236" t="e">
            <v>#N/A</v>
          </cell>
          <cell r="AP1236" t="e">
            <v>#N/A</v>
          </cell>
          <cell r="AQ1236" t="e">
            <v>#N/A</v>
          </cell>
          <cell r="AR1236" t="e">
            <v>#N/A</v>
          </cell>
          <cell r="AS1236" t="e">
            <v>#N/A</v>
          </cell>
          <cell r="AT1236" t="e">
            <v>#N/A</v>
          </cell>
          <cell r="AU1236" t="e">
            <v>#N/A</v>
          </cell>
          <cell r="AV1236" t="e">
            <v>#N/A</v>
          </cell>
          <cell r="AW1236" t="e">
            <v>#N/A</v>
          </cell>
          <cell r="AX1236" t="e">
            <v>#N/A</v>
          </cell>
          <cell r="AY1236" t="e">
            <v>#N/A</v>
          </cell>
          <cell r="AZ1236" t="e">
            <v>#N/A</v>
          </cell>
          <cell r="BA1236" t="e">
            <v>#N/A</v>
          </cell>
          <cell r="BB1236" t="e">
            <v>#N/A</v>
          </cell>
          <cell r="BC1236" t="e">
            <v>#N/A</v>
          </cell>
          <cell r="BD1236" t="e">
            <v>#N/A</v>
          </cell>
        </row>
        <row r="1237">
          <cell r="G1237" t="e">
            <v>#N/A</v>
          </cell>
          <cell r="H1237" t="e">
            <v>#N/A</v>
          </cell>
          <cell r="I1237" t="e">
            <v>#N/A</v>
          </cell>
          <cell r="J1237" t="e">
            <v>#N/A</v>
          </cell>
          <cell r="K1237" t="e">
            <v>#N/A</v>
          </cell>
          <cell r="L1237" t="e">
            <v>#N/A</v>
          </cell>
          <cell r="M1237" t="e">
            <v>#N/A</v>
          </cell>
          <cell r="N1237" t="e">
            <v>#N/A</v>
          </cell>
          <cell r="O1237" t="e">
            <v>#N/A</v>
          </cell>
          <cell r="P1237" t="e">
            <v>#N/A</v>
          </cell>
          <cell r="Q1237" t="e">
            <v>#N/A</v>
          </cell>
          <cell r="R1237" t="e">
            <v>#N/A</v>
          </cell>
          <cell r="S1237" t="e">
            <v>#N/A</v>
          </cell>
          <cell r="T1237" t="e">
            <v>#N/A</v>
          </cell>
          <cell r="U1237" t="e">
            <v>#N/A</v>
          </cell>
          <cell r="V1237" t="e">
            <v>#N/A</v>
          </cell>
          <cell r="W1237" t="e">
            <v>#N/A</v>
          </cell>
          <cell r="X1237" t="e">
            <v>#N/A</v>
          </cell>
          <cell r="Y1237" t="e">
            <v>#N/A</v>
          </cell>
          <cell r="Z1237" t="e">
            <v>#N/A</v>
          </cell>
          <cell r="AA1237" t="e">
            <v>#N/A</v>
          </cell>
          <cell r="AB1237" t="e">
            <v>#N/A</v>
          </cell>
          <cell r="AC1237" t="e">
            <v>#N/A</v>
          </cell>
          <cell r="AD1237" t="e">
            <v>#N/A</v>
          </cell>
          <cell r="AE1237" t="e">
            <v>#N/A</v>
          </cell>
          <cell r="AF1237" t="e">
            <v>#N/A</v>
          </cell>
          <cell r="AG1237" t="e">
            <v>#N/A</v>
          </cell>
          <cell r="AH1237" t="e">
            <v>#N/A</v>
          </cell>
          <cell r="AI1237" t="e">
            <v>#N/A</v>
          </cell>
          <cell r="AJ1237" t="e">
            <v>#N/A</v>
          </cell>
          <cell r="AK1237" t="e">
            <v>#N/A</v>
          </cell>
          <cell r="AL1237" t="e">
            <v>#N/A</v>
          </cell>
          <cell r="AM1237" t="e">
            <v>#N/A</v>
          </cell>
          <cell r="AN1237" t="e">
            <v>#N/A</v>
          </cell>
          <cell r="AO1237" t="e">
            <v>#N/A</v>
          </cell>
          <cell r="AP1237" t="e">
            <v>#N/A</v>
          </cell>
          <cell r="AQ1237" t="e">
            <v>#N/A</v>
          </cell>
          <cell r="AR1237" t="e">
            <v>#N/A</v>
          </cell>
          <cell r="AS1237" t="e">
            <v>#N/A</v>
          </cell>
          <cell r="AT1237" t="e">
            <v>#N/A</v>
          </cell>
          <cell r="AU1237" t="e">
            <v>#N/A</v>
          </cell>
          <cell r="AV1237" t="e">
            <v>#N/A</v>
          </cell>
          <cell r="AW1237" t="e">
            <v>#N/A</v>
          </cell>
          <cell r="AX1237" t="e">
            <v>#N/A</v>
          </cell>
          <cell r="AY1237" t="e">
            <v>#N/A</v>
          </cell>
          <cell r="AZ1237" t="e">
            <v>#N/A</v>
          </cell>
          <cell r="BA1237" t="e">
            <v>#N/A</v>
          </cell>
          <cell r="BB1237" t="e">
            <v>#N/A</v>
          </cell>
          <cell r="BC1237" t="e">
            <v>#N/A</v>
          </cell>
          <cell r="BD1237" t="e">
            <v>#N/A</v>
          </cell>
        </row>
        <row r="1238">
          <cell r="G1238" t="e">
            <v>#N/A</v>
          </cell>
          <cell r="H1238" t="e">
            <v>#N/A</v>
          </cell>
          <cell r="I1238" t="e">
            <v>#N/A</v>
          </cell>
          <cell r="J1238" t="e">
            <v>#N/A</v>
          </cell>
          <cell r="K1238" t="e">
            <v>#N/A</v>
          </cell>
          <cell r="L1238" t="e">
            <v>#N/A</v>
          </cell>
          <cell r="M1238" t="e">
            <v>#N/A</v>
          </cell>
          <cell r="N1238" t="e">
            <v>#N/A</v>
          </cell>
          <cell r="O1238" t="e">
            <v>#N/A</v>
          </cell>
          <cell r="P1238" t="e">
            <v>#N/A</v>
          </cell>
          <cell r="Q1238" t="e">
            <v>#N/A</v>
          </cell>
          <cell r="R1238" t="e">
            <v>#N/A</v>
          </cell>
          <cell r="S1238" t="e">
            <v>#N/A</v>
          </cell>
          <cell r="T1238" t="e">
            <v>#N/A</v>
          </cell>
          <cell r="U1238" t="e">
            <v>#N/A</v>
          </cell>
          <cell r="V1238" t="e">
            <v>#N/A</v>
          </cell>
          <cell r="W1238" t="e">
            <v>#N/A</v>
          </cell>
          <cell r="X1238" t="e">
            <v>#N/A</v>
          </cell>
          <cell r="Y1238" t="e">
            <v>#N/A</v>
          </cell>
          <cell r="Z1238" t="e">
            <v>#N/A</v>
          </cell>
          <cell r="AA1238" t="e">
            <v>#N/A</v>
          </cell>
          <cell r="AB1238" t="e">
            <v>#N/A</v>
          </cell>
          <cell r="AC1238" t="e">
            <v>#N/A</v>
          </cell>
          <cell r="AD1238" t="e">
            <v>#N/A</v>
          </cell>
          <cell r="AE1238" t="e">
            <v>#N/A</v>
          </cell>
          <cell r="AF1238" t="e">
            <v>#N/A</v>
          </cell>
          <cell r="AG1238" t="e">
            <v>#N/A</v>
          </cell>
          <cell r="AH1238" t="e">
            <v>#N/A</v>
          </cell>
          <cell r="AI1238" t="e">
            <v>#N/A</v>
          </cell>
          <cell r="AJ1238" t="e">
            <v>#N/A</v>
          </cell>
          <cell r="AK1238" t="e">
            <v>#N/A</v>
          </cell>
          <cell r="AL1238" t="e">
            <v>#N/A</v>
          </cell>
          <cell r="AM1238" t="e">
            <v>#N/A</v>
          </cell>
          <cell r="AN1238" t="e">
            <v>#N/A</v>
          </cell>
          <cell r="AO1238" t="e">
            <v>#N/A</v>
          </cell>
          <cell r="AP1238" t="e">
            <v>#N/A</v>
          </cell>
          <cell r="AQ1238" t="e">
            <v>#N/A</v>
          </cell>
          <cell r="AR1238" t="e">
            <v>#N/A</v>
          </cell>
          <cell r="AS1238" t="e">
            <v>#N/A</v>
          </cell>
          <cell r="AT1238" t="e">
            <v>#N/A</v>
          </cell>
          <cell r="AU1238" t="e">
            <v>#N/A</v>
          </cell>
          <cell r="AV1238" t="e">
            <v>#N/A</v>
          </cell>
          <cell r="AW1238" t="e">
            <v>#N/A</v>
          </cell>
          <cell r="AX1238" t="e">
            <v>#N/A</v>
          </cell>
          <cell r="AY1238" t="e">
            <v>#N/A</v>
          </cell>
          <cell r="AZ1238" t="e">
            <v>#N/A</v>
          </cell>
          <cell r="BA1238" t="e">
            <v>#N/A</v>
          </cell>
          <cell r="BB1238" t="e">
            <v>#N/A</v>
          </cell>
          <cell r="BC1238" t="e">
            <v>#N/A</v>
          </cell>
          <cell r="BD1238" t="e">
            <v>#N/A</v>
          </cell>
        </row>
        <row r="1239">
          <cell r="G1239" t="e">
            <v>#N/A</v>
          </cell>
          <cell r="H1239" t="e">
            <v>#N/A</v>
          </cell>
          <cell r="I1239" t="e">
            <v>#N/A</v>
          </cell>
          <cell r="J1239" t="e">
            <v>#N/A</v>
          </cell>
          <cell r="K1239" t="e">
            <v>#N/A</v>
          </cell>
          <cell r="L1239" t="e">
            <v>#N/A</v>
          </cell>
          <cell r="M1239" t="e">
            <v>#N/A</v>
          </cell>
          <cell r="N1239" t="e">
            <v>#N/A</v>
          </cell>
          <cell r="O1239" t="e">
            <v>#N/A</v>
          </cell>
          <cell r="P1239" t="e">
            <v>#N/A</v>
          </cell>
          <cell r="Q1239" t="e">
            <v>#N/A</v>
          </cell>
          <cell r="R1239" t="e">
            <v>#N/A</v>
          </cell>
          <cell r="S1239" t="e">
            <v>#N/A</v>
          </cell>
          <cell r="T1239" t="e">
            <v>#N/A</v>
          </cell>
          <cell r="U1239" t="e">
            <v>#N/A</v>
          </cell>
          <cell r="V1239" t="e">
            <v>#N/A</v>
          </cell>
          <cell r="W1239" t="e">
            <v>#N/A</v>
          </cell>
          <cell r="X1239" t="e">
            <v>#N/A</v>
          </cell>
          <cell r="Y1239" t="e">
            <v>#N/A</v>
          </cell>
          <cell r="Z1239" t="e">
            <v>#N/A</v>
          </cell>
          <cell r="AA1239" t="e">
            <v>#N/A</v>
          </cell>
          <cell r="AB1239" t="e">
            <v>#N/A</v>
          </cell>
          <cell r="AC1239" t="e">
            <v>#N/A</v>
          </cell>
          <cell r="AD1239" t="e">
            <v>#N/A</v>
          </cell>
          <cell r="AE1239" t="e">
            <v>#N/A</v>
          </cell>
          <cell r="AF1239" t="e">
            <v>#N/A</v>
          </cell>
          <cell r="AG1239" t="e">
            <v>#N/A</v>
          </cell>
          <cell r="AH1239" t="e">
            <v>#N/A</v>
          </cell>
          <cell r="AI1239" t="e">
            <v>#N/A</v>
          </cell>
          <cell r="AJ1239" t="e">
            <v>#N/A</v>
          </cell>
          <cell r="AK1239" t="e">
            <v>#N/A</v>
          </cell>
          <cell r="AL1239" t="e">
            <v>#N/A</v>
          </cell>
          <cell r="AM1239" t="e">
            <v>#N/A</v>
          </cell>
          <cell r="AN1239" t="e">
            <v>#N/A</v>
          </cell>
          <cell r="AO1239" t="e">
            <v>#N/A</v>
          </cell>
          <cell r="AP1239" t="e">
            <v>#N/A</v>
          </cell>
          <cell r="AQ1239" t="e">
            <v>#N/A</v>
          </cell>
          <cell r="AR1239" t="e">
            <v>#N/A</v>
          </cell>
          <cell r="AS1239" t="e">
            <v>#N/A</v>
          </cell>
          <cell r="AT1239" t="e">
            <v>#N/A</v>
          </cell>
          <cell r="AU1239" t="e">
            <v>#N/A</v>
          </cell>
          <cell r="AV1239" t="e">
            <v>#N/A</v>
          </cell>
          <cell r="AW1239" t="e">
            <v>#N/A</v>
          </cell>
          <cell r="AX1239" t="e">
            <v>#N/A</v>
          </cell>
          <cell r="AY1239" t="e">
            <v>#N/A</v>
          </cell>
          <cell r="AZ1239" t="e">
            <v>#N/A</v>
          </cell>
          <cell r="BA1239" t="e">
            <v>#N/A</v>
          </cell>
          <cell r="BB1239" t="e">
            <v>#N/A</v>
          </cell>
          <cell r="BC1239" t="e">
            <v>#N/A</v>
          </cell>
          <cell r="BD1239" t="e">
            <v>#N/A</v>
          </cell>
        </row>
        <row r="1240">
          <cell r="G1240" t="e">
            <v>#N/A</v>
          </cell>
          <cell r="H1240" t="e">
            <v>#N/A</v>
          </cell>
          <cell r="I1240" t="e">
            <v>#N/A</v>
          </cell>
          <cell r="J1240" t="e">
            <v>#N/A</v>
          </cell>
          <cell r="K1240" t="e">
            <v>#N/A</v>
          </cell>
          <cell r="L1240" t="e">
            <v>#N/A</v>
          </cell>
          <cell r="M1240" t="e">
            <v>#N/A</v>
          </cell>
          <cell r="N1240" t="e">
            <v>#N/A</v>
          </cell>
          <cell r="O1240" t="e">
            <v>#N/A</v>
          </cell>
          <cell r="P1240" t="e">
            <v>#N/A</v>
          </cell>
          <cell r="Q1240" t="e">
            <v>#N/A</v>
          </cell>
          <cell r="R1240" t="e">
            <v>#N/A</v>
          </cell>
          <cell r="S1240" t="e">
            <v>#N/A</v>
          </cell>
          <cell r="T1240" t="e">
            <v>#N/A</v>
          </cell>
          <cell r="U1240" t="e">
            <v>#N/A</v>
          </cell>
          <cell r="V1240" t="e">
            <v>#N/A</v>
          </cell>
          <cell r="W1240" t="e">
            <v>#N/A</v>
          </cell>
          <cell r="X1240" t="e">
            <v>#N/A</v>
          </cell>
          <cell r="Y1240" t="e">
            <v>#N/A</v>
          </cell>
          <cell r="Z1240" t="e">
            <v>#N/A</v>
          </cell>
          <cell r="AA1240" t="e">
            <v>#N/A</v>
          </cell>
          <cell r="AB1240" t="e">
            <v>#N/A</v>
          </cell>
          <cell r="AC1240" t="e">
            <v>#N/A</v>
          </cell>
          <cell r="AD1240" t="e">
            <v>#N/A</v>
          </cell>
          <cell r="AE1240" t="e">
            <v>#N/A</v>
          </cell>
          <cell r="AF1240" t="e">
            <v>#N/A</v>
          </cell>
          <cell r="AG1240" t="e">
            <v>#N/A</v>
          </cell>
          <cell r="AH1240" t="e">
            <v>#N/A</v>
          </cell>
          <cell r="AI1240" t="e">
            <v>#N/A</v>
          </cell>
          <cell r="AJ1240" t="e">
            <v>#N/A</v>
          </cell>
          <cell r="AK1240" t="e">
            <v>#N/A</v>
          </cell>
          <cell r="AL1240" t="e">
            <v>#N/A</v>
          </cell>
          <cell r="AM1240" t="e">
            <v>#N/A</v>
          </cell>
          <cell r="AN1240" t="e">
            <v>#N/A</v>
          </cell>
          <cell r="AO1240" t="e">
            <v>#N/A</v>
          </cell>
          <cell r="AP1240" t="e">
            <v>#N/A</v>
          </cell>
          <cell r="AQ1240" t="e">
            <v>#N/A</v>
          </cell>
          <cell r="AR1240" t="e">
            <v>#N/A</v>
          </cell>
          <cell r="AS1240" t="e">
            <v>#N/A</v>
          </cell>
          <cell r="AT1240" t="e">
            <v>#N/A</v>
          </cell>
          <cell r="AU1240" t="e">
            <v>#N/A</v>
          </cell>
          <cell r="AV1240" t="e">
            <v>#N/A</v>
          </cell>
          <cell r="AW1240" t="e">
            <v>#N/A</v>
          </cell>
          <cell r="AX1240" t="e">
            <v>#N/A</v>
          </cell>
          <cell r="AY1240" t="e">
            <v>#N/A</v>
          </cell>
          <cell r="AZ1240" t="e">
            <v>#N/A</v>
          </cell>
          <cell r="BA1240" t="e">
            <v>#N/A</v>
          </cell>
          <cell r="BB1240" t="e">
            <v>#N/A</v>
          </cell>
          <cell r="BC1240" t="e">
            <v>#N/A</v>
          </cell>
          <cell r="BD1240" t="e">
            <v>#N/A</v>
          </cell>
        </row>
        <row r="1241">
          <cell r="G1241" t="e">
            <v>#N/A</v>
          </cell>
          <cell r="H1241" t="e">
            <v>#N/A</v>
          </cell>
          <cell r="I1241" t="e">
            <v>#N/A</v>
          </cell>
          <cell r="J1241" t="e">
            <v>#N/A</v>
          </cell>
          <cell r="K1241" t="e">
            <v>#N/A</v>
          </cell>
          <cell r="L1241" t="e">
            <v>#N/A</v>
          </cell>
          <cell r="M1241" t="e">
            <v>#N/A</v>
          </cell>
          <cell r="N1241" t="e">
            <v>#N/A</v>
          </cell>
          <cell r="O1241" t="e">
            <v>#N/A</v>
          </cell>
          <cell r="P1241" t="e">
            <v>#N/A</v>
          </cell>
          <cell r="Q1241" t="e">
            <v>#N/A</v>
          </cell>
          <cell r="R1241" t="e">
            <v>#N/A</v>
          </cell>
          <cell r="S1241" t="e">
            <v>#N/A</v>
          </cell>
          <cell r="T1241" t="e">
            <v>#N/A</v>
          </cell>
          <cell r="U1241" t="e">
            <v>#N/A</v>
          </cell>
          <cell r="V1241" t="e">
            <v>#N/A</v>
          </cell>
          <cell r="W1241" t="e">
            <v>#N/A</v>
          </cell>
          <cell r="X1241" t="e">
            <v>#N/A</v>
          </cell>
          <cell r="Y1241" t="e">
            <v>#N/A</v>
          </cell>
          <cell r="Z1241" t="e">
            <v>#N/A</v>
          </cell>
          <cell r="AA1241" t="e">
            <v>#N/A</v>
          </cell>
          <cell r="AB1241" t="e">
            <v>#N/A</v>
          </cell>
          <cell r="AC1241" t="e">
            <v>#N/A</v>
          </cell>
          <cell r="AD1241" t="e">
            <v>#N/A</v>
          </cell>
          <cell r="AE1241" t="e">
            <v>#N/A</v>
          </cell>
          <cell r="AF1241" t="e">
            <v>#N/A</v>
          </cell>
          <cell r="AG1241" t="e">
            <v>#N/A</v>
          </cell>
          <cell r="AH1241" t="e">
            <v>#N/A</v>
          </cell>
          <cell r="AI1241" t="e">
            <v>#N/A</v>
          </cell>
          <cell r="AJ1241" t="e">
            <v>#N/A</v>
          </cell>
          <cell r="AK1241" t="e">
            <v>#N/A</v>
          </cell>
          <cell r="AL1241" t="e">
            <v>#N/A</v>
          </cell>
          <cell r="AM1241" t="e">
            <v>#N/A</v>
          </cell>
          <cell r="AN1241" t="e">
            <v>#N/A</v>
          </cell>
          <cell r="AO1241" t="e">
            <v>#N/A</v>
          </cell>
          <cell r="AP1241" t="e">
            <v>#N/A</v>
          </cell>
          <cell r="AQ1241" t="e">
            <v>#N/A</v>
          </cell>
          <cell r="AR1241" t="e">
            <v>#N/A</v>
          </cell>
          <cell r="AS1241" t="e">
            <v>#N/A</v>
          </cell>
          <cell r="AT1241" t="e">
            <v>#N/A</v>
          </cell>
          <cell r="AU1241" t="e">
            <v>#N/A</v>
          </cell>
          <cell r="AV1241" t="e">
            <v>#N/A</v>
          </cell>
          <cell r="AW1241" t="e">
            <v>#N/A</v>
          </cell>
          <cell r="AX1241" t="e">
            <v>#N/A</v>
          </cell>
          <cell r="AY1241" t="e">
            <v>#N/A</v>
          </cell>
          <cell r="AZ1241" t="e">
            <v>#N/A</v>
          </cell>
          <cell r="BA1241" t="e">
            <v>#N/A</v>
          </cell>
          <cell r="BB1241" t="e">
            <v>#N/A</v>
          </cell>
          <cell r="BC1241" t="e">
            <v>#N/A</v>
          </cell>
          <cell r="BD1241" t="e">
            <v>#N/A</v>
          </cell>
        </row>
        <row r="1242">
          <cell r="G1242" t="e">
            <v>#N/A</v>
          </cell>
          <cell r="H1242" t="e">
            <v>#N/A</v>
          </cell>
          <cell r="I1242" t="e">
            <v>#N/A</v>
          </cell>
          <cell r="J1242" t="e">
            <v>#N/A</v>
          </cell>
          <cell r="K1242" t="e">
            <v>#N/A</v>
          </cell>
          <cell r="L1242" t="e">
            <v>#N/A</v>
          </cell>
          <cell r="M1242" t="e">
            <v>#N/A</v>
          </cell>
          <cell r="N1242" t="e">
            <v>#N/A</v>
          </cell>
          <cell r="O1242" t="e">
            <v>#N/A</v>
          </cell>
          <cell r="P1242" t="e">
            <v>#N/A</v>
          </cell>
          <cell r="Q1242" t="e">
            <v>#N/A</v>
          </cell>
          <cell r="R1242" t="e">
            <v>#N/A</v>
          </cell>
          <cell r="S1242" t="e">
            <v>#N/A</v>
          </cell>
          <cell r="T1242" t="e">
            <v>#N/A</v>
          </cell>
          <cell r="U1242" t="e">
            <v>#N/A</v>
          </cell>
          <cell r="V1242" t="e">
            <v>#N/A</v>
          </cell>
          <cell r="W1242" t="e">
            <v>#N/A</v>
          </cell>
          <cell r="X1242" t="e">
            <v>#N/A</v>
          </cell>
          <cell r="Y1242" t="e">
            <v>#N/A</v>
          </cell>
          <cell r="Z1242" t="e">
            <v>#N/A</v>
          </cell>
          <cell r="AA1242" t="e">
            <v>#N/A</v>
          </cell>
          <cell r="AB1242" t="e">
            <v>#N/A</v>
          </cell>
          <cell r="AC1242" t="e">
            <v>#N/A</v>
          </cell>
          <cell r="AD1242" t="e">
            <v>#N/A</v>
          </cell>
          <cell r="AE1242" t="e">
            <v>#N/A</v>
          </cell>
          <cell r="AF1242" t="e">
            <v>#N/A</v>
          </cell>
          <cell r="AG1242" t="e">
            <v>#N/A</v>
          </cell>
          <cell r="AH1242" t="e">
            <v>#N/A</v>
          </cell>
          <cell r="AI1242" t="e">
            <v>#N/A</v>
          </cell>
          <cell r="AJ1242" t="e">
            <v>#N/A</v>
          </cell>
          <cell r="AK1242" t="e">
            <v>#N/A</v>
          </cell>
          <cell r="AL1242" t="e">
            <v>#N/A</v>
          </cell>
          <cell r="AM1242" t="e">
            <v>#N/A</v>
          </cell>
          <cell r="AN1242" t="e">
            <v>#N/A</v>
          </cell>
          <cell r="AO1242" t="e">
            <v>#N/A</v>
          </cell>
          <cell r="AP1242" t="e">
            <v>#N/A</v>
          </cell>
          <cell r="AQ1242" t="e">
            <v>#N/A</v>
          </cell>
          <cell r="AR1242" t="e">
            <v>#N/A</v>
          </cell>
          <cell r="AS1242" t="e">
            <v>#N/A</v>
          </cell>
          <cell r="AT1242" t="e">
            <v>#N/A</v>
          </cell>
          <cell r="AU1242" t="e">
            <v>#N/A</v>
          </cell>
          <cell r="AV1242" t="e">
            <v>#N/A</v>
          </cell>
          <cell r="AW1242" t="e">
            <v>#N/A</v>
          </cell>
          <cell r="AX1242" t="e">
            <v>#N/A</v>
          </cell>
          <cell r="AY1242" t="e">
            <v>#N/A</v>
          </cell>
          <cell r="AZ1242" t="e">
            <v>#N/A</v>
          </cell>
          <cell r="BA1242" t="e">
            <v>#N/A</v>
          </cell>
          <cell r="BB1242" t="e">
            <v>#N/A</v>
          </cell>
          <cell r="BC1242" t="e">
            <v>#N/A</v>
          </cell>
          <cell r="BD1242" t="e">
            <v>#N/A</v>
          </cell>
        </row>
        <row r="1243">
          <cell r="G1243" t="e">
            <v>#N/A</v>
          </cell>
          <cell r="H1243" t="e">
            <v>#N/A</v>
          </cell>
          <cell r="I1243" t="e">
            <v>#N/A</v>
          </cell>
          <cell r="J1243" t="e">
            <v>#N/A</v>
          </cell>
          <cell r="K1243" t="e">
            <v>#N/A</v>
          </cell>
          <cell r="L1243" t="e">
            <v>#N/A</v>
          </cell>
          <cell r="M1243" t="e">
            <v>#N/A</v>
          </cell>
          <cell r="N1243" t="e">
            <v>#N/A</v>
          </cell>
          <cell r="O1243" t="e">
            <v>#N/A</v>
          </cell>
          <cell r="P1243" t="e">
            <v>#N/A</v>
          </cell>
          <cell r="Q1243" t="e">
            <v>#N/A</v>
          </cell>
          <cell r="R1243" t="e">
            <v>#N/A</v>
          </cell>
          <cell r="S1243" t="e">
            <v>#N/A</v>
          </cell>
          <cell r="T1243" t="e">
            <v>#N/A</v>
          </cell>
          <cell r="U1243" t="e">
            <v>#N/A</v>
          </cell>
          <cell r="V1243" t="e">
            <v>#N/A</v>
          </cell>
          <cell r="W1243" t="e">
            <v>#N/A</v>
          </cell>
          <cell r="X1243" t="e">
            <v>#N/A</v>
          </cell>
          <cell r="Y1243" t="e">
            <v>#N/A</v>
          </cell>
          <cell r="Z1243" t="e">
            <v>#N/A</v>
          </cell>
          <cell r="AA1243" t="e">
            <v>#N/A</v>
          </cell>
          <cell r="AB1243" t="e">
            <v>#N/A</v>
          </cell>
          <cell r="AC1243" t="e">
            <v>#N/A</v>
          </cell>
          <cell r="AD1243" t="e">
            <v>#N/A</v>
          </cell>
          <cell r="AE1243" t="e">
            <v>#N/A</v>
          </cell>
          <cell r="AF1243" t="e">
            <v>#N/A</v>
          </cell>
          <cell r="AG1243" t="e">
            <v>#N/A</v>
          </cell>
          <cell r="AH1243" t="e">
            <v>#N/A</v>
          </cell>
          <cell r="AI1243" t="e">
            <v>#N/A</v>
          </cell>
          <cell r="AJ1243" t="e">
            <v>#N/A</v>
          </cell>
          <cell r="AK1243" t="e">
            <v>#N/A</v>
          </cell>
          <cell r="AL1243" t="e">
            <v>#N/A</v>
          </cell>
          <cell r="AM1243" t="e">
            <v>#N/A</v>
          </cell>
          <cell r="AN1243" t="e">
            <v>#N/A</v>
          </cell>
          <cell r="AO1243" t="e">
            <v>#N/A</v>
          </cell>
          <cell r="AP1243" t="e">
            <v>#N/A</v>
          </cell>
          <cell r="AQ1243" t="e">
            <v>#N/A</v>
          </cell>
          <cell r="AR1243" t="e">
            <v>#N/A</v>
          </cell>
          <cell r="AS1243" t="e">
            <v>#N/A</v>
          </cell>
          <cell r="AT1243" t="e">
            <v>#N/A</v>
          </cell>
          <cell r="AU1243" t="e">
            <v>#N/A</v>
          </cell>
          <cell r="AV1243" t="e">
            <v>#N/A</v>
          </cell>
          <cell r="AW1243" t="e">
            <v>#N/A</v>
          </cell>
          <cell r="AX1243" t="e">
            <v>#N/A</v>
          </cell>
          <cell r="AY1243" t="e">
            <v>#N/A</v>
          </cell>
          <cell r="AZ1243" t="e">
            <v>#N/A</v>
          </cell>
          <cell r="BA1243" t="e">
            <v>#N/A</v>
          </cell>
          <cell r="BB1243" t="e">
            <v>#N/A</v>
          </cell>
          <cell r="BC1243" t="e">
            <v>#N/A</v>
          </cell>
          <cell r="BD1243" t="e">
            <v>#N/A</v>
          </cell>
        </row>
        <row r="1244">
          <cell r="G1244" t="e">
            <v>#N/A</v>
          </cell>
          <cell r="H1244" t="e">
            <v>#N/A</v>
          </cell>
          <cell r="I1244" t="e">
            <v>#N/A</v>
          </cell>
          <cell r="J1244" t="e">
            <v>#N/A</v>
          </cell>
          <cell r="K1244" t="e">
            <v>#N/A</v>
          </cell>
          <cell r="L1244" t="e">
            <v>#N/A</v>
          </cell>
          <cell r="M1244" t="e">
            <v>#N/A</v>
          </cell>
          <cell r="N1244" t="e">
            <v>#N/A</v>
          </cell>
          <cell r="O1244" t="e">
            <v>#N/A</v>
          </cell>
          <cell r="P1244" t="e">
            <v>#N/A</v>
          </cell>
          <cell r="Q1244" t="e">
            <v>#N/A</v>
          </cell>
          <cell r="R1244" t="e">
            <v>#N/A</v>
          </cell>
          <cell r="S1244" t="e">
            <v>#N/A</v>
          </cell>
          <cell r="T1244" t="e">
            <v>#N/A</v>
          </cell>
          <cell r="U1244" t="e">
            <v>#N/A</v>
          </cell>
          <cell r="V1244" t="e">
            <v>#N/A</v>
          </cell>
          <cell r="W1244" t="e">
            <v>#N/A</v>
          </cell>
          <cell r="X1244" t="e">
            <v>#N/A</v>
          </cell>
          <cell r="Y1244" t="e">
            <v>#N/A</v>
          </cell>
          <cell r="Z1244" t="e">
            <v>#N/A</v>
          </cell>
          <cell r="AA1244" t="e">
            <v>#N/A</v>
          </cell>
          <cell r="AB1244" t="e">
            <v>#N/A</v>
          </cell>
          <cell r="AC1244" t="e">
            <v>#N/A</v>
          </cell>
          <cell r="AD1244" t="e">
            <v>#N/A</v>
          </cell>
          <cell r="AE1244" t="e">
            <v>#N/A</v>
          </cell>
          <cell r="AF1244" t="e">
            <v>#N/A</v>
          </cell>
          <cell r="AG1244" t="e">
            <v>#N/A</v>
          </cell>
          <cell r="AH1244" t="e">
            <v>#N/A</v>
          </cell>
          <cell r="AI1244" t="e">
            <v>#N/A</v>
          </cell>
          <cell r="AJ1244" t="e">
            <v>#N/A</v>
          </cell>
          <cell r="AK1244" t="e">
            <v>#N/A</v>
          </cell>
          <cell r="AL1244" t="e">
            <v>#N/A</v>
          </cell>
          <cell r="AM1244" t="e">
            <v>#N/A</v>
          </cell>
          <cell r="AN1244" t="e">
            <v>#N/A</v>
          </cell>
          <cell r="AO1244" t="e">
            <v>#N/A</v>
          </cell>
          <cell r="AP1244" t="e">
            <v>#N/A</v>
          </cell>
          <cell r="AQ1244" t="e">
            <v>#N/A</v>
          </cell>
          <cell r="AR1244" t="e">
            <v>#N/A</v>
          </cell>
          <cell r="AS1244" t="e">
            <v>#N/A</v>
          </cell>
          <cell r="AT1244" t="e">
            <v>#N/A</v>
          </cell>
          <cell r="AU1244" t="e">
            <v>#N/A</v>
          </cell>
          <cell r="AV1244" t="e">
            <v>#N/A</v>
          </cell>
          <cell r="AW1244" t="e">
            <v>#N/A</v>
          </cell>
          <cell r="AX1244" t="e">
            <v>#N/A</v>
          </cell>
          <cell r="AY1244" t="e">
            <v>#N/A</v>
          </cell>
          <cell r="AZ1244" t="e">
            <v>#N/A</v>
          </cell>
          <cell r="BA1244" t="e">
            <v>#N/A</v>
          </cell>
          <cell r="BB1244" t="e">
            <v>#N/A</v>
          </cell>
          <cell r="BC1244" t="e">
            <v>#N/A</v>
          </cell>
          <cell r="BD1244" t="e">
            <v>#N/A</v>
          </cell>
        </row>
        <row r="1245">
          <cell r="G1245" t="e">
            <v>#N/A</v>
          </cell>
          <cell r="H1245" t="e">
            <v>#N/A</v>
          </cell>
          <cell r="I1245" t="e">
            <v>#N/A</v>
          </cell>
          <cell r="J1245" t="e">
            <v>#N/A</v>
          </cell>
          <cell r="K1245" t="e">
            <v>#N/A</v>
          </cell>
          <cell r="L1245" t="e">
            <v>#N/A</v>
          </cell>
          <cell r="M1245" t="e">
            <v>#N/A</v>
          </cell>
          <cell r="N1245" t="e">
            <v>#N/A</v>
          </cell>
          <cell r="O1245" t="e">
            <v>#N/A</v>
          </cell>
          <cell r="P1245" t="e">
            <v>#N/A</v>
          </cell>
          <cell r="Q1245" t="e">
            <v>#N/A</v>
          </cell>
          <cell r="R1245" t="e">
            <v>#N/A</v>
          </cell>
          <cell r="S1245" t="e">
            <v>#N/A</v>
          </cell>
          <cell r="T1245" t="e">
            <v>#N/A</v>
          </cell>
          <cell r="U1245" t="e">
            <v>#N/A</v>
          </cell>
          <cell r="V1245" t="e">
            <v>#N/A</v>
          </cell>
          <cell r="W1245" t="e">
            <v>#N/A</v>
          </cell>
          <cell r="X1245" t="e">
            <v>#N/A</v>
          </cell>
          <cell r="Y1245" t="e">
            <v>#N/A</v>
          </cell>
          <cell r="Z1245" t="e">
            <v>#N/A</v>
          </cell>
          <cell r="AA1245" t="e">
            <v>#N/A</v>
          </cell>
          <cell r="AB1245" t="e">
            <v>#N/A</v>
          </cell>
          <cell r="AC1245" t="e">
            <v>#N/A</v>
          </cell>
          <cell r="AD1245" t="e">
            <v>#N/A</v>
          </cell>
          <cell r="AE1245" t="e">
            <v>#N/A</v>
          </cell>
          <cell r="AF1245" t="e">
            <v>#N/A</v>
          </cell>
          <cell r="AG1245" t="e">
            <v>#N/A</v>
          </cell>
          <cell r="AH1245" t="e">
            <v>#N/A</v>
          </cell>
          <cell r="AI1245" t="e">
            <v>#N/A</v>
          </cell>
          <cell r="AJ1245" t="e">
            <v>#N/A</v>
          </cell>
          <cell r="AK1245" t="e">
            <v>#N/A</v>
          </cell>
          <cell r="AL1245" t="e">
            <v>#N/A</v>
          </cell>
          <cell r="AM1245" t="e">
            <v>#N/A</v>
          </cell>
          <cell r="AN1245" t="e">
            <v>#N/A</v>
          </cell>
          <cell r="AO1245" t="e">
            <v>#N/A</v>
          </cell>
          <cell r="AP1245" t="e">
            <v>#N/A</v>
          </cell>
          <cell r="AQ1245" t="e">
            <v>#N/A</v>
          </cell>
          <cell r="AR1245" t="e">
            <v>#N/A</v>
          </cell>
          <cell r="AS1245" t="e">
            <v>#N/A</v>
          </cell>
          <cell r="AT1245" t="e">
            <v>#N/A</v>
          </cell>
          <cell r="AU1245" t="e">
            <v>#N/A</v>
          </cell>
          <cell r="AV1245" t="e">
            <v>#N/A</v>
          </cell>
          <cell r="AW1245" t="e">
            <v>#N/A</v>
          </cell>
          <cell r="AX1245" t="e">
            <v>#N/A</v>
          </cell>
          <cell r="AY1245" t="e">
            <v>#N/A</v>
          </cell>
          <cell r="AZ1245" t="e">
            <v>#N/A</v>
          </cell>
          <cell r="BA1245" t="e">
            <v>#N/A</v>
          </cell>
          <cell r="BB1245" t="e">
            <v>#N/A</v>
          </cell>
          <cell r="BC1245" t="e">
            <v>#N/A</v>
          </cell>
          <cell r="BD1245" t="e">
            <v>#N/A</v>
          </cell>
        </row>
        <row r="1246">
          <cell r="G1246" t="e">
            <v>#N/A</v>
          </cell>
          <cell r="H1246" t="e">
            <v>#N/A</v>
          </cell>
          <cell r="I1246" t="e">
            <v>#N/A</v>
          </cell>
          <cell r="J1246" t="e">
            <v>#N/A</v>
          </cell>
          <cell r="K1246" t="e">
            <v>#N/A</v>
          </cell>
          <cell r="L1246" t="e">
            <v>#N/A</v>
          </cell>
          <cell r="M1246" t="e">
            <v>#N/A</v>
          </cell>
          <cell r="N1246" t="e">
            <v>#N/A</v>
          </cell>
          <cell r="O1246" t="e">
            <v>#N/A</v>
          </cell>
          <cell r="P1246" t="e">
            <v>#N/A</v>
          </cell>
          <cell r="Q1246" t="e">
            <v>#N/A</v>
          </cell>
          <cell r="R1246" t="e">
            <v>#N/A</v>
          </cell>
          <cell r="S1246" t="e">
            <v>#N/A</v>
          </cell>
          <cell r="T1246" t="e">
            <v>#N/A</v>
          </cell>
          <cell r="U1246" t="e">
            <v>#N/A</v>
          </cell>
          <cell r="V1246" t="e">
            <v>#N/A</v>
          </cell>
          <cell r="W1246" t="e">
            <v>#N/A</v>
          </cell>
          <cell r="X1246" t="e">
            <v>#N/A</v>
          </cell>
          <cell r="Y1246" t="e">
            <v>#N/A</v>
          </cell>
          <cell r="Z1246" t="e">
            <v>#N/A</v>
          </cell>
          <cell r="AA1246" t="e">
            <v>#N/A</v>
          </cell>
          <cell r="AB1246" t="e">
            <v>#N/A</v>
          </cell>
          <cell r="AC1246" t="e">
            <v>#N/A</v>
          </cell>
          <cell r="AD1246" t="e">
            <v>#N/A</v>
          </cell>
          <cell r="AE1246" t="e">
            <v>#N/A</v>
          </cell>
          <cell r="AF1246" t="e">
            <v>#N/A</v>
          </cell>
          <cell r="AG1246" t="e">
            <v>#N/A</v>
          </cell>
          <cell r="AH1246" t="e">
            <v>#N/A</v>
          </cell>
          <cell r="AI1246" t="e">
            <v>#N/A</v>
          </cell>
          <cell r="AJ1246" t="e">
            <v>#N/A</v>
          </cell>
          <cell r="AK1246" t="e">
            <v>#N/A</v>
          </cell>
          <cell r="AL1246" t="e">
            <v>#N/A</v>
          </cell>
          <cell r="AM1246" t="e">
            <v>#N/A</v>
          </cell>
          <cell r="AN1246" t="e">
            <v>#N/A</v>
          </cell>
          <cell r="AO1246" t="e">
            <v>#N/A</v>
          </cell>
          <cell r="AP1246" t="e">
            <v>#N/A</v>
          </cell>
          <cell r="AQ1246" t="e">
            <v>#N/A</v>
          </cell>
          <cell r="AR1246" t="e">
            <v>#N/A</v>
          </cell>
          <cell r="AS1246" t="e">
            <v>#N/A</v>
          </cell>
          <cell r="AT1246" t="e">
            <v>#N/A</v>
          </cell>
          <cell r="AU1246" t="e">
            <v>#N/A</v>
          </cell>
          <cell r="AV1246" t="e">
            <v>#N/A</v>
          </cell>
          <cell r="AW1246" t="e">
            <v>#N/A</v>
          </cell>
          <cell r="AX1246" t="e">
            <v>#N/A</v>
          </cell>
          <cell r="AY1246" t="e">
            <v>#N/A</v>
          </cell>
          <cell r="AZ1246" t="e">
            <v>#N/A</v>
          </cell>
          <cell r="BA1246" t="e">
            <v>#N/A</v>
          </cell>
          <cell r="BB1246" t="e">
            <v>#N/A</v>
          </cell>
          <cell r="BC1246" t="e">
            <v>#N/A</v>
          </cell>
          <cell r="BD1246" t="e">
            <v>#N/A</v>
          </cell>
        </row>
        <row r="1247">
          <cell r="G1247" t="e">
            <v>#N/A</v>
          </cell>
          <cell r="H1247" t="e">
            <v>#N/A</v>
          </cell>
          <cell r="I1247" t="e">
            <v>#N/A</v>
          </cell>
          <cell r="J1247" t="e">
            <v>#N/A</v>
          </cell>
          <cell r="K1247" t="e">
            <v>#N/A</v>
          </cell>
          <cell r="L1247" t="e">
            <v>#N/A</v>
          </cell>
          <cell r="M1247" t="e">
            <v>#N/A</v>
          </cell>
          <cell r="N1247" t="e">
            <v>#N/A</v>
          </cell>
          <cell r="O1247" t="e">
            <v>#N/A</v>
          </cell>
          <cell r="P1247" t="e">
            <v>#N/A</v>
          </cell>
          <cell r="Q1247" t="e">
            <v>#N/A</v>
          </cell>
          <cell r="R1247" t="e">
            <v>#N/A</v>
          </cell>
          <cell r="S1247" t="e">
            <v>#N/A</v>
          </cell>
          <cell r="T1247" t="e">
            <v>#N/A</v>
          </cell>
          <cell r="U1247" t="e">
            <v>#N/A</v>
          </cell>
          <cell r="V1247" t="e">
            <v>#N/A</v>
          </cell>
          <cell r="W1247" t="e">
            <v>#N/A</v>
          </cell>
          <cell r="X1247" t="e">
            <v>#N/A</v>
          </cell>
          <cell r="Y1247" t="e">
            <v>#N/A</v>
          </cell>
          <cell r="Z1247" t="e">
            <v>#N/A</v>
          </cell>
          <cell r="AA1247" t="e">
            <v>#N/A</v>
          </cell>
          <cell r="AB1247" t="e">
            <v>#N/A</v>
          </cell>
          <cell r="AC1247" t="e">
            <v>#N/A</v>
          </cell>
          <cell r="AD1247" t="e">
            <v>#N/A</v>
          </cell>
          <cell r="AE1247" t="e">
            <v>#N/A</v>
          </cell>
          <cell r="AF1247" t="e">
            <v>#N/A</v>
          </cell>
          <cell r="AG1247" t="e">
            <v>#N/A</v>
          </cell>
          <cell r="AH1247" t="e">
            <v>#N/A</v>
          </cell>
          <cell r="AI1247" t="e">
            <v>#N/A</v>
          </cell>
          <cell r="AJ1247" t="e">
            <v>#N/A</v>
          </cell>
          <cell r="AK1247" t="e">
            <v>#N/A</v>
          </cell>
          <cell r="AL1247" t="e">
            <v>#N/A</v>
          </cell>
          <cell r="AM1247" t="e">
            <v>#N/A</v>
          </cell>
          <cell r="AN1247" t="e">
            <v>#N/A</v>
          </cell>
          <cell r="AO1247" t="e">
            <v>#N/A</v>
          </cell>
          <cell r="AP1247" t="e">
            <v>#N/A</v>
          </cell>
          <cell r="AQ1247" t="e">
            <v>#N/A</v>
          </cell>
          <cell r="AR1247" t="e">
            <v>#N/A</v>
          </cell>
          <cell r="AS1247" t="e">
            <v>#N/A</v>
          </cell>
          <cell r="AT1247" t="e">
            <v>#N/A</v>
          </cell>
          <cell r="AU1247" t="e">
            <v>#N/A</v>
          </cell>
          <cell r="AV1247" t="e">
            <v>#N/A</v>
          </cell>
          <cell r="AW1247" t="e">
            <v>#N/A</v>
          </cell>
          <cell r="AX1247" t="e">
            <v>#N/A</v>
          </cell>
          <cell r="AY1247" t="e">
            <v>#N/A</v>
          </cell>
          <cell r="AZ1247" t="e">
            <v>#N/A</v>
          </cell>
          <cell r="BA1247" t="e">
            <v>#N/A</v>
          </cell>
          <cell r="BB1247" t="e">
            <v>#N/A</v>
          </cell>
          <cell r="BC1247" t="e">
            <v>#N/A</v>
          </cell>
          <cell r="BD1247" t="e">
            <v>#N/A</v>
          </cell>
        </row>
        <row r="1248">
          <cell r="G1248" t="e">
            <v>#N/A</v>
          </cell>
          <cell r="H1248" t="e">
            <v>#N/A</v>
          </cell>
          <cell r="I1248" t="e">
            <v>#N/A</v>
          </cell>
          <cell r="J1248" t="e">
            <v>#N/A</v>
          </cell>
          <cell r="K1248" t="e">
            <v>#N/A</v>
          </cell>
          <cell r="L1248" t="e">
            <v>#N/A</v>
          </cell>
          <cell r="M1248" t="e">
            <v>#N/A</v>
          </cell>
          <cell r="N1248" t="e">
            <v>#N/A</v>
          </cell>
          <cell r="O1248" t="e">
            <v>#N/A</v>
          </cell>
          <cell r="P1248" t="e">
            <v>#N/A</v>
          </cell>
          <cell r="Q1248" t="e">
            <v>#N/A</v>
          </cell>
          <cell r="R1248" t="e">
            <v>#N/A</v>
          </cell>
          <cell r="S1248" t="e">
            <v>#N/A</v>
          </cell>
          <cell r="T1248" t="e">
            <v>#N/A</v>
          </cell>
          <cell r="U1248" t="e">
            <v>#N/A</v>
          </cell>
          <cell r="V1248" t="e">
            <v>#N/A</v>
          </cell>
          <cell r="W1248" t="e">
            <v>#N/A</v>
          </cell>
          <cell r="X1248" t="e">
            <v>#N/A</v>
          </cell>
          <cell r="Y1248" t="e">
            <v>#N/A</v>
          </cell>
          <cell r="Z1248" t="e">
            <v>#N/A</v>
          </cell>
          <cell r="AA1248" t="e">
            <v>#N/A</v>
          </cell>
          <cell r="AB1248" t="e">
            <v>#N/A</v>
          </cell>
          <cell r="AC1248" t="e">
            <v>#N/A</v>
          </cell>
          <cell r="AD1248" t="e">
            <v>#N/A</v>
          </cell>
          <cell r="AE1248" t="e">
            <v>#N/A</v>
          </cell>
          <cell r="AF1248" t="e">
            <v>#N/A</v>
          </cell>
          <cell r="AG1248" t="e">
            <v>#N/A</v>
          </cell>
          <cell r="AH1248" t="e">
            <v>#N/A</v>
          </cell>
          <cell r="AI1248" t="e">
            <v>#N/A</v>
          </cell>
          <cell r="AJ1248" t="e">
            <v>#N/A</v>
          </cell>
          <cell r="AK1248" t="e">
            <v>#N/A</v>
          </cell>
          <cell r="AL1248" t="e">
            <v>#N/A</v>
          </cell>
          <cell r="AM1248" t="e">
            <v>#N/A</v>
          </cell>
          <cell r="AN1248" t="e">
            <v>#N/A</v>
          </cell>
          <cell r="AO1248" t="e">
            <v>#N/A</v>
          </cell>
          <cell r="AP1248" t="e">
            <v>#N/A</v>
          </cell>
          <cell r="AQ1248" t="e">
            <v>#N/A</v>
          </cell>
          <cell r="AR1248" t="e">
            <v>#N/A</v>
          </cell>
          <cell r="AS1248" t="e">
            <v>#N/A</v>
          </cell>
          <cell r="AT1248" t="e">
            <v>#N/A</v>
          </cell>
          <cell r="AU1248" t="e">
            <v>#N/A</v>
          </cell>
          <cell r="AV1248" t="e">
            <v>#N/A</v>
          </cell>
          <cell r="AW1248" t="e">
            <v>#N/A</v>
          </cell>
          <cell r="AX1248" t="e">
            <v>#N/A</v>
          </cell>
          <cell r="AY1248" t="e">
            <v>#N/A</v>
          </cell>
          <cell r="AZ1248" t="e">
            <v>#N/A</v>
          </cell>
          <cell r="BA1248" t="e">
            <v>#N/A</v>
          </cell>
          <cell r="BB1248" t="e">
            <v>#N/A</v>
          </cell>
          <cell r="BC1248" t="e">
            <v>#N/A</v>
          </cell>
          <cell r="BD1248" t="e">
            <v>#N/A</v>
          </cell>
        </row>
        <row r="1249">
          <cell r="G1249" t="e">
            <v>#N/A</v>
          </cell>
          <cell r="H1249" t="e">
            <v>#N/A</v>
          </cell>
          <cell r="I1249" t="e">
            <v>#N/A</v>
          </cell>
          <cell r="J1249" t="e">
            <v>#N/A</v>
          </cell>
          <cell r="K1249" t="e">
            <v>#N/A</v>
          </cell>
          <cell r="L1249" t="e">
            <v>#N/A</v>
          </cell>
          <cell r="M1249" t="e">
            <v>#N/A</v>
          </cell>
          <cell r="N1249" t="e">
            <v>#N/A</v>
          </cell>
          <cell r="O1249" t="e">
            <v>#N/A</v>
          </cell>
          <cell r="P1249" t="e">
            <v>#N/A</v>
          </cell>
          <cell r="Q1249" t="e">
            <v>#N/A</v>
          </cell>
          <cell r="R1249" t="e">
            <v>#N/A</v>
          </cell>
          <cell r="S1249" t="e">
            <v>#N/A</v>
          </cell>
          <cell r="T1249" t="e">
            <v>#N/A</v>
          </cell>
          <cell r="U1249" t="e">
            <v>#N/A</v>
          </cell>
          <cell r="V1249" t="e">
            <v>#N/A</v>
          </cell>
          <cell r="W1249" t="e">
            <v>#N/A</v>
          </cell>
          <cell r="X1249" t="e">
            <v>#N/A</v>
          </cell>
          <cell r="Y1249" t="e">
            <v>#N/A</v>
          </cell>
          <cell r="Z1249" t="e">
            <v>#N/A</v>
          </cell>
          <cell r="AA1249" t="e">
            <v>#N/A</v>
          </cell>
          <cell r="AB1249" t="e">
            <v>#N/A</v>
          </cell>
          <cell r="AC1249" t="e">
            <v>#N/A</v>
          </cell>
          <cell r="AD1249" t="e">
            <v>#N/A</v>
          </cell>
          <cell r="AE1249" t="e">
            <v>#N/A</v>
          </cell>
          <cell r="AF1249" t="e">
            <v>#N/A</v>
          </cell>
          <cell r="AG1249" t="e">
            <v>#N/A</v>
          </cell>
          <cell r="AH1249" t="e">
            <v>#N/A</v>
          </cell>
          <cell r="AI1249" t="e">
            <v>#N/A</v>
          </cell>
          <cell r="AJ1249" t="e">
            <v>#N/A</v>
          </cell>
          <cell r="AK1249" t="e">
            <v>#N/A</v>
          </cell>
          <cell r="AL1249" t="e">
            <v>#N/A</v>
          </cell>
          <cell r="AM1249" t="e">
            <v>#N/A</v>
          </cell>
          <cell r="AN1249" t="e">
            <v>#N/A</v>
          </cell>
          <cell r="AO1249" t="e">
            <v>#N/A</v>
          </cell>
          <cell r="AP1249" t="e">
            <v>#N/A</v>
          </cell>
          <cell r="AQ1249" t="e">
            <v>#N/A</v>
          </cell>
          <cell r="AR1249" t="e">
            <v>#N/A</v>
          </cell>
          <cell r="AS1249" t="e">
            <v>#N/A</v>
          </cell>
          <cell r="AT1249" t="e">
            <v>#N/A</v>
          </cell>
          <cell r="AU1249" t="e">
            <v>#N/A</v>
          </cell>
          <cell r="AV1249" t="e">
            <v>#N/A</v>
          </cell>
          <cell r="AW1249" t="e">
            <v>#N/A</v>
          </cell>
          <cell r="AX1249" t="e">
            <v>#N/A</v>
          </cell>
          <cell r="AY1249" t="e">
            <v>#N/A</v>
          </cell>
          <cell r="AZ1249" t="e">
            <v>#N/A</v>
          </cell>
          <cell r="BA1249" t="e">
            <v>#N/A</v>
          </cell>
          <cell r="BB1249" t="e">
            <v>#N/A</v>
          </cell>
          <cell r="BC1249" t="e">
            <v>#N/A</v>
          </cell>
          <cell r="BD1249" t="e">
            <v>#N/A</v>
          </cell>
        </row>
        <row r="1250">
          <cell r="G1250" t="e">
            <v>#N/A</v>
          </cell>
          <cell r="H1250" t="e">
            <v>#N/A</v>
          </cell>
          <cell r="I1250" t="e">
            <v>#N/A</v>
          </cell>
          <cell r="J1250" t="e">
            <v>#N/A</v>
          </cell>
          <cell r="K1250" t="e">
            <v>#N/A</v>
          </cell>
          <cell r="L1250" t="e">
            <v>#N/A</v>
          </cell>
          <cell r="M1250" t="e">
            <v>#N/A</v>
          </cell>
          <cell r="N1250" t="e">
            <v>#N/A</v>
          </cell>
          <cell r="O1250" t="e">
            <v>#N/A</v>
          </cell>
          <cell r="P1250" t="e">
            <v>#N/A</v>
          </cell>
          <cell r="Q1250" t="e">
            <v>#N/A</v>
          </cell>
          <cell r="R1250" t="e">
            <v>#N/A</v>
          </cell>
          <cell r="S1250" t="e">
            <v>#N/A</v>
          </cell>
          <cell r="T1250" t="e">
            <v>#N/A</v>
          </cell>
          <cell r="U1250" t="e">
            <v>#N/A</v>
          </cell>
          <cell r="V1250" t="e">
            <v>#N/A</v>
          </cell>
          <cell r="W1250" t="e">
            <v>#N/A</v>
          </cell>
          <cell r="X1250" t="e">
            <v>#N/A</v>
          </cell>
          <cell r="Y1250" t="e">
            <v>#N/A</v>
          </cell>
          <cell r="Z1250" t="e">
            <v>#N/A</v>
          </cell>
          <cell r="AA1250" t="e">
            <v>#N/A</v>
          </cell>
          <cell r="AB1250" t="e">
            <v>#N/A</v>
          </cell>
          <cell r="AC1250" t="e">
            <v>#N/A</v>
          </cell>
          <cell r="AD1250" t="e">
            <v>#N/A</v>
          </cell>
          <cell r="AE1250" t="e">
            <v>#N/A</v>
          </cell>
          <cell r="AF1250" t="e">
            <v>#N/A</v>
          </cell>
          <cell r="AG1250" t="e">
            <v>#N/A</v>
          </cell>
          <cell r="AH1250" t="e">
            <v>#N/A</v>
          </cell>
          <cell r="AI1250" t="e">
            <v>#N/A</v>
          </cell>
          <cell r="AJ1250" t="e">
            <v>#N/A</v>
          </cell>
          <cell r="AK1250" t="e">
            <v>#N/A</v>
          </cell>
          <cell r="AL1250" t="e">
            <v>#N/A</v>
          </cell>
          <cell r="AM1250" t="e">
            <v>#N/A</v>
          </cell>
          <cell r="AN1250" t="e">
            <v>#N/A</v>
          </cell>
          <cell r="AO1250" t="e">
            <v>#N/A</v>
          </cell>
          <cell r="AP1250" t="e">
            <v>#N/A</v>
          </cell>
          <cell r="AQ1250" t="e">
            <v>#N/A</v>
          </cell>
          <cell r="AR1250" t="e">
            <v>#N/A</v>
          </cell>
          <cell r="AS1250" t="e">
            <v>#N/A</v>
          </cell>
          <cell r="AT1250" t="e">
            <v>#N/A</v>
          </cell>
          <cell r="AU1250" t="e">
            <v>#N/A</v>
          </cell>
          <cell r="AV1250" t="e">
            <v>#N/A</v>
          </cell>
          <cell r="AW1250" t="e">
            <v>#N/A</v>
          </cell>
          <cell r="AX1250" t="e">
            <v>#N/A</v>
          </cell>
          <cell r="AY1250" t="e">
            <v>#N/A</v>
          </cell>
          <cell r="AZ1250" t="e">
            <v>#N/A</v>
          </cell>
          <cell r="BA1250" t="e">
            <v>#N/A</v>
          </cell>
          <cell r="BB1250" t="e">
            <v>#N/A</v>
          </cell>
          <cell r="BC1250" t="e">
            <v>#N/A</v>
          </cell>
          <cell r="BD1250" t="e">
            <v>#N/A</v>
          </cell>
        </row>
        <row r="1251">
          <cell r="G1251" t="e">
            <v>#N/A</v>
          </cell>
          <cell r="H1251" t="e">
            <v>#N/A</v>
          </cell>
          <cell r="I1251" t="e">
            <v>#N/A</v>
          </cell>
          <cell r="J1251" t="e">
            <v>#N/A</v>
          </cell>
          <cell r="K1251" t="e">
            <v>#N/A</v>
          </cell>
          <cell r="L1251" t="e">
            <v>#N/A</v>
          </cell>
          <cell r="M1251" t="e">
            <v>#N/A</v>
          </cell>
          <cell r="N1251" t="e">
            <v>#N/A</v>
          </cell>
          <cell r="O1251" t="e">
            <v>#N/A</v>
          </cell>
          <cell r="P1251" t="e">
            <v>#N/A</v>
          </cell>
          <cell r="Q1251" t="e">
            <v>#N/A</v>
          </cell>
          <cell r="R1251" t="e">
            <v>#N/A</v>
          </cell>
          <cell r="S1251" t="e">
            <v>#N/A</v>
          </cell>
          <cell r="T1251" t="e">
            <v>#N/A</v>
          </cell>
          <cell r="U1251" t="e">
            <v>#N/A</v>
          </cell>
          <cell r="V1251" t="e">
            <v>#N/A</v>
          </cell>
          <cell r="W1251" t="e">
            <v>#N/A</v>
          </cell>
          <cell r="X1251" t="e">
            <v>#N/A</v>
          </cell>
          <cell r="Y1251" t="e">
            <v>#N/A</v>
          </cell>
          <cell r="Z1251" t="e">
            <v>#N/A</v>
          </cell>
          <cell r="AA1251" t="e">
            <v>#N/A</v>
          </cell>
          <cell r="AB1251" t="e">
            <v>#N/A</v>
          </cell>
          <cell r="AC1251" t="e">
            <v>#N/A</v>
          </cell>
          <cell r="AD1251" t="e">
            <v>#N/A</v>
          </cell>
          <cell r="AE1251" t="e">
            <v>#N/A</v>
          </cell>
          <cell r="AF1251" t="e">
            <v>#N/A</v>
          </cell>
          <cell r="AG1251" t="e">
            <v>#N/A</v>
          </cell>
          <cell r="AH1251" t="e">
            <v>#N/A</v>
          </cell>
          <cell r="AI1251" t="e">
            <v>#N/A</v>
          </cell>
          <cell r="AJ1251" t="e">
            <v>#N/A</v>
          </cell>
          <cell r="AK1251" t="e">
            <v>#N/A</v>
          </cell>
          <cell r="AL1251" t="e">
            <v>#N/A</v>
          </cell>
          <cell r="AM1251" t="e">
            <v>#N/A</v>
          </cell>
          <cell r="AN1251" t="e">
            <v>#N/A</v>
          </cell>
          <cell r="AO1251" t="e">
            <v>#N/A</v>
          </cell>
          <cell r="AP1251" t="e">
            <v>#N/A</v>
          </cell>
          <cell r="AQ1251" t="e">
            <v>#N/A</v>
          </cell>
          <cell r="AR1251" t="e">
            <v>#N/A</v>
          </cell>
          <cell r="AS1251" t="e">
            <v>#N/A</v>
          </cell>
          <cell r="AT1251" t="e">
            <v>#N/A</v>
          </cell>
          <cell r="AU1251" t="e">
            <v>#N/A</v>
          </cell>
          <cell r="AV1251" t="e">
            <v>#N/A</v>
          </cell>
          <cell r="AW1251" t="e">
            <v>#N/A</v>
          </cell>
          <cell r="AX1251" t="e">
            <v>#N/A</v>
          </cell>
          <cell r="AY1251" t="e">
            <v>#N/A</v>
          </cell>
          <cell r="AZ1251" t="e">
            <v>#N/A</v>
          </cell>
          <cell r="BA1251" t="e">
            <v>#N/A</v>
          </cell>
          <cell r="BB1251" t="e">
            <v>#N/A</v>
          </cell>
          <cell r="BC1251" t="e">
            <v>#N/A</v>
          </cell>
          <cell r="BD1251" t="e">
            <v>#N/A</v>
          </cell>
        </row>
        <row r="1252">
          <cell r="G1252" t="e">
            <v>#N/A</v>
          </cell>
          <cell r="H1252" t="e">
            <v>#N/A</v>
          </cell>
          <cell r="I1252" t="e">
            <v>#N/A</v>
          </cell>
          <cell r="J1252" t="e">
            <v>#N/A</v>
          </cell>
          <cell r="K1252" t="e">
            <v>#N/A</v>
          </cell>
          <cell r="L1252" t="e">
            <v>#N/A</v>
          </cell>
          <cell r="M1252" t="e">
            <v>#N/A</v>
          </cell>
          <cell r="N1252" t="e">
            <v>#N/A</v>
          </cell>
          <cell r="O1252" t="e">
            <v>#N/A</v>
          </cell>
          <cell r="P1252" t="e">
            <v>#N/A</v>
          </cell>
          <cell r="Q1252" t="e">
            <v>#N/A</v>
          </cell>
          <cell r="R1252" t="e">
            <v>#N/A</v>
          </cell>
          <cell r="S1252" t="e">
            <v>#N/A</v>
          </cell>
          <cell r="T1252" t="e">
            <v>#N/A</v>
          </cell>
          <cell r="U1252" t="e">
            <v>#N/A</v>
          </cell>
          <cell r="V1252" t="e">
            <v>#N/A</v>
          </cell>
          <cell r="W1252" t="e">
            <v>#N/A</v>
          </cell>
          <cell r="X1252" t="e">
            <v>#N/A</v>
          </cell>
          <cell r="Y1252" t="e">
            <v>#N/A</v>
          </cell>
          <cell r="Z1252" t="e">
            <v>#N/A</v>
          </cell>
          <cell r="AA1252" t="e">
            <v>#N/A</v>
          </cell>
          <cell r="AB1252" t="e">
            <v>#N/A</v>
          </cell>
          <cell r="AC1252" t="e">
            <v>#N/A</v>
          </cell>
          <cell r="AD1252" t="e">
            <v>#N/A</v>
          </cell>
          <cell r="AE1252" t="e">
            <v>#N/A</v>
          </cell>
          <cell r="AF1252" t="e">
            <v>#N/A</v>
          </cell>
          <cell r="AG1252" t="e">
            <v>#N/A</v>
          </cell>
          <cell r="AH1252" t="e">
            <v>#N/A</v>
          </cell>
          <cell r="AI1252" t="e">
            <v>#N/A</v>
          </cell>
          <cell r="AJ1252" t="e">
            <v>#N/A</v>
          </cell>
          <cell r="AK1252" t="e">
            <v>#N/A</v>
          </cell>
          <cell r="AL1252" t="e">
            <v>#N/A</v>
          </cell>
          <cell r="AM1252" t="e">
            <v>#N/A</v>
          </cell>
          <cell r="AN1252" t="e">
            <v>#N/A</v>
          </cell>
          <cell r="AO1252" t="e">
            <v>#N/A</v>
          </cell>
          <cell r="AP1252" t="e">
            <v>#N/A</v>
          </cell>
          <cell r="AQ1252" t="e">
            <v>#N/A</v>
          </cell>
          <cell r="AR1252" t="e">
            <v>#N/A</v>
          </cell>
          <cell r="AS1252" t="e">
            <v>#N/A</v>
          </cell>
          <cell r="AT1252" t="e">
            <v>#N/A</v>
          </cell>
          <cell r="AU1252" t="e">
            <v>#N/A</v>
          </cell>
          <cell r="AV1252" t="e">
            <v>#N/A</v>
          </cell>
          <cell r="AW1252" t="e">
            <v>#N/A</v>
          </cell>
          <cell r="AX1252" t="e">
            <v>#N/A</v>
          </cell>
          <cell r="AY1252" t="e">
            <v>#N/A</v>
          </cell>
          <cell r="AZ1252" t="e">
            <v>#N/A</v>
          </cell>
          <cell r="BA1252" t="e">
            <v>#N/A</v>
          </cell>
          <cell r="BB1252" t="e">
            <v>#N/A</v>
          </cell>
          <cell r="BC1252" t="e">
            <v>#N/A</v>
          </cell>
          <cell r="BD1252" t="e">
            <v>#N/A</v>
          </cell>
        </row>
        <row r="1253">
          <cell r="G1253" t="e">
            <v>#N/A</v>
          </cell>
          <cell r="H1253" t="e">
            <v>#N/A</v>
          </cell>
          <cell r="I1253" t="e">
            <v>#N/A</v>
          </cell>
          <cell r="J1253" t="e">
            <v>#N/A</v>
          </cell>
          <cell r="K1253" t="e">
            <v>#N/A</v>
          </cell>
          <cell r="L1253" t="e">
            <v>#N/A</v>
          </cell>
          <cell r="M1253" t="e">
            <v>#N/A</v>
          </cell>
          <cell r="N1253" t="e">
            <v>#N/A</v>
          </cell>
          <cell r="O1253" t="e">
            <v>#N/A</v>
          </cell>
          <cell r="P1253" t="e">
            <v>#N/A</v>
          </cell>
          <cell r="Q1253" t="e">
            <v>#N/A</v>
          </cell>
          <cell r="R1253" t="e">
            <v>#N/A</v>
          </cell>
          <cell r="S1253" t="e">
            <v>#N/A</v>
          </cell>
          <cell r="T1253" t="e">
            <v>#N/A</v>
          </cell>
          <cell r="U1253" t="e">
            <v>#N/A</v>
          </cell>
          <cell r="V1253" t="e">
            <v>#N/A</v>
          </cell>
          <cell r="W1253" t="e">
            <v>#N/A</v>
          </cell>
          <cell r="X1253" t="e">
            <v>#N/A</v>
          </cell>
          <cell r="Y1253" t="e">
            <v>#N/A</v>
          </cell>
          <cell r="Z1253" t="e">
            <v>#N/A</v>
          </cell>
          <cell r="AA1253" t="e">
            <v>#N/A</v>
          </cell>
          <cell r="AB1253" t="e">
            <v>#N/A</v>
          </cell>
          <cell r="AC1253" t="e">
            <v>#N/A</v>
          </cell>
          <cell r="AD1253" t="e">
            <v>#N/A</v>
          </cell>
          <cell r="AE1253" t="e">
            <v>#N/A</v>
          </cell>
          <cell r="AF1253" t="e">
            <v>#N/A</v>
          </cell>
          <cell r="AG1253" t="e">
            <v>#N/A</v>
          </cell>
          <cell r="AH1253" t="e">
            <v>#N/A</v>
          </cell>
          <cell r="AI1253" t="e">
            <v>#N/A</v>
          </cell>
          <cell r="AJ1253" t="e">
            <v>#N/A</v>
          </cell>
          <cell r="AK1253" t="e">
            <v>#N/A</v>
          </cell>
          <cell r="AL1253" t="e">
            <v>#N/A</v>
          </cell>
          <cell r="AM1253" t="e">
            <v>#N/A</v>
          </cell>
          <cell r="AN1253" t="e">
            <v>#N/A</v>
          </cell>
          <cell r="AO1253" t="e">
            <v>#N/A</v>
          </cell>
          <cell r="AP1253" t="e">
            <v>#N/A</v>
          </cell>
          <cell r="AQ1253" t="e">
            <v>#N/A</v>
          </cell>
          <cell r="AR1253" t="e">
            <v>#N/A</v>
          </cell>
          <cell r="AS1253" t="e">
            <v>#N/A</v>
          </cell>
          <cell r="AT1253" t="e">
            <v>#N/A</v>
          </cell>
          <cell r="AU1253" t="e">
            <v>#N/A</v>
          </cell>
          <cell r="AV1253" t="e">
            <v>#N/A</v>
          </cell>
          <cell r="AW1253" t="e">
            <v>#N/A</v>
          </cell>
          <cell r="AX1253" t="e">
            <v>#N/A</v>
          </cell>
          <cell r="AY1253" t="e">
            <v>#N/A</v>
          </cell>
          <cell r="AZ1253" t="e">
            <v>#N/A</v>
          </cell>
          <cell r="BA1253" t="e">
            <v>#N/A</v>
          </cell>
          <cell r="BB1253" t="e">
            <v>#N/A</v>
          </cell>
          <cell r="BC1253" t="e">
            <v>#N/A</v>
          </cell>
          <cell r="BD1253" t="e">
            <v>#N/A</v>
          </cell>
        </row>
        <row r="1254">
          <cell r="G1254" t="e">
            <v>#N/A</v>
          </cell>
          <cell r="H1254" t="e">
            <v>#N/A</v>
          </cell>
          <cell r="I1254" t="e">
            <v>#N/A</v>
          </cell>
          <cell r="J1254" t="e">
            <v>#N/A</v>
          </cell>
          <cell r="K1254" t="e">
            <v>#N/A</v>
          </cell>
          <cell r="L1254" t="e">
            <v>#N/A</v>
          </cell>
          <cell r="M1254" t="e">
            <v>#N/A</v>
          </cell>
          <cell r="N1254" t="e">
            <v>#N/A</v>
          </cell>
          <cell r="O1254" t="e">
            <v>#N/A</v>
          </cell>
          <cell r="P1254" t="e">
            <v>#N/A</v>
          </cell>
          <cell r="Q1254" t="e">
            <v>#N/A</v>
          </cell>
          <cell r="R1254" t="e">
            <v>#N/A</v>
          </cell>
          <cell r="S1254" t="e">
            <v>#N/A</v>
          </cell>
          <cell r="T1254" t="e">
            <v>#N/A</v>
          </cell>
          <cell r="U1254" t="e">
            <v>#N/A</v>
          </cell>
          <cell r="V1254" t="e">
            <v>#N/A</v>
          </cell>
          <cell r="W1254" t="e">
            <v>#N/A</v>
          </cell>
          <cell r="X1254" t="e">
            <v>#N/A</v>
          </cell>
          <cell r="Y1254" t="e">
            <v>#N/A</v>
          </cell>
          <cell r="Z1254" t="e">
            <v>#N/A</v>
          </cell>
          <cell r="AA1254" t="e">
            <v>#N/A</v>
          </cell>
          <cell r="AB1254" t="e">
            <v>#N/A</v>
          </cell>
          <cell r="AC1254" t="e">
            <v>#N/A</v>
          </cell>
          <cell r="AD1254" t="e">
            <v>#N/A</v>
          </cell>
          <cell r="AE1254" t="e">
            <v>#N/A</v>
          </cell>
          <cell r="AF1254" t="e">
            <v>#N/A</v>
          </cell>
          <cell r="AG1254" t="e">
            <v>#N/A</v>
          </cell>
          <cell r="AH1254" t="e">
            <v>#N/A</v>
          </cell>
          <cell r="AI1254" t="e">
            <v>#N/A</v>
          </cell>
          <cell r="AJ1254" t="e">
            <v>#N/A</v>
          </cell>
          <cell r="AK1254" t="e">
            <v>#N/A</v>
          </cell>
          <cell r="AL1254" t="e">
            <v>#N/A</v>
          </cell>
          <cell r="AM1254" t="e">
            <v>#N/A</v>
          </cell>
          <cell r="AN1254" t="e">
            <v>#N/A</v>
          </cell>
          <cell r="AO1254" t="e">
            <v>#N/A</v>
          </cell>
          <cell r="AP1254" t="e">
            <v>#N/A</v>
          </cell>
          <cell r="AQ1254" t="e">
            <v>#N/A</v>
          </cell>
          <cell r="AR1254" t="e">
            <v>#N/A</v>
          </cell>
          <cell r="AS1254" t="e">
            <v>#N/A</v>
          </cell>
          <cell r="AT1254" t="e">
            <v>#N/A</v>
          </cell>
          <cell r="AU1254" t="e">
            <v>#N/A</v>
          </cell>
          <cell r="AV1254" t="e">
            <v>#N/A</v>
          </cell>
          <cell r="AW1254" t="e">
            <v>#N/A</v>
          </cell>
          <cell r="AX1254" t="e">
            <v>#N/A</v>
          </cell>
          <cell r="AY1254" t="e">
            <v>#N/A</v>
          </cell>
          <cell r="AZ1254" t="e">
            <v>#N/A</v>
          </cell>
          <cell r="BA1254" t="e">
            <v>#N/A</v>
          </cell>
          <cell r="BB1254" t="e">
            <v>#N/A</v>
          </cell>
          <cell r="BC1254" t="e">
            <v>#N/A</v>
          </cell>
          <cell r="BD1254" t="e">
            <v>#N/A</v>
          </cell>
        </row>
        <row r="1255">
          <cell r="G1255" t="e">
            <v>#N/A</v>
          </cell>
          <cell r="H1255" t="e">
            <v>#N/A</v>
          </cell>
          <cell r="I1255" t="e">
            <v>#N/A</v>
          </cell>
          <cell r="J1255" t="e">
            <v>#N/A</v>
          </cell>
          <cell r="K1255" t="e">
            <v>#N/A</v>
          </cell>
          <cell r="L1255" t="e">
            <v>#N/A</v>
          </cell>
          <cell r="M1255" t="e">
            <v>#N/A</v>
          </cell>
          <cell r="N1255" t="e">
            <v>#N/A</v>
          </cell>
          <cell r="O1255" t="e">
            <v>#N/A</v>
          </cell>
          <cell r="P1255" t="e">
            <v>#N/A</v>
          </cell>
          <cell r="Q1255" t="e">
            <v>#N/A</v>
          </cell>
          <cell r="R1255" t="e">
            <v>#N/A</v>
          </cell>
          <cell r="S1255" t="e">
            <v>#N/A</v>
          </cell>
          <cell r="T1255" t="e">
            <v>#N/A</v>
          </cell>
          <cell r="U1255" t="e">
            <v>#N/A</v>
          </cell>
          <cell r="V1255" t="e">
            <v>#N/A</v>
          </cell>
          <cell r="W1255" t="e">
            <v>#N/A</v>
          </cell>
          <cell r="X1255" t="e">
            <v>#N/A</v>
          </cell>
          <cell r="Y1255" t="e">
            <v>#N/A</v>
          </cell>
          <cell r="Z1255" t="e">
            <v>#N/A</v>
          </cell>
          <cell r="AA1255" t="e">
            <v>#N/A</v>
          </cell>
          <cell r="AB1255" t="e">
            <v>#N/A</v>
          </cell>
          <cell r="AC1255" t="e">
            <v>#N/A</v>
          </cell>
          <cell r="AD1255" t="e">
            <v>#N/A</v>
          </cell>
          <cell r="AE1255" t="e">
            <v>#N/A</v>
          </cell>
          <cell r="AF1255" t="e">
            <v>#N/A</v>
          </cell>
          <cell r="AG1255" t="e">
            <v>#N/A</v>
          </cell>
          <cell r="AH1255" t="e">
            <v>#N/A</v>
          </cell>
          <cell r="AI1255" t="e">
            <v>#N/A</v>
          </cell>
          <cell r="AJ1255" t="e">
            <v>#N/A</v>
          </cell>
          <cell r="AK1255" t="e">
            <v>#N/A</v>
          </cell>
          <cell r="AL1255" t="e">
            <v>#N/A</v>
          </cell>
          <cell r="AM1255" t="e">
            <v>#N/A</v>
          </cell>
          <cell r="AN1255" t="e">
            <v>#N/A</v>
          </cell>
          <cell r="AO1255" t="e">
            <v>#N/A</v>
          </cell>
          <cell r="AP1255" t="e">
            <v>#N/A</v>
          </cell>
          <cell r="AQ1255" t="e">
            <v>#N/A</v>
          </cell>
          <cell r="AR1255" t="e">
            <v>#N/A</v>
          </cell>
          <cell r="AS1255" t="e">
            <v>#N/A</v>
          </cell>
          <cell r="AT1255" t="e">
            <v>#N/A</v>
          </cell>
          <cell r="AU1255" t="e">
            <v>#N/A</v>
          </cell>
          <cell r="AV1255" t="e">
            <v>#N/A</v>
          </cell>
          <cell r="AW1255" t="e">
            <v>#N/A</v>
          </cell>
          <cell r="AX1255" t="e">
            <v>#N/A</v>
          </cell>
          <cell r="AY1255" t="e">
            <v>#N/A</v>
          </cell>
          <cell r="AZ1255" t="e">
            <v>#N/A</v>
          </cell>
          <cell r="BA1255" t="e">
            <v>#N/A</v>
          </cell>
          <cell r="BB1255" t="e">
            <v>#N/A</v>
          </cell>
          <cell r="BC1255" t="e">
            <v>#N/A</v>
          </cell>
          <cell r="BD1255" t="e">
            <v>#N/A</v>
          </cell>
        </row>
        <row r="1256">
          <cell r="G1256" t="e">
            <v>#N/A</v>
          </cell>
          <cell r="H1256" t="e">
            <v>#N/A</v>
          </cell>
          <cell r="I1256" t="e">
            <v>#N/A</v>
          </cell>
          <cell r="J1256" t="e">
            <v>#N/A</v>
          </cell>
          <cell r="K1256" t="e">
            <v>#N/A</v>
          </cell>
          <cell r="L1256" t="e">
            <v>#N/A</v>
          </cell>
          <cell r="M1256" t="e">
            <v>#N/A</v>
          </cell>
          <cell r="N1256" t="e">
            <v>#N/A</v>
          </cell>
          <cell r="O1256" t="e">
            <v>#N/A</v>
          </cell>
          <cell r="P1256" t="e">
            <v>#N/A</v>
          </cell>
          <cell r="Q1256" t="e">
            <v>#N/A</v>
          </cell>
          <cell r="R1256" t="e">
            <v>#N/A</v>
          </cell>
          <cell r="S1256" t="e">
            <v>#N/A</v>
          </cell>
          <cell r="T1256" t="e">
            <v>#N/A</v>
          </cell>
          <cell r="U1256" t="e">
            <v>#N/A</v>
          </cell>
          <cell r="V1256" t="e">
            <v>#N/A</v>
          </cell>
          <cell r="W1256" t="e">
            <v>#N/A</v>
          </cell>
          <cell r="X1256" t="e">
            <v>#N/A</v>
          </cell>
          <cell r="Y1256" t="e">
            <v>#N/A</v>
          </cell>
          <cell r="Z1256" t="e">
            <v>#N/A</v>
          </cell>
          <cell r="AA1256" t="e">
            <v>#N/A</v>
          </cell>
          <cell r="AB1256" t="e">
            <v>#N/A</v>
          </cell>
          <cell r="AC1256" t="e">
            <v>#N/A</v>
          </cell>
          <cell r="AD1256" t="e">
            <v>#N/A</v>
          </cell>
          <cell r="AE1256" t="e">
            <v>#N/A</v>
          </cell>
          <cell r="AF1256" t="e">
            <v>#N/A</v>
          </cell>
          <cell r="AG1256" t="e">
            <v>#N/A</v>
          </cell>
          <cell r="AH1256" t="e">
            <v>#N/A</v>
          </cell>
          <cell r="AI1256" t="e">
            <v>#N/A</v>
          </cell>
          <cell r="AJ1256" t="e">
            <v>#N/A</v>
          </cell>
          <cell r="AK1256" t="e">
            <v>#N/A</v>
          </cell>
          <cell r="AL1256" t="e">
            <v>#N/A</v>
          </cell>
          <cell r="AM1256" t="e">
            <v>#N/A</v>
          </cell>
          <cell r="AN1256" t="e">
            <v>#N/A</v>
          </cell>
          <cell r="AO1256" t="e">
            <v>#N/A</v>
          </cell>
          <cell r="AP1256" t="e">
            <v>#N/A</v>
          </cell>
          <cell r="AQ1256" t="e">
            <v>#N/A</v>
          </cell>
          <cell r="AR1256" t="e">
            <v>#N/A</v>
          </cell>
          <cell r="AS1256" t="e">
            <v>#N/A</v>
          </cell>
          <cell r="AT1256" t="e">
            <v>#N/A</v>
          </cell>
          <cell r="AU1256" t="e">
            <v>#N/A</v>
          </cell>
          <cell r="AV1256" t="e">
            <v>#N/A</v>
          </cell>
          <cell r="AW1256" t="e">
            <v>#N/A</v>
          </cell>
          <cell r="AX1256" t="e">
            <v>#N/A</v>
          </cell>
          <cell r="AY1256" t="e">
            <v>#N/A</v>
          </cell>
          <cell r="AZ1256" t="e">
            <v>#N/A</v>
          </cell>
          <cell r="BA1256" t="e">
            <v>#N/A</v>
          </cell>
          <cell r="BB1256" t="e">
            <v>#N/A</v>
          </cell>
          <cell r="BC1256" t="e">
            <v>#N/A</v>
          </cell>
          <cell r="BD1256" t="e">
            <v>#N/A</v>
          </cell>
        </row>
        <row r="1257">
          <cell r="G1257" t="e">
            <v>#N/A</v>
          </cell>
          <cell r="H1257" t="e">
            <v>#N/A</v>
          </cell>
          <cell r="I1257" t="e">
            <v>#N/A</v>
          </cell>
          <cell r="J1257" t="e">
            <v>#N/A</v>
          </cell>
          <cell r="K1257" t="e">
            <v>#N/A</v>
          </cell>
          <cell r="L1257" t="e">
            <v>#N/A</v>
          </cell>
          <cell r="M1257" t="e">
            <v>#N/A</v>
          </cell>
          <cell r="N1257" t="e">
            <v>#N/A</v>
          </cell>
          <cell r="O1257" t="e">
            <v>#N/A</v>
          </cell>
          <cell r="P1257" t="e">
            <v>#N/A</v>
          </cell>
          <cell r="Q1257" t="e">
            <v>#N/A</v>
          </cell>
          <cell r="R1257" t="e">
            <v>#N/A</v>
          </cell>
          <cell r="S1257" t="e">
            <v>#N/A</v>
          </cell>
          <cell r="T1257" t="e">
            <v>#N/A</v>
          </cell>
          <cell r="U1257" t="e">
            <v>#N/A</v>
          </cell>
          <cell r="V1257" t="e">
            <v>#N/A</v>
          </cell>
          <cell r="W1257" t="e">
            <v>#N/A</v>
          </cell>
          <cell r="X1257" t="e">
            <v>#N/A</v>
          </cell>
          <cell r="Y1257" t="e">
            <v>#N/A</v>
          </cell>
          <cell r="Z1257" t="e">
            <v>#N/A</v>
          </cell>
          <cell r="AA1257" t="e">
            <v>#N/A</v>
          </cell>
          <cell r="AB1257" t="e">
            <v>#N/A</v>
          </cell>
          <cell r="AC1257" t="e">
            <v>#N/A</v>
          </cell>
          <cell r="AD1257" t="e">
            <v>#N/A</v>
          </cell>
          <cell r="AE1257" t="e">
            <v>#N/A</v>
          </cell>
          <cell r="AF1257" t="e">
            <v>#N/A</v>
          </cell>
          <cell r="AG1257" t="e">
            <v>#N/A</v>
          </cell>
          <cell r="AH1257" t="e">
            <v>#N/A</v>
          </cell>
          <cell r="AI1257" t="e">
            <v>#N/A</v>
          </cell>
          <cell r="AJ1257" t="e">
            <v>#N/A</v>
          </cell>
          <cell r="AK1257" t="e">
            <v>#N/A</v>
          </cell>
          <cell r="AL1257" t="e">
            <v>#N/A</v>
          </cell>
          <cell r="AM1257" t="e">
            <v>#N/A</v>
          </cell>
          <cell r="AN1257" t="e">
            <v>#N/A</v>
          </cell>
          <cell r="AO1257" t="e">
            <v>#N/A</v>
          </cell>
          <cell r="AP1257" t="e">
            <v>#N/A</v>
          </cell>
          <cell r="AQ1257" t="e">
            <v>#N/A</v>
          </cell>
          <cell r="AR1257" t="e">
            <v>#N/A</v>
          </cell>
          <cell r="AS1257" t="e">
            <v>#N/A</v>
          </cell>
          <cell r="AT1257" t="e">
            <v>#N/A</v>
          </cell>
          <cell r="AU1257" t="e">
            <v>#N/A</v>
          </cell>
          <cell r="AV1257" t="e">
            <v>#N/A</v>
          </cell>
          <cell r="AW1257" t="e">
            <v>#N/A</v>
          </cell>
          <cell r="AX1257" t="e">
            <v>#N/A</v>
          </cell>
          <cell r="AY1257" t="e">
            <v>#N/A</v>
          </cell>
          <cell r="AZ1257" t="e">
            <v>#N/A</v>
          </cell>
          <cell r="BA1257" t="e">
            <v>#N/A</v>
          </cell>
          <cell r="BB1257" t="e">
            <v>#N/A</v>
          </cell>
          <cell r="BC1257" t="e">
            <v>#N/A</v>
          </cell>
          <cell r="BD1257" t="e">
            <v>#N/A</v>
          </cell>
        </row>
        <row r="1258">
          <cell r="G1258" t="e">
            <v>#N/A</v>
          </cell>
          <cell r="H1258" t="e">
            <v>#N/A</v>
          </cell>
          <cell r="I1258" t="e">
            <v>#N/A</v>
          </cell>
          <cell r="J1258" t="e">
            <v>#N/A</v>
          </cell>
          <cell r="K1258" t="e">
            <v>#N/A</v>
          </cell>
          <cell r="L1258" t="e">
            <v>#N/A</v>
          </cell>
          <cell r="M1258" t="e">
            <v>#N/A</v>
          </cell>
          <cell r="N1258" t="e">
            <v>#N/A</v>
          </cell>
          <cell r="O1258" t="e">
            <v>#N/A</v>
          </cell>
          <cell r="P1258" t="e">
            <v>#N/A</v>
          </cell>
          <cell r="Q1258" t="e">
            <v>#N/A</v>
          </cell>
          <cell r="R1258" t="e">
            <v>#N/A</v>
          </cell>
          <cell r="S1258" t="e">
            <v>#N/A</v>
          </cell>
          <cell r="T1258" t="e">
            <v>#N/A</v>
          </cell>
          <cell r="U1258" t="e">
            <v>#N/A</v>
          </cell>
          <cell r="V1258" t="e">
            <v>#N/A</v>
          </cell>
          <cell r="W1258" t="e">
            <v>#N/A</v>
          </cell>
          <cell r="X1258" t="e">
            <v>#N/A</v>
          </cell>
          <cell r="Y1258" t="e">
            <v>#N/A</v>
          </cell>
          <cell r="Z1258" t="e">
            <v>#N/A</v>
          </cell>
          <cell r="AA1258" t="e">
            <v>#N/A</v>
          </cell>
          <cell r="AB1258" t="e">
            <v>#N/A</v>
          </cell>
          <cell r="AC1258" t="e">
            <v>#N/A</v>
          </cell>
          <cell r="AD1258" t="e">
            <v>#N/A</v>
          </cell>
          <cell r="AE1258" t="e">
            <v>#N/A</v>
          </cell>
          <cell r="AF1258" t="e">
            <v>#N/A</v>
          </cell>
          <cell r="AG1258" t="e">
            <v>#N/A</v>
          </cell>
          <cell r="AH1258" t="e">
            <v>#N/A</v>
          </cell>
          <cell r="AI1258" t="e">
            <v>#N/A</v>
          </cell>
          <cell r="AJ1258" t="e">
            <v>#N/A</v>
          </cell>
          <cell r="AK1258" t="e">
            <v>#N/A</v>
          </cell>
          <cell r="AL1258" t="e">
            <v>#N/A</v>
          </cell>
          <cell r="AM1258" t="e">
            <v>#N/A</v>
          </cell>
          <cell r="AN1258" t="e">
            <v>#N/A</v>
          </cell>
          <cell r="AO1258" t="e">
            <v>#N/A</v>
          </cell>
          <cell r="AP1258" t="e">
            <v>#N/A</v>
          </cell>
          <cell r="AQ1258" t="e">
            <v>#N/A</v>
          </cell>
          <cell r="AR1258" t="e">
            <v>#N/A</v>
          </cell>
          <cell r="AS1258" t="e">
            <v>#N/A</v>
          </cell>
          <cell r="AT1258" t="e">
            <v>#N/A</v>
          </cell>
          <cell r="AU1258" t="e">
            <v>#N/A</v>
          </cell>
          <cell r="AV1258" t="e">
            <v>#N/A</v>
          </cell>
          <cell r="AW1258" t="e">
            <v>#N/A</v>
          </cell>
          <cell r="AX1258" t="e">
            <v>#N/A</v>
          </cell>
          <cell r="AY1258" t="e">
            <v>#N/A</v>
          </cell>
          <cell r="AZ1258" t="e">
            <v>#N/A</v>
          </cell>
          <cell r="BA1258" t="e">
            <v>#N/A</v>
          </cell>
          <cell r="BB1258" t="e">
            <v>#N/A</v>
          </cell>
          <cell r="BC1258" t="e">
            <v>#N/A</v>
          </cell>
          <cell r="BD1258" t="e">
            <v>#N/A</v>
          </cell>
        </row>
        <row r="1259">
          <cell r="G1259" t="e">
            <v>#N/A</v>
          </cell>
          <cell r="H1259" t="e">
            <v>#N/A</v>
          </cell>
          <cell r="I1259" t="e">
            <v>#N/A</v>
          </cell>
          <cell r="J1259" t="e">
            <v>#N/A</v>
          </cell>
          <cell r="K1259" t="e">
            <v>#N/A</v>
          </cell>
          <cell r="L1259" t="e">
            <v>#N/A</v>
          </cell>
          <cell r="M1259" t="e">
            <v>#N/A</v>
          </cell>
          <cell r="N1259" t="e">
            <v>#N/A</v>
          </cell>
          <cell r="O1259" t="e">
            <v>#N/A</v>
          </cell>
          <cell r="P1259" t="e">
            <v>#N/A</v>
          </cell>
          <cell r="Q1259" t="e">
            <v>#N/A</v>
          </cell>
          <cell r="R1259" t="e">
            <v>#N/A</v>
          </cell>
          <cell r="S1259" t="e">
            <v>#N/A</v>
          </cell>
          <cell r="T1259" t="e">
            <v>#N/A</v>
          </cell>
          <cell r="U1259" t="e">
            <v>#N/A</v>
          </cell>
          <cell r="V1259" t="e">
            <v>#N/A</v>
          </cell>
          <cell r="W1259" t="e">
            <v>#N/A</v>
          </cell>
          <cell r="X1259" t="e">
            <v>#N/A</v>
          </cell>
          <cell r="Y1259" t="e">
            <v>#N/A</v>
          </cell>
          <cell r="Z1259" t="e">
            <v>#N/A</v>
          </cell>
          <cell r="AA1259" t="e">
            <v>#N/A</v>
          </cell>
          <cell r="AB1259" t="e">
            <v>#N/A</v>
          </cell>
          <cell r="AC1259" t="e">
            <v>#N/A</v>
          </cell>
          <cell r="AD1259" t="e">
            <v>#N/A</v>
          </cell>
          <cell r="AE1259" t="e">
            <v>#N/A</v>
          </cell>
          <cell r="AF1259" t="e">
            <v>#N/A</v>
          </cell>
          <cell r="AG1259" t="e">
            <v>#N/A</v>
          </cell>
          <cell r="AH1259" t="e">
            <v>#N/A</v>
          </cell>
          <cell r="AI1259" t="e">
            <v>#N/A</v>
          </cell>
          <cell r="AJ1259" t="e">
            <v>#N/A</v>
          </cell>
          <cell r="AK1259" t="e">
            <v>#N/A</v>
          </cell>
          <cell r="AL1259" t="e">
            <v>#N/A</v>
          </cell>
          <cell r="AM1259" t="e">
            <v>#N/A</v>
          </cell>
          <cell r="AN1259" t="e">
            <v>#N/A</v>
          </cell>
          <cell r="AO1259" t="e">
            <v>#N/A</v>
          </cell>
          <cell r="AP1259" t="e">
            <v>#N/A</v>
          </cell>
          <cell r="AQ1259" t="e">
            <v>#N/A</v>
          </cell>
          <cell r="AR1259" t="e">
            <v>#N/A</v>
          </cell>
          <cell r="AS1259" t="e">
            <v>#N/A</v>
          </cell>
          <cell r="AT1259" t="e">
            <v>#N/A</v>
          </cell>
          <cell r="AU1259" t="e">
            <v>#N/A</v>
          </cell>
          <cell r="AV1259" t="e">
            <v>#N/A</v>
          </cell>
          <cell r="AW1259" t="e">
            <v>#N/A</v>
          </cell>
          <cell r="AX1259" t="e">
            <v>#N/A</v>
          </cell>
          <cell r="AY1259" t="e">
            <v>#N/A</v>
          </cell>
          <cell r="AZ1259" t="e">
            <v>#N/A</v>
          </cell>
          <cell r="BA1259" t="e">
            <v>#N/A</v>
          </cell>
          <cell r="BB1259" t="e">
            <v>#N/A</v>
          </cell>
          <cell r="BC1259" t="e">
            <v>#N/A</v>
          </cell>
          <cell r="BD1259" t="e">
            <v>#N/A</v>
          </cell>
        </row>
        <row r="1260">
          <cell r="G1260" t="e">
            <v>#N/A</v>
          </cell>
          <cell r="H1260" t="e">
            <v>#N/A</v>
          </cell>
          <cell r="I1260" t="e">
            <v>#N/A</v>
          </cell>
          <cell r="J1260" t="e">
            <v>#N/A</v>
          </cell>
          <cell r="K1260" t="e">
            <v>#N/A</v>
          </cell>
          <cell r="L1260" t="e">
            <v>#N/A</v>
          </cell>
          <cell r="M1260" t="e">
            <v>#N/A</v>
          </cell>
          <cell r="N1260" t="e">
            <v>#N/A</v>
          </cell>
          <cell r="O1260" t="e">
            <v>#N/A</v>
          </cell>
          <cell r="P1260" t="e">
            <v>#N/A</v>
          </cell>
          <cell r="Q1260" t="e">
            <v>#N/A</v>
          </cell>
          <cell r="R1260" t="e">
            <v>#N/A</v>
          </cell>
          <cell r="S1260" t="e">
            <v>#N/A</v>
          </cell>
          <cell r="T1260" t="e">
            <v>#N/A</v>
          </cell>
          <cell r="U1260" t="e">
            <v>#N/A</v>
          </cell>
          <cell r="V1260" t="e">
            <v>#N/A</v>
          </cell>
          <cell r="W1260" t="e">
            <v>#N/A</v>
          </cell>
          <cell r="X1260" t="e">
            <v>#N/A</v>
          </cell>
          <cell r="Y1260" t="e">
            <v>#N/A</v>
          </cell>
          <cell r="Z1260" t="e">
            <v>#N/A</v>
          </cell>
          <cell r="AA1260" t="e">
            <v>#N/A</v>
          </cell>
          <cell r="AB1260" t="e">
            <v>#N/A</v>
          </cell>
          <cell r="AC1260" t="e">
            <v>#N/A</v>
          </cell>
          <cell r="AD1260" t="e">
            <v>#N/A</v>
          </cell>
          <cell r="AE1260" t="e">
            <v>#N/A</v>
          </cell>
          <cell r="AF1260" t="e">
            <v>#N/A</v>
          </cell>
          <cell r="AG1260" t="e">
            <v>#N/A</v>
          </cell>
          <cell r="AH1260" t="e">
            <v>#N/A</v>
          </cell>
          <cell r="AI1260" t="e">
            <v>#N/A</v>
          </cell>
          <cell r="AJ1260" t="e">
            <v>#N/A</v>
          </cell>
          <cell r="AK1260" t="e">
            <v>#N/A</v>
          </cell>
          <cell r="AL1260" t="e">
            <v>#N/A</v>
          </cell>
          <cell r="AM1260" t="e">
            <v>#N/A</v>
          </cell>
          <cell r="AN1260" t="e">
            <v>#N/A</v>
          </cell>
          <cell r="AO1260" t="e">
            <v>#N/A</v>
          </cell>
          <cell r="AP1260" t="e">
            <v>#N/A</v>
          </cell>
          <cell r="AQ1260" t="e">
            <v>#N/A</v>
          </cell>
          <cell r="AR1260" t="e">
            <v>#N/A</v>
          </cell>
          <cell r="AS1260" t="e">
            <v>#N/A</v>
          </cell>
          <cell r="AT1260" t="e">
            <v>#N/A</v>
          </cell>
          <cell r="AU1260" t="e">
            <v>#N/A</v>
          </cell>
          <cell r="AV1260" t="e">
            <v>#N/A</v>
          </cell>
          <cell r="AW1260" t="e">
            <v>#N/A</v>
          </cell>
          <cell r="AX1260" t="e">
            <v>#N/A</v>
          </cell>
          <cell r="AY1260" t="e">
            <v>#N/A</v>
          </cell>
          <cell r="AZ1260" t="e">
            <v>#N/A</v>
          </cell>
          <cell r="BA1260" t="e">
            <v>#N/A</v>
          </cell>
          <cell r="BB1260" t="e">
            <v>#N/A</v>
          </cell>
          <cell r="BC1260" t="e">
            <v>#N/A</v>
          </cell>
          <cell r="BD1260" t="e">
            <v>#N/A</v>
          </cell>
        </row>
        <row r="1261">
          <cell r="G1261" t="e">
            <v>#N/A</v>
          </cell>
          <cell r="H1261" t="e">
            <v>#N/A</v>
          </cell>
          <cell r="I1261" t="e">
            <v>#N/A</v>
          </cell>
          <cell r="J1261" t="e">
            <v>#N/A</v>
          </cell>
          <cell r="K1261" t="e">
            <v>#N/A</v>
          </cell>
          <cell r="L1261" t="e">
            <v>#N/A</v>
          </cell>
          <cell r="M1261" t="e">
            <v>#N/A</v>
          </cell>
          <cell r="N1261" t="e">
            <v>#N/A</v>
          </cell>
          <cell r="O1261" t="e">
            <v>#N/A</v>
          </cell>
          <cell r="P1261" t="e">
            <v>#N/A</v>
          </cell>
          <cell r="Q1261" t="e">
            <v>#N/A</v>
          </cell>
          <cell r="R1261" t="e">
            <v>#N/A</v>
          </cell>
          <cell r="S1261" t="e">
            <v>#N/A</v>
          </cell>
          <cell r="T1261" t="e">
            <v>#N/A</v>
          </cell>
          <cell r="U1261" t="e">
            <v>#N/A</v>
          </cell>
          <cell r="V1261" t="e">
            <v>#N/A</v>
          </cell>
          <cell r="W1261" t="e">
            <v>#N/A</v>
          </cell>
          <cell r="X1261" t="e">
            <v>#N/A</v>
          </cell>
          <cell r="Y1261" t="e">
            <v>#N/A</v>
          </cell>
          <cell r="Z1261" t="e">
            <v>#N/A</v>
          </cell>
          <cell r="AA1261" t="e">
            <v>#N/A</v>
          </cell>
          <cell r="AB1261" t="e">
            <v>#N/A</v>
          </cell>
          <cell r="AC1261" t="e">
            <v>#N/A</v>
          </cell>
          <cell r="AD1261" t="e">
            <v>#N/A</v>
          </cell>
          <cell r="AE1261" t="e">
            <v>#N/A</v>
          </cell>
          <cell r="AF1261" t="e">
            <v>#N/A</v>
          </cell>
          <cell r="AG1261" t="e">
            <v>#N/A</v>
          </cell>
          <cell r="AH1261" t="e">
            <v>#N/A</v>
          </cell>
          <cell r="AI1261" t="e">
            <v>#N/A</v>
          </cell>
          <cell r="AJ1261" t="e">
            <v>#N/A</v>
          </cell>
          <cell r="AK1261" t="e">
            <v>#N/A</v>
          </cell>
          <cell r="AL1261" t="e">
            <v>#N/A</v>
          </cell>
          <cell r="AM1261" t="e">
            <v>#N/A</v>
          </cell>
          <cell r="AN1261" t="e">
            <v>#N/A</v>
          </cell>
          <cell r="AO1261" t="e">
            <v>#N/A</v>
          </cell>
          <cell r="AP1261" t="e">
            <v>#N/A</v>
          </cell>
          <cell r="AQ1261" t="e">
            <v>#N/A</v>
          </cell>
          <cell r="AR1261" t="e">
            <v>#N/A</v>
          </cell>
          <cell r="AS1261" t="e">
            <v>#N/A</v>
          </cell>
          <cell r="AT1261" t="e">
            <v>#N/A</v>
          </cell>
          <cell r="AU1261" t="e">
            <v>#N/A</v>
          </cell>
          <cell r="AV1261" t="e">
            <v>#N/A</v>
          </cell>
          <cell r="AW1261" t="e">
            <v>#N/A</v>
          </cell>
          <cell r="AX1261" t="e">
            <v>#N/A</v>
          </cell>
          <cell r="AY1261" t="e">
            <v>#N/A</v>
          </cell>
          <cell r="AZ1261" t="e">
            <v>#N/A</v>
          </cell>
          <cell r="BA1261" t="e">
            <v>#N/A</v>
          </cell>
          <cell r="BB1261" t="e">
            <v>#N/A</v>
          </cell>
          <cell r="BC1261" t="e">
            <v>#N/A</v>
          </cell>
          <cell r="BD1261" t="e">
            <v>#N/A</v>
          </cell>
        </row>
        <row r="1262">
          <cell r="G1262" t="e">
            <v>#N/A</v>
          </cell>
          <cell r="H1262" t="e">
            <v>#N/A</v>
          </cell>
          <cell r="I1262" t="e">
            <v>#N/A</v>
          </cell>
          <cell r="J1262" t="e">
            <v>#N/A</v>
          </cell>
          <cell r="K1262" t="e">
            <v>#N/A</v>
          </cell>
          <cell r="L1262" t="e">
            <v>#N/A</v>
          </cell>
          <cell r="M1262" t="e">
            <v>#N/A</v>
          </cell>
          <cell r="N1262" t="e">
            <v>#N/A</v>
          </cell>
          <cell r="O1262" t="e">
            <v>#N/A</v>
          </cell>
          <cell r="P1262" t="e">
            <v>#N/A</v>
          </cell>
          <cell r="Q1262" t="e">
            <v>#N/A</v>
          </cell>
          <cell r="R1262" t="e">
            <v>#N/A</v>
          </cell>
          <cell r="S1262" t="e">
            <v>#N/A</v>
          </cell>
          <cell r="T1262" t="e">
            <v>#N/A</v>
          </cell>
          <cell r="U1262" t="e">
            <v>#N/A</v>
          </cell>
          <cell r="V1262" t="e">
            <v>#N/A</v>
          </cell>
          <cell r="W1262" t="e">
            <v>#N/A</v>
          </cell>
          <cell r="X1262" t="e">
            <v>#N/A</v>
          </cell>
          <cell r="Y1262" t="e">
            <v>#N/A</v>
          </cell>
          <cell r="Z1262" t="e">
            <v>#N/A</v>
          </cell>
          <cell r="AA1262" t="e">
            <v>#N/A</v>
          </cell>
          <cell r="AB1262" t="e">
            <v>#N/A</v>
          </cell>
          <cell r="AC1262" t="e">
            <v>#N/A</v>
          </cell>
          <cell r="AD1262" t="e">
            <v>#N/A</v>
          </cell>
          <cell r="AE1262" t="e">
            <v>#N/A</v>
          </cell>
          <cell r="AF1262" t="e">
            <v>#N/A</v>
          </cell>
          <cell r="AG1262" t="e">
            <v>#N/A</v>
          </cell>
          <cell r="AH1262" t="e">
            <v>#N/A</v>
          </cell>
          <cell r="AI1262" t="e">
            <v>#N/A</v>
          </cell>
          <cell r="AJ1262" t="e">
            <v>#N/A</v>
          </cell>
          <cell r="AK1262" t="e">
            <v>#N/A</v>
          </cell>
          <cell r="AL1262" t="e">
            <v>#N/A</v>
          </cell>
          <cell r="AM1262" t="e">
            <v>#N/A</v>
          </cell>
          <cell r="AN1262" t="e">
            <v>#N/A</v>
          </cell>
          <cell r="AO1262" t="e">
            <v>#N/A</v>
          </cell>
          <cell r="AP1262" t="e">
            <v>#N/A</v>
          </cell>
          <cell r="AQ1262" t="e">
            <v>#N/A</v>
          </cell>
          <cell r="AR1262" t="e">
            <v>#N/A</v>
          </cell>
          <cell r="AS1262" t="e">
            <v>#N/A</v>
          </cell>
          <cell r="AT1262" t="e">
            <v>#N/A</v>
          </cell>
          <cell r="AU1262" t="e">
            <v>#N/A</v>
          </cell>
          <cell r="AV1262" t="e">
            <v>#N/A</v>
          </cell>
          <cell r="AW1262" t="e">
            <v>#N/A</v>
          </cell>
          <cell r="AX1262" t="e">
            <v>#N/A</v>
          </cell>
          <cell r="AY1262" t="e">
            <v>#N/A</v>
          </cell>
          <cell r="AZ1262" t="e">
            <v>#N/A</v>
          </cell>
          <cell r="BA1262" t="e">
            <v>#N/A</v>
          </cell>
          <cell r="BB1262" t="e">
            <v>#N/A</v>
          </cell>
          <cell r="BC1262" t="e">
            <v>#N/A</v>
          </cell>
          <cell r="BD1262" t="e">
            <v>#N/A</v>
          </cell>
        </row>
        <row r="1263">
          <cell r="G1263" t="e">
            <v>#N/A</v>
          </cell>
          <cell r="H1263" t="e">
            <v>#N/A</v>
          </cell>
          <cell r="I1263" t="e">
            <v>#N/A</v>
          </cell>
          <cell r="J1263" t="e">
            <v>#N/A</v>
          </cell>
          <cell r="K1263" t="e">
            <v>#N/A</v>
          </cell>
          <cell r="L1263" t="e">
            <v>#N/A</v>
          </cell>
          <cell r="M1263" t="e">
            <v>#N/A</v>
          </cell>
          <cell r="N1263" t="e">
            <v>#N/A</v>
          </cell>
          <cell r="O1263" t="e">
            <v>#N/A</v>
          </cell>
          <cell r="P1263" t="e">
            <v>#N/A</v>
          </cell>
          <cell r="Q1263" t="e">
            <v>#N/A</v>
          </cell>
          <cell r="R1263" t="e">
            <v>#N/A</v>
          </cell>
          <cell r="S1263" t="e">
            <v>#N/A</v>
          </cell>
          <cell r="T1263" t="e">
            <v>#N/A</v>
          </cell>
          <cell r="U1263" t="e">
            <v>#N/A</v>
          </cell>
          <cell r="V1263" t="e">
            <v>#N/A</v>
          </cell>
          <cell r="W1263" t="e">
            <v>#N/A</v>
          </cell>
          <cell r="X1263" t="e">
            <v>#N/A</v>
          </cell>
          <cell r="Y1263" t="e">
            <v>#N/A</v>
          </cell>
          <cell r="Z1263" t="e">
            <v>#N/A</v>
          </cell>
          <cell r="AA1263" t="e">
            <v>#N/A</v>
          </cell>
          <cell r="AB1263" t="e">
            <v>#N/A</v>
          </cell>
          <cell r="AC1263" t="e">
            <v>#N/A</v>
          </cell>
          <cell r="AD1263" t="e">
            <v>#N/A</v>
          </cell>
          <cell r="AE1263" t="e">
            <v>#N/A</v>
          </cell>
          <cell r="AF1263" t="e">
            <v>#N/A</v>
          </cell>
          <cell r="AG1263" t="e">
            <v>#N/A</v>
          </cell>
          <cell r="AH1263" t="e">
            <v>#N/A</v>
          </cell>
          <cell r="AI1263" t="e">
            <v>#N/A</v>
          </cell>
          <cell r="AJ1263" t="e">
            <v>#N/A</v>
          </cell>
          <cell r="AK1263" t="e">
            <v>#N/A</v>
          </cell>
          <cell r="AL1263" t="e">
            <v>#N/A</v>
          </cell>
          <cell r="AM1263" t="e">
            <v>#N/A</v>
          </cell>
          <cell r="AN1263" t="e">
            <v>#N/A</v>
          </cell>
          <cell r="AO1263" t="e">
            <v>#N/A</v>
          </cell>
          <cell r="AP1263" t="e">
            <v>#N/A</v>
          </cell>
          <cell r="AQ1263" t="e">
            <v>#N/A</v>
          </cell>
          <cell r="AR1263" t="e">
            <v>#N/A</v>
          </cell>
          <cell r="AS1263" t="e">
            <v>#N/A</v>
          </cell>
          <cell r="AT1263" t="e">
            <v>#N/A</v>
          </cell>
          <cell r="AU1263" t="e">
            <v>#N/A</v>
          </cell>
          <cell r="AV1263" t="e">
            <v>#N/A</v>
          </cell>
          <cell r="AW1263" t="e">
            <v>#N/A</v>
          </cell>
          <cell r="AX1263" t="e">
            <v>#N/A</v>
          </cell>
          <cell r="AY1263" t="e">
            <v>#N/A</v>
          </cell>
          <cell r="AZ1263" t="e">
            <v>#N/A</v>
          </cell>
          <cell r="BA1263" t="e">
            <v>#N/A</v>
          </cell>
          <cell r="BB1263" t="e">
            <v>#N/A</v>
          </cell>
          <cell r="BC1263" t="e">
            <v>#N/A</v>
          </cell>
          <cell r="BD1263" t="e">
            <v>#N/A</v>
          </cell>
        </row>
        <row r="1264">
          <cell r="G1264" t="e">
            <v>#N/A</v>
          </cell>
          <cell r="H1264" t="e">
            <v>#N/A</v>
          </cell>
          <cell r="I1264" t="e">
            <v>#N/A</v>
          </cell>
          <cell r="J1264" t="e">
            <v>#N/A</v>
          </cell>
          <cell r="K1264" t="e">
            <v>#N/A</v>
          </cell>
          <cell r="L1264" t="e">
            <v>#N/A</v>
          </cell>
          <cell r="M1264" t="e">
            <v>#N/A</v>
          </cell>
          <cell r="N1264" t="e">
            <v>#N/A</v>
          </cell>
          <cell r="O1264" t="e">
            <v>#N/A</v>
          </cell>
          <cell r="P1264" t="e">
            <v>#N/A</v>
          </cell>
          <cell r="Q1264" t="e">
            <v>#N/A</v>
          </cell>
          <cell r="R1264" t="e">
            <v>#N/A</v>
          </cell>
          <cell r="S1264" t="e">
            <v>#N/A</v>
          </cell>
          <cell r="T1264" t="e">
            <v>#N/A</v>
          </cell>
          <cell r="U1264" t="e">
            <v>#N/A</v>
          </cell>
          <cell r="V1264" t="e">
            <v>#N/A</v>
          </cell>
          <cell r="W1264" t="e">
            <v>#N/A</v>
          </cell>
          <cell r="X1264" t="e">
            <v>#N/A</v>
          </cell>
          <cell r="Y1264" t="e">
            <v>#N/A</v>
          </cell>
          <cell r="Z1264" t="e">
            <v>#N/A</v>
          </cell>
          <cell r="AA1264" t="e">
            <v>#N/A</v>
          </cell>
          <cell r="AB1264" t="e">
            <v>#N/A</v>
          </cell>
          <cell r="AC1264" t="e">
            <v>#N/A</v>
          </cell>
          <cell r="AD1264" t="e">
            <v>#N/A</v>
          </cell>
          <cell r="AE1264" t="e">
            <v>#N/A</v>
          </cell>
          <cell r="AF1264" t="e">
            <v>#N/A</v>
          </cell>
          <cell r="AG1264" t="e">
            <v>#N/A</v>
          </cell>
          <cell r="AH1264" t="e">
            <v>#N/A</v>
          </cell>
          <cell r="AI1264" t="e">
            <v>#N/A</v>
          </cell>
          <cell r="AJ1264" t="e">
            <v>#N/A</v>
          </cell>
          <cell r="AK1264" t="e">
            <v>#N/A</v>
          </cell>
          <cell r="AL1264" t="e">
            <v>#N/A</v>
          </cell>
          <cell r="AM1264" t="e">
            <v>#N/A</v>
          </cell>
          <cell r="AN1264" t="e">
            <v>#N/A</v>
          </cell>
          <cell r="AO1264" t="e">
            <v>#N/A</v>
          </cell>
          <cell r="AP1264" t="e">
            <v>#N/A</v>
          </cell>
          <cell r="AQ1264" t="e">
            <v>#N/A</v>
          </cell>
          <cell r="AR1264" t="e">
            <v>#N/A</v>
          </cell>
          <cell r="AS1264" t="e">
            <v>#N/A</v>
          </cell>
          <cell r="AT1264" t="e">
            <v>#N/A</v>
          </cell>
          <cell r="AU1264" t="e">
            <v>#N/A</v>
          </cell>
          <cell r="AV1264" t="e">
            <v>#N/A</v>
          </cell>
          <cell r="AW1264" t="e">
            <v>#N/A</v>
          </cell>
          <cell r="AX1264" t="e">
            <v>#N/A</v>
          </cell>
          <cell r="AY1264" t="e">
            <v>#N/A</v>
          </cell>
          <cell r="AZ1264" t="e">
            <v>#N/A</v>
          </cell>
          <cell r="BA1264" t="e">
            <v>#N/A</v>
          </cell>
          <cell r="BB1264" t="e">
            <v>#N/A</v>
          </cell>
          <cell r="BC1264" t="e">
            <v>#N/A</v>
          </cell>
          <cell r="BD1264" t="e">
            <v>#N/A</v>
          </cell>
        </row>
        <row r="1265">
          <cell r="G1265" t="e">
            <v>#N/A</v>
          </cell>
          <cell r="H1265" t="e">
            <v>#N/A</v>
          </cell>
          <cell r="I1265" t="e">
            <v>#N/A</v>
          </cell>
          <cell r="J1265" t="e">
            <v>#N/A</v>
          </cell>
          <cell r="K1265" t="e">
            <v>#N/A</v>
          </cell>
          <cell r="L1265" t="e">
            <v>#N/A</v>
          </cell>
          <cell r="M1265" t="e">
            <v>#N/A</v>
          </cell>
          <cell r="N1265" t="e">
            <v>#N/A</v>
          </cell>
          <cell r="O1265" t="e">
            <v>#N/A</v>
          </cell>
          <cell r="P1265" t="e">
            <v>#N/A</v>
          </cell>
          <cell r="Q1265" t="e">
            <v>#N/A</v>
          </cell>
          <cell r="R1265" t="e">
            <v>#N/A</v>
          </cell>
          <cell r="S1265" t="e">
            <v>#N/A</v>
          </cell>
          <cell r="T1265" t="e">
            <v>#N/A</v>
          </cell>
          <cell r="U1265" t="e">
            <v>#N/A</v>
          </cell>
          <cell r="V1265" t="e">
            <v>#N/A</v>
          </cell>
          <cell r="W1265" t="e">
            <v>#N/A</v>
          </cell>
          <cell r="X1265" t="e">
            <v>#N/A</v>
          </cell>
          <cell r="Y1265" t="e">
            <v>#N/A</v>
          </cell>
          <cell r="Z1265" t="e">
            <v>#N/A</v>
          </cell>
          <cell r="AA1265" t="e">
            <v>#N/A</v>
          </cell>
          <cell r="AB1265" t="e">
            <v>#N/A</v>
          </cell>
          <cell r="AC1265" t="e">
            <v>#N/A</v>
          </cell>
          <cell r="AD1265" t="e">
            <v>#N/A</v>
          </cell>
          <cell r="AE1265" t="e">
            <v>#N/A</v>
          </cell>
          <cell r="AF1265" t="e">
            <v>#N/A</v>
          </cell>
          <cell r="AG1265" t="e">
            <v>#N/A</v>
          </cell>
          <cell r="AH1265" t="e">
            <v>#N/A</v>
          </cell>
          <cell r="AI1265" t="e">
            <v>#N/A</v>
          </cell>
          <cell r="AJ1265" t="e">
            <v>#N/A</v>
          </cell>
          <cell r="AK1265" t="e">
            <v>#N/A</v>
          </cell>
          <cell r="AL1265" t="e">
            <v>#N/A</v>
          </cell>
          <cell r="AM1265" t="e">
            <v>#N/A</v>
          </cell>
          <cell r="AN1265" t="e">
            <v>#N/A</v>
          </cell>
          <cell r="AO1265" t="e">
            <v>#N/A</v>
          </cell>
          <cell r="AP1265" t="e">
            <v>#N/A</v>
          </cell>
          <cell r="AQ1265" t="e">
            <v>#N/A</v>
          </cell>
          <cell r="AR1265" t="e">
            <v>#N/A</v>
          </cell>
          <cell r="AS1265" t="e">
            <v>#N/A</v>
          </cell>
          <cell r="AT1265" t="e">
            <v>#N/A</v>
          </cell>
          <cell r="AU1265" t="e">
            <v>#N/A</v>
          </cell>
          <cell r="AV1265" t="e">
            <v>#N/A</v>
          </cell>
          <cell r="AW1265" t="e">
            <v>#N/A</v>
          </cell>
          <cell r="AX1265" t="e">
            <v>#N/A</v>
          </cell>
          <cell r="AY1265" t="e">
            <v>#N/A</v>
          </cell>
          <cell r="AZ1265" t="e">
            <v>#N/A</v>
          </cell>
          <cell r="BA1265" t="e">
            <v>#N/A</v>
          </cell>
          <cell r="BB1265" t="e">
            <v>#N/A</v>
          </cell>
          <cell r="BC1265" t="e">
            <v>#N/A</v>
          </cell>
          <cell r="BD1265" t="e">
            <v>#N/A</v>
          </cell>
        </row>
        <row r="1266">
          <cell r="G1266" t="e">
            <v>#N/A</v>
          </cell>
          <cell r="H1266" t="e">
            <v>#N/A</v>
          </cell>
          <cell r="I1266" t="e">
            <v>#N/A</v>
          </cell>
          <cell r="J1266" t="e">
            <v>#N/A</v>
          </cell>
          <cell r="K1266" t="e">
            <v>#N/A</v>
          </cell>
          <cell r="L1266" t="e">
            <v>#N/A</v>
          </cell>
          <cell r="M1266" t="e">
            <v>#N/A</v>
          </cell>
          <cell r="N1266" t="e">
            <v>#N/A</v>
          </cell>
          <cell r="O1266" t="e">
            <v>#N/A</v>
          </cell>
          <cell r="P1266" t="e">
            <v>#N/A</v>
          </cell>
          <cell r="Q1266" t="e">
            <v>#N/A</v>
          </cell>
          <cell r="R1266" t="e">
            <v>#N/A</v>
          </cell>
          <cell r="S1266" t="e">
            <v>#N/A</v>
          </cell>
          <cell r="T1266" t="e">
            <v>#N/A</v>
          </cell>
          <cell r="U1266" t="e">
            <v>#N/A</v>
          </cell>
          <cell r="V1266" t="e">
            <v>#N/A</v>
          </cell>
          <cell r="W1266" t="e">
            <v>#N/A</v>
          </cell>
          <cell r="X1266" t="e">
            <v>#N/A</v>
          </cell>
          <cell r="Y1266" t="e">
            <v>#N/A</v>
          </cell>
          <cell r="Z1266" t="e">
            <v>#N/A</v>
          </cell>
          <cell r="AA1266" t="e">
            <v>#N/A</v>
          </cell>
          <cell r="AB1266" t="e">
            <v>#N/A</v>
          </cell>
          <cell r="AC1266" t="e">
            <v>#N/A</v>
          </cell>
          <cell r="AD1266" t="e">
            <v>#N/A</v>
          </cell>
          <cell r="AE1266" t="e">
            <v>#N/A</v>
          </cell>
          <cell r="AF1266" t="e">
            <v>#N/A</v>
          </cell>
          <cell r="AG1266" t="e">
            <v>#N/A</v>
          </cell>
          <cell r="AH1266" t="e">
            <v>#N/A</v>
          </cell>
          <cell r="AI1266" t="e">
            <v>#N/A</v>
          </cell>
          <cell r="AJ1266" t="e">
            <v>#N/A</v>
          </cell>
          <cell r="AK1266" t="e">
            <v>#N/A</v>
          </cell>
          <cell r="AL1266" t="e">
            <v>#N/A</v>
          </cell>
          <cell r="AM1266" t="e">
            <v>#N/A</v>
          </cell>
          <cell r="AN1266" t="e">
            <v>#N/A</v>
          </cell>
          <cell r="AO1266" t="e">
            <v>#N/A</v>
          </cell>
          <cell r="AP1266" t="e">
            <v>#N/A</v>
          </cell>
          <cell r="AQ1266" t="e">
            <v>#N/A</v>
          </cell>
          <cell r="AR1266" t="e">
            <v>#N/A</v>
          </cell>
          <cell r="AS1266" t="e">
            <v>#N/A</v>
          </cell>
          <cell r="AT1266" t="e">
            <v>#N/A</v>
          </cell>
          <cell r="AU1266" t="e">
            <v>#N/A</v>
          </cell>
          <cell r="AV1266" t="e">
            <v>#N/A</v>
          </cell>
          <cell r="AW1266" t="e">
            <v>#N/A</v>
          </cell>
          <cell r="AX1266" t="e">
            <v>#N/A</v>
          </cell>
          <cell r="AY1266" t="e">
            <v>#N/A</v>
          </cell>
          <cell r="AZ1266" t="e">
            <v>#N/A</v>
          </cell>
          <cell r="BA1266" t="e">
            <v>#N/A</v>
          </cell>
          <cell r="BB1266" t="e">
            <v>#N/A</v>
          </cell>
          <cell r="BC1266" t="e">
            <v>#N/A</v>
          </cell>
          <cell r="BD1266" t="e">
            <v>#N/A</v>
          </cell>
        </row>
        <row r="1267">
          <cell r="G1267" t="e">
            <v>#N/A</v>
          </cell>
          <cell r="H1267" t="e">
            <v>#N/A</v>
          </cell>
          <cell r="I1267" t="e">
            <v>#N/A</v>
          </cell>
          <cell r="J1267" t="e">
            <v>#N/A</v>
          </cell>
          <cell r="K1267" t="e">
            <v>#N/A</v>
          </cell>
          <cell r="L1267" t="e">
            <v>#N/A</v>
          </cell>
          <cell r="M1267" t="e">
            <v>#N/A</v>
          </cell>
          <cell r="N1267" t="e">
            <v>#N/A</v>
          </cell>
          <cell r="O1267" t="e">
            <v>#N/A</v>
          </cell>
          <cell r="P1267" t="e">
            <v>#N/A</v>
          </cell>
          <cell r="Q1267" t="e">
            <v>#N/A</v>
          </cell>
          <cell r="R1267" t="e">
            <v>#N/A</v>
          </cell>
          <cell r="S1267" t="e">
            <v>#N/A</v>
          </cell>
          <cell r="T1267" t="e">
            <v>#N/A</v>
          </cell>
          <cell r="U1267" t="e">
            <v>#N/A</v>
          </cell>
          <cell r="V1267" t="e">
            <v>#N/A</v>
          </cell>
          <cell r="W1267" t="e">
            <v>#N/A</v>
          </cell>
          <cell r="X1267" t="e">
            <v>#N/A</v>
          </cell>
          <cell r="Y1267" t="e">
            <v>#N/A</v>
          </cell>
          <cell r="Z1267" t="e">
            <v>#N/A</v>
          </cell>
          <cell r="AA1267" t="e">
            <v>#N/A</v>
          </cell>
          <cell r="AB1267" t="e">
            <v>#N/A</v>
          </cell>
          <cell r="AC1267" t="e">
            <v>#N/A</v>
          </cell>
          <cell r="AD1267" t="e">
            <v>#N/A</v>
          </cell>
          <cell r="AE1267" t="e">
            <v>#N/A</v>
          </cell>
          <cell r="AF1267" t="e">
            <v>#N/A</v>
          </cell>
          <cell r="AG1267" t="e">
            <v>#N/A</v>
          </cell>
          <cell r="AH1267" t="e">
            <v>#N/A</v>
          </cell>
          <cell r="AI1267" t="e">
            <v>#N/A</v>
          </cell>
          <cell r="AJ1267" t="e">
            <v>#N/A</v>
          </cell>
          <cell r="AK1267" t="e">
            <v>#N/A</v>
          </cell>
          <cell r="AL1267" t="e">
            <v>#N/A</v>
          </cell>
          <cell r="AM1267" t="e">
            <v>#N/A</v>
          </cell>
          <cell r="AN1267" t="e">
            <v>#N/A</v>
          </cell>
          <cell r="AO1267" t="e">
            <v>#N/A</v>
          </cell>
          <cell r="AP1267" t="e">
            <v>#N/A</v>
          </cell>
          <cell r="AQ1267" t="e">
            <v>#N/A</v>
          </cell>
          <cell r="AR1267" t="e">
            <v>#N/A</v>
          </cell>
          <cell r="AS1267" t="e">
            <v>#N/A</v>
          </cell>
          <cell r="AT1267" t="e">
            <v>#N/A</v>
          </cell>
          <cell r="AU1267" t="e">
            <v>#N/A</v>
          </cell>
          <cell r="AV1267" t="e">
            <v>#N/A</v>
          </cell>
          <cell r="AW1267" t="e">
            <v>#N/A</v>
          </cell>
          <cell r="AX1267" t="e">
            <v>#N/A</v>
          </cell>
          <cell r="AY1267" t="e">
            <v>#N/A</v>
          </cell>
          <cell r="AZ1267" t="e">
            <v>#N/A</v>
          </cell>
          <cell r="BA1267" t="e">
            <v>#N/A</v>
          </cell>
          <cell r="BB1267" t="e">
            <v>#N/A</v>
          </cell>
          <cell r="BC1267" t="e">
            <v>#N/A</v>
          </cell>
          <cell r="BD1267" t="e">
            <v>#N/A</v>
          </cell>
        </row>
        <row r="1268">
          <cell r="G1268" t="e">
            <v>#N/A</v>
          </cell>
          <cell r="H1268" t="e">
            <v>#N/A</v>
          </cell>
          <cell r="I1268" t="e">
            <v>#N/A</v>
          </cell>
          <cell r="J1268" t="e">
            <v>#N/A</v>
          </cell>
          <cell r="K1268" t="e">
            <v>#N/A</v>
          </cell>
          <cell r="L1268" t="e">
            <v>#N/A</v>
          </cell>
          <cell r="M1268" t="e">
            <v>#N/A</v>
          </cell>
          <cell r="N1268" t="e">
            <v>#N/A</v>
          </cell>
          <cell r="O1268" t="e">
            <v>#N/A</v>
          </cell>
          <cell r="P1268" t="e">
            <v>#N/A</v>
          </cell>
          <cell r="Q1268" t="e">
            <v>#N/A</v>
          </cell>
          <cell r="R1268" t="e">
            <v>#N/A</v>
          </cell>
          <cell r="S1268" t="e">
            <v>#N/A</v>
          </cell>
          <cell r="T1268" t="e">
            <v>#N/A</v>
          </cell>
          <cell r="U1268" t="e">
            <v>#N/A</v>
          </cell>
          <cell r="V1268" t="e">
            <v>#N/A</v>
          </cell>
          <cell r="W1268" t="e">
            <v>#N/A</v>
          </cell>
          <cell r="X1268" t="e">
            <v>#N/A</v>
          </cell>
          <cell r="Y1268" t="e">
            <v>#N/A</v>
          </cell>
          <cell r="Z1268" t="e">
            <v>#N/A</v>
          </cell>
          <cell r="AA1268" t="e">
            <v>#N/A</v>
          </cell>
          <cell r="AB1268" t="e">
            <v>#N/A</v>
          </cell>
          <cell r="AC1268" t="e">
            <v>#N/A</v>
          </cell>
          <cell r="AD1268" t="e">
            <v>#N/A</v>
          </cell>
          <cell r="AE1268" t="e">
            <v>#N/A</v>
          </cell>
          <cell r="AF1268" t="e">
            <v>#N/A</v>
          </cell>
          <cell r="AG1268" t="e">
            <v>#N/A</v>
          </cell>
          <cell r="AH1268" t="e">
            <v>#N/A</v>
          </cell>
          <cell r="AI1268" t="e">
            <v>#N/A</v>
          </cell>
          <cell r="AJ1268" t="e">
            <v>#N/A</v>
          </cell>
          <cell r="AK1268" t="e">
            <v>#N/A</v>
          </cell>
          <cell r="AL1268" t="e">
            <v>#N/A</v>
          </cell>
          <cell r="AM1268" t="e">
            <v>#N/A</v>
          </cell>
          <cell r="AN1268" t="e">
            <v>#N/A</v>
          </cell>
          <cell r="AO1268" t="e">
            <v>#N/A</v>
          </cell>
          <cell r="AP1268" t="e">
            <v>#N/A</v>
          </cell>
          <cell r="AQ1268" t="e">
            <v>#N/A</v>
          </cell>
          <cell r="AR1268" t="e">
            <v>#N/A</v>
          </cell>
          <cell r="AS1268" t="e">
            <v>#N/A</v>
          </cell>
          <cell r="AT1268" t="e">
            <v>#N/A</v>
          </cell>
          <cell r="AU1268" t="e">
            <v>#N/A</v>
          </cell>
          <cell r="AV1268" t="e">
            <v>#N/A</v>
          </cell>
          <cell r="AW1268" t="e">
            <v>#N/A</v>
          </cell>
          <cell r="AX1268" t="e">
            <v>#N/A</v>
          </cell>
          <cell r="AY1268" t="e">
            <v>#N/A</v>
          </cell>
          <cell r="AZ1268" t="e">
            <v>#N/A</v>
          </cell>
          <cell r="BA1268" t="e">
            <v>#N/A</v>
          </cell>
          <cell r="BB1268" t="e">
            <v>#N/A</v>
          </cell>
          <cell r="BC1268" t="e">
            <v>#N/A</v>
          </cell>
          <cell r="BD1268" t="e">
            <v>#N/A</v>
          </cell>
        </row>
        <row r="1269">
          <cell r="G1269" t="e">
            <v>#N/A</v>
          </cell>
          <cell r="H1269" t="e">
            <v>#N/A</v>
          </cell>
          <cell r="I1269" t="e">
            <v>#N/A</v>
          </cell>
          <cell r="J1269" t="e">
            <v>#N/A</v>
          </cell>
          <cell r="K1269" t="e">
            <v>#N/A</v>
          </cell>
          <cell r="L1269" t="e">
            <v>#N/A</v>
          </cell>
          <cell r="M1269" t="e">
            <v>#N/A</v>
          </cell>
          <cell r="N1269" t="e">
            <v>#N/A</v>
          </cell>
          <cell r="O1269" t="e">
            <v>#N/A</v>
          </cell>
          <cell r="P1269" t="e">
            <v>#N/A</v>
          </cell>
          <cell r="Q1269" t="e">
            <v>#N/A</v>
          </cell>
          <cell r="R1269" t="e">
            <v>#N/A</v>
          </cell>
          <cell r="S1269" t="e">
            <v>#N/A</v>
          </cell>
          <cell r="T1269" t="e">
            <v>#N/A</v>
          </cell>
          <cell r="U1269" t="e">
            <v>#N/A</v>
          </cell>
          <cell r="V1269" t="e">
            <v>#N/A</v>
          </cell>
          <cell r="W1269" t="e">
            <v>#N/A</v>
          </cell>
          <cell r="X1269" t="e">
            <v>#N/A</v>
          </cell>
          <cell r="Y1269" t="e">
            <v>#N/A</v>
          </cell>
          <cell r="Z1269" t="e">
            <v>#N/A</v>
          </cell>
          <cell r="AA1269" t="e">
            <v>#N/A</v>
          </cell>
          <cell r="AB1269" t="e">
            <v>#N/A</v>
          </cell>
          <cell r="AC1269" t="e">
            <v>#N/A</v>
          </cell>
          <cell r="AD1269" t="e">
            <v>#N/A</v>
          </cell>
          <cell r="AE1269" t="e">
            <v>#N/A</v>
          </cell>
          <cell r="AF1269" t="e">
            <v>#N/A</v>
          </cell>
          <cell r="AG1269" t="e">
            <v>#N/A</v>
          </cell>
          <cell r="AH1269" t="e">
            <v>#N/A</v>
          </cell>
          <cell r="AI1269" t="e">
            <v>#N/A</v>
          </cell>
          <cell r="AJ1269" t="e">
            <v>#N/A</v>
          </cell>
          <cell r="AK1269" t="e">
            <v>#N/A</v>
          </cell>
          <cell r="AL1269" t="e">
            <v>#N/A</v>
          </cell>
          <cell r="AM1269" t="e">
            <v>#N/A</v>
          </cell>
          <cell r="AN1269" t="e">
            <v>#N/A</v>
          </cell>
          <cell r="AO1269" t="e">
            <v>#N/A</v>
          </cell>
          <cell r="AP1269" t="e">
            <v>#N/A</v>
          </cell>
          <cell r="AQ1269" t="e">
            <v>#N/A</v>
          </cell>
          <cell r="AR1269" t="e">
            <v>#N/A</v>
          </cell>
          <cell r="AS1269" t="e">
            <v>#N/A</v>
          </cell>
          <cell r="AT1269" t="e">
            <v>#N/A</v>
          </cell>
          <cell r="AU1269" t="e">
            <v>#N/A</v>
          </cell>
          <cell r="AV1269" t="e">
            <v>#N/A</v>
          </cell>
          <cell r="AW1269" t="e">
            <v>#N/A</v>
          </cell>
          <cell r="AX1269" t="e">
            <v>#N/A</v>
          </cell>
          <cell r="AY1269" t="e">
            <v>#N/A</v>
          </cell>
          <cell r="AZ1269" t="e">
            <v>#N/A</v>
          </cell>
          <cell r="BA1269" t="e">
            <v>#N/A</v>
          </cell>
          <cell r="BB1269" t="e">
            <v>#N/A</v>
          </cell>
          <cell r="BC1269" t="e">
            <v>#N/A</v>
          </cell>
          <cell r="BD1269" t="e">
            <v>#N/A</v>
          </cell>
        </row>
        <row r="1270">
          <cell r="G1270" t="e">
            <v>#N/A</v>
          </cell>
          <cell r="H1270" t="e">
            <v>#N/A</v>
          </cell>
          <cell r="I1270" t="e">
            <v>#N/A</v>
          </cell>
          <cell r="J1270" t="e">
            <v>#N/A</v>
          </cell>
          <cell r="K1270" t="e">
            <v>#N/A</v>
          </cell>
          <cell r="L1270" t="e">
            <v>#N/A</v>
          </cell>
          <cell r="M1270" t="e">
            <v>#N/A</v>
          </cell>
          <cell r="N1270" t="e">
            <v>#N/A</v>
          </cell>
          <cell r="O1270" t="e">
            <v>#N/A</v>
          </cell>
          <cell r="P1270" t="e">
            <v>#N/A</v>
          </cell>
          <cell r="Q1270" t="e">
            <v>#N/A</v>
          </cell>
          <cell r="R1270" t="e">
            <v>#N/A</v>
          </cell>
          <cell r="S1270" t="e">
            <v>#N/A</v>
          </cell>
          <cell r="T1270" t="e">
            <v>#N/A</v>
          </cell>
          <cell r="U1270" t="e">
            <v>#N/A</v>
          </cell>
          <cell r="V1270" t="e">
            <v>#N/A</v>
          </cell>
          <cell r="W1270" t="e">
            <v>#N/A</v>
          </cell>
          <cell r="X1270" t="e">
            <v>#N/A</v>
          </cell>
          <cell r="Y1270" t="e">
            <v>#N/A</v>
          </cell>
          <cell r="Z1270" t="e">
            <v>#N/A</v>
          </cell>
          <cell r="AA1270" t="e">
            <v>#N/A</v>
          </cell>
          <cell r="AB1270" t="e">
            <v>#N/A</v>
          </cell>
          <cell r="AC1270" t="e">
            <v>#N/A</v>
          </cell>
          <cell r="AD1270" t="e">
            <v>#N/A</v>
          </cell>
          <cell r="AE1270" t="e">
            <v>#N/A</v>
          </cell>
          <cell r="AF1270" t="e">
            <v>#N/A</v>
          </cell>
          <cell r="AG1270" t="e">
            <v>#N/A</v>
          </cell>
          <cell r="AH1270" t="e">
            <v>#N/A</v>
          </cell>
          <cell r="AI1270" t="e">
            <v>#N/A</v>
          </cell>
          <cell r="AJ1270" t="e">
            <v>#N/A</v>
          </cell>
          <cell r="AK1270" t="e">
            <v>#N/A</v>
          </cell>
          <cell r="AL1270" t="e">
            <v>#N/A</v>
          </cell>
          <cell r="AM1270" t="e">
            <v>#N/A</v>
          </cell>
          <cell r="AN1270" t="e">
            <v>#N/A</v>
          </cell>
          <cell r="AO1270" t="e">
            <v>#N/A</v>
          </cell>
          <cell r="AP1270" t="e">
            <v>#N/A</v>
          </cell>
          <cell r="AQ1270" t="e">
            <v>#N/A</v>
          </cell>
          <cell r="AR1270" t="e">
            <v>#N/A</v>
          </cell>
          <cell r="AS1270" t="e">
            <v>#N/A</v>
          </cell>
          <cell r="AT1270" t="e">
            <v>#N/A</v>
          </cell>
          <cell r="AU1270" t="e">
            <v>#N/A</v>
          </cell>
          <cell r="AV1270" t="e">
            <v>#N/A</v>
          </cell>
          <cell r="AW1270" t="e">
            <v>#N/A</v>
          </cell>
          <cell r="AX1270" t="e">
            <v>#N/A</v>
          </cell>
          <cell r="AY1270" t="e">
            <v>#N/A</v>
          </cell>
          <cell r="AZ1270" t="e">
            <v>#N/A</v>
          </cell>
          <cell r="BA1270" t="e">
            <v>#N/A</v>
          </cell>
          <cell r="BB1270" t="e">
            <v>#N/A</v>
          </cell>
          <cell r="BC1270" t="e">
            <v>#N/A</v>
          </cell>
          <cell r="BD1270" t="e">
            <v>#N/A</v>
          </cell>
        </row>
        <row r="1271">
          <cell r="G1271" t="e">
            <v>#N/A</v>
          </cell>
          <cell r="H1271" t="e">
            <v>#N/A</v>
          </cell>
          <cell r="I1271" t="e">
            <v>#N/A</v>
          </cell>
          <cell r="J1271" t="e">
            <v>#N/A</v>
          </cell>
          <cell r="K1271" t="e">
            <v>#N/A</v>
          </cell>
          <cell r="L1271" t="e">
            <v>#N/A</v>
          </cell>
          <cell r="M1271" t="e">
            <v>#N/A</v>
          </cell>
          <cell r="N1271" t="e">
            <v>#N/A</v>
          </cell>
          <cell r="O1271" t="e">
            <v>#N/A</v>
          </cell>
          <cell r="P1271" t="e">
            <v>#N/A</v>
          </cell>
          <cell r="Q1271" t="e">
            <v>#N/A</v>
          </cell>
          <cell r="R1271" t="e">
            <v>#N/A</v>
          </cell>
          <cell r="S1271" t="e">
            <v>#N/A</v>
          </cell>
          <cell r="T1271" t="e">
            <v>#N/A</v>
          </cell>
          <cell r="U1271" t="e">
            <v>#N/A</v>
          </cell>
          <cell r="V1271" t="e">
            <v>#N/A</v>
          </cell>
          <cell r="W1271" t="e">
            <v>#N/A</v>
          </cell>
          <cell r="X1271" t="e">
            <v>#N/A</v>
          </cell>
          <cell r="Y1271" t="e">
            <v>#N/A</v>
          </cell>
          <cell r="Z1271" t="e">
            <v>#N/A</v>
          </cell>
          <cell r="AA1271" t="e">
            <v>#N/A</v>
          </cell>
          <cell r="AB1271" t="e">
            <v>#N/A</v>
          </cell>
          <cell r="AC1271" t="e">
            <v>#N/A</v>
          </cell>
          <cell r="AD1271" t="e">
            <v>#N/A</v>
          </cell>
          <cell r="AE1271" t="e">
            <v>#N/A</v>
          </cell>
          <cell r="AF1271" t="e">
            <v>#N/A</v>
          </cell>
          <cell r="AG1271" t="e">
            <v>#N/A</v>
          </cell>
          <cell r="AH1271" t="e">
            <v>#N/A</v>
          </cell>
          <cell r="AI1271" t="e">
            <v>#N/A</v>
          </cell>
          <cell r="AJ1271" t="e">
            <v>#N/A</v>
          </cell>
          <cell r="AK1271" t="e">
            <v>#N/A</v>
          </cell>
          <cell r="AL1271" t="e">
            <v>#N/A</v>
          </cell>
          <cell r="AM1271" t="e">
            <v>#N/A</v>
          </cell>
          <cell r="AN1271" t="e">
            <v>#N/A</v>
          </cell>
          <cell r="AO1271" t="e">
            <v>#N/A</v>
          </cell>
          <cell r="AP1271" t="e">
            <v>#N/A</v>
          </cell>
          <cell r="AQ1271" t="e">
            <v>#N/A</v>
          </cell>
          <cell r="AR1271" t="e">
            <v>#N/A</v>
          </cell>
          <cell r="AS1271" t="e">
            <v>#N/A</v>
          </cell>
          <cell r="AT1271" t="e">
            <v>#N/A</v>
          </cell>
          <cell r="AU1271" t="e">
            <v>#N/A</v>
          </cell>
          <cell r="AV1271" t="e">
            <v>#N/A</v>
          </cell>
          <cell r="AW1271" t="e">
            <v>#N/A</v>
          </cell>
          <cell r="AX1271" t="e">
            <v>#N/A</v>
          </cell>
          <cell r="AY1271" t="e">
            <v>#N/A</v>
          </cell>
          <cell r="AZ1271" t="e">
            <v>#N/A</v>
          </cell>
          <cell r="BA1271" t="e">
            <v>#N/A</v>
          </cell>
          <cell r="BB1271" t="e">
            <v>#N/A</v>
          </cell>
          <cell r="BC1271" t="e">
            <v>#N/A</v>
          </cell>
          <cell r="BD1271" t="e">
            <v>#N/A</v>
          </cell>
        </row>
        <row r="1272">
          <cell r="G1272" t="e">
            <v>#N/A</v>
          </cell>
          <cell r="H1272" t="e">
            <v>#N/A</v>
          </cell>
          <cell r="I1272" t="e">
            <v>#N/A</v>
          </cell>
          <cell r="J1272" t="e">
            <v>#N/A</v>
          </cell>
          <cell r="K1272" t="e">
            <v>#N/A</v>
          </cell>
          <cell r="L1272" t="e">
            <v>#N/A</v>
          </cell>
          <cell r="M1272" t="e">
            <v>#N/A</v>
          </cell>
          <cell r="N1272" t="e">
            <v>#N/A</v>
          </cell>
          <cell r="O1272" t="e">
            <v>#N/A</v>
          </cell>
          <cell r="P1272" t="e">
            <v>#N/A</v>
          </cell>
          <cell r="Q1272" t="e">
            <v>#N/A</v>
          </cell>
          <cell r="R1272" t="e">
            <v>#N/A</v>
          </cell>
          <cell r="S1272" t="e">
            <v>#N/A</v>
          </cell>
          <cell r="T1272" t="e">
            <v>#N/A</v>
          </cell>
          <cell r="U1272" t="e">
            <v>#N/A</v>
          </cell>
          <cell r="V1272" t="e">
            <v>#N/A</v>
          </cell>
          <cell r="W1272" t="e">
            <v>#N/A</v>
          </cell>
          <cell r="X1272" t="e">
            <v>#N/A</v>
          </cell>
          <cell r="Y1272" t="e">
            <v>#N/A</v>
          </cell>
          <cell r="Z1272" t="e">
            <v>#N/A</v>
          </cell>
          <cell r="AA1272" t="e">
            <v>#N/A</v>
          </cell>
          <cell r="AB1272" t="e">
            <v>#N/A</v>
          </cell>
          <cell r="AC1272" t="e">
            <v>#N/A</v>
          </cell>
          <cell r="AD1272" t="e">
            <v>#N/A</v>
          </cell>
          <cell r="AE1272" t="e">
            <v>#N/A</v>
          </cell>
          <cell r="AF1272" t="e">
            <v>#N/A</v>
          </cell>
          <cell r="AG1272" t="e">
            <v>#N/A</v>
          </cell>
          <cell r="AH1272" t="e">
            <v>#N/A</v>
          </cell>
          <cell r="AI1272" t="e">
            <v>#N/A</v>
          </cell>
          <cell r="AJ1272" t="e">
            <v>#N/A</v>
          </cell>
          <cell r="AK1272" t="e">
            <v>#N/A</v>
          </cell>
          <cell r="AL1272" t="e">
            <v>#N/A</v>
          </cell>
          <cell r="AM1272" t="e">
            <v>#N/A</v>
          </cell>
          <cell r="AN1272" t="e">
            <v>#N/A</v>
          </cell>
          <cell r="AO1272" t="e">
            <v>#N/A</v>
          </cell>
          <cell r="AP1272" t="e">
            <v>#N/A</v>
          </cell>
          <cell r="AQ1272" t="e">
            <v>#N/A</v>
          </cell>
          <cell r="AR1272" t="e">
            <v>#N/A</v>
          </cell>
          <cell r="AS1272" t="e">
            <v>#N/A</v>
          </cell>
          <cell r="AT1272" t="e">
            <v>#N/A</v>
          </cell>
          <cell r="AU1272" t="e">
            <v>#N/A</v>
          </cell>
          <cell r="AV1272" t="e">
            <v>#N/A</v>
          </cell>
          <cell r="AW1272" t="e">
            <v>#N/A</v>
          </cell>
          <cell r="AX1272" t="e">
            <v>#N/A</v>
          </cell>
          <cell r="AY1272" t="e">
            <v>#N/A</v>
          </cell>
          <cell r="AZ1272" t="e">
            <v>#N/A</v>
          </cell>
          <cell r="BA1272" t="e">
            <v>#N/A</v>
          </cell>
          <cell r="BB1272" t="e">
            <v>#N/A</v>
          </cell>
          <cell r="BC1272" t="e">
            <v>#N/A</v>
          </cell>
          <cell r="BD1272" t="e">
            <v>#N/A</v>
          </cell>
        </row>
        <row r="1273">
          <cell r="G1273" t="e">
            <v>#N/A</v>
          </cell>
          <cell r="H1273" t="e">
            <v>#N/A</v>
          </cell>
          <cell r="I1273" t="e">
            <v>#N/A</v>
          </cell>
          <cell r="J1273" t="e">
            <v>#N/A</v>
          </cell>
          <cell r="K1273" t="e">
            <v>#N/A</v>
          </cell>
          <cell r="L1273" t="e">
            <v>#N/A</v>
          </cell>
          <cell r="M1273" t="e">
            <v>#N/A</v>
          </cell>
          <cell r="N1273" t="e">
            <v>#N/A</v>
          </cell>
          <cell r="O1273" t="e">
            <v>#N/A</v>
          </cell>
          <cell r="P1273" t="e">
            <v>#N/A</v>
          </cell>
          <cell r="Q1273" t="e">
            <v>#N/A</v>
          </cell>
          <cell r="R1273" t="e">
            <v>#N/A</v>
          </cell>
          <cell r="S1273" t="e">
            <v>#N/A</v>
          </cell>
          <cell r="T1273" t="e">
            <v>#N/A</v>
          </cell>
          <cell r="U1273" t="e">
            <v>#N/A</v>
          </cell>
          <cell r="V1273" t="e">
            <v>#N/A</v>
          </cell>
          <cell r="W1273" t="e">
            <v>#N/A</v>
          </cell>
          <cell r="X1273" t="e">
            <v>#N/A</v>
          </cell>
          <cell r="Y1273" t="e">
            <v>#N/A</v>
          </cell>
          <cell r="Z1273" t="e">
            <v>#N/A</v>
          </cell>
          <cell r="AA1273" t="e">
            <v>#N/A</v>
          </cell>
          <cell r="AB1273" t="e">
            <v>#N/A</v>
          </cell>
          <cell r="AC1273" t="e">
            <v>#N/A</v>
          </cell>
          <cell r="AD1273" t="e">
            <v>#N/A</v>
          </cell>
          <cell r="AE1273" t="e">
            <v>#N/A</v>
          </cell>
          <cell r="AF1273" t="e">
            <v>#N/A</v>
          </cell>
          <cell r="AG1273" t="e">
            <v>#N/A</v>
          </cell>
          <cell r="AH1273" t="e">
            <v>#N/A</v>
          </cell>
          <cell r="AI1273" t="e">
            <v>#N/A</v>
          </cell>
          <cell r="AJ1273" t="e">
            <v>#N/A</v>
          </cell>
          <cell r="AK1273" t="e">
            <v>#N/A</v>
          </cell>
          <cell r="AL1273" t="e">
            <v>#N/A</v>
          </cell>
          <cell r="AM1273" t="e">
            <v>#N/A</v>
          </cell>
          <cell r="AN1273" t="e">
            <v>#N/A</v>
          </cell>
          <cell r="AO1273" t="e">
            <v>#N/A</v>
          </cell>
          <cell r="AP1273" t="e">
            <v>#N/A</v>
          </cell>
          <cell r="AQ1273" t="e">
            <v>#N/A</v>
          </cell>
          <cell r="AR1273" t="e">
            <v>#N/A</v>
          </cell>
          <cell r="AS1273" t="e">
            <v>#N/A</v>
          </cell>
          <cell r="AT1273" t="e">
            <v>#N/A</v>
          </cell>
          <cell r="AU1273" t="e">
            <v>#N/A</v>
          </cell>
          <cell r="AV1273" t="e">
            <v>#N/A</v>
          </cell>
          <cell r="AW1273" t="e">
            <v>#N/A</v>
          </cell>
          <cell r="AX1273" t="e">
            <v>#N/A</v>
          </cell>
          <cell r="AY1273" t="e">
            <v>#N/A</v>
          </cell>
          <cell r="AZ1273" t="e">
            <v>#N/A</v>
          </cell>
          <cell r="BA1273" t="e">
            <v>#N/A</v>
          </cell>
          <cell r="BB1273" t="e">
            <v>#N/A</v>
          </cell>
          <cell r="BC1273" t="e">
            <v>#N/A</v>
          </cell>
          <cell r="BD1273" t="e">
            <v>#N/A</v>
          </cell>
        </row>
        <row r="1274">
          <cell r="G1274" t="e">
            <v>#N/A</v>
          </cell>
          <cell r="H1274" t="e">
            <v>#N/A</v>
          </cell>
          <cell r="I1274" t="e">
            <v>#N/A</v>
          </cell>
          <cell r="J1274" t="e">
            <v>#N/A</v>
          </cell>
          <cell r="K1274" t="e">
            <v>#N/A</v>
          </cell>
          <cell r="L1274" t="e">
            <v>#N/A</v>
          </cell>
          <cell r="M1274" t="e">
            <v>#N/A</v>
          </cell>
          <cell r="N1274" t="e">
            <v>#N/A</v>
          </cell>
          <cell r="O1274" t="e">
            <v>#N/A</v>
          </cell>
          <cell r="P1274" t="e">
            <v>#N/A</v>
          </cell>
          <cell r="Q1274" t="e">
            <v>#N/A</v>
          </cell>
          <cell r="R1274" t="e">
            <v>#N/A</v>
          </cell>
          <cell r="S1274" t="e">
            <v>#N/A</v>
          </cell>
          <cell r="T1274" t="e">
            <v>#N/A</v>
          </cell>
          <cell r="U1274" t="e">
            <v>#N/A</v>
          </cell>
          <cell r="V1274" t="e">
            <v>#N/A</v>
          </cell>
          <cell r="W1274" t="e">
            <v>#N/A</v>
          </cell>
          <cell r="X1274" t="e">
            <v>#N/A</v>
          </cell>
          <cell r="Y1274" t="e">
            <v>#N/A</v>
          </cell>
          <cell r="Z1274" t="e">
            <v>#N/A</v>
          </cell>
          <cell r="AA1274" t="e">
            <v>#N/A</v>
          </cell>
          <cell r="AB1274" t="e">
            <v>#N/A</v>
          </cell>
          <cell r="AC1274" t="e">
            <v>#N/A</v>
          </cell>
          <cell r="AD1274" t="e">
            <v>#N/A</v>
          </cell>
          <cell r="AE1274" t="e">
            <v>#N/A</v>
          </cell>
          <cell r="AF1274" t="e">
            <v>#N/A</v>
          </cell>
          <cell r="AG1274" t="e">
            <v>#N/A</v>
          </cell>
          <cell r="AH1274" t="e">
            <v>#N/A</v>
          </cell>
          <cell r="AI1274" t="e">
            <v>#N/A</v>
          </cell>
          <cell r="AJ1274" t="e">
            <v>#N/A</v>
          </cell>
          <cell r="AK1274" t="e">
            <v>#N/A</v>
          </cell>
          <cell r="AL1274" t="e">
            <v>#N/A</v>
          </cell>
          <cell r="AM1274" t="e">
            <v>#N/A</v>
          </cell>
          <cell r="AN1274" t="e">
            <v>#N/A</v>
          </cell>
          <cell r="AO1274" t="e">
            <v>#N/A</v>
          </cell>
          <cell r="AP1274" t="e">
            <v>#N/A</v>
          </cell>
          <cell r="AQ1274" t="e">
            <v>#N/A</v>
          </cell>
          <cell r="AR1274" t="e">
            <v>#N/A</v>
          </cell>
          <cell r="AS1274" t="e">
            <v>#N/A</v>
          </cell>
          <cell r="AT1274" t="e">
            <v>#N/A</v>
          </cell>
          <cell r="AU1274" t="e">
            <v>#N/A</v>
          </cell>
          <cell r="AV1274" t="e">
            <v>#N/A</v>
          </cell>
          <cell r="AW1274" t="e">
            <v>#N/A</v>
          </cell>
          <cell r="AX1274" t="e">
            <v>#N/A</v>
          </cell>
          <cell r="AY1274" t="e">
            <v>#N/A</v>
          </cell>
          <cell r="AZ1274" t="e">
            <v>#N/A</v>
          </cell>
          <cell r="BA1274" t="e">
            <v>#N/A</v>
          </cell>
          <cell r="BB1274" t="e">
            <v>#N/A</v>
          </cell>
          <cell r="BC1274" t="e">
            <v>#N/A</v>
          </cell>
          <cell r="BD1274" t="e">
            <v>#N/A</v>
          </cell>
        </row>
        <row r="1275">
          <cell r="G1275" t="e">
            <v>#N/A</v>
          </cell>
          <cell r="H1275" t="e">
            <v>#N/A</v>
          </cell>
          <cell r="I1275" t="e">
            <v>#N/A</v>
          </cell>
          <cell r="J1275" t="e">
            <v>#N/A</v>
          </cell>
          <cell r="K1275" t="e">
            <v>#N/A</v>
          </cell>
          <cell r="L1275" t="e">
            <v>#N/A</v>
          </cell>
          <cell r="M1275" t="e">
            <v>#N/A</v>
          </cell>
          <cell r="N1275" t="e">
            <v>#N/A</v>
          </cell>
          <cell r="O1275" t="e">
            <v>#N/A</v>
          </cell>
          <cell r="P1275" t="e">
            <v>#N/A</v>
          </cell>
          <cell r="Q1275" t="e">
            <v>#N/A</v>
          </cell>
          <cell r="R1275" t="e">
            <v>#N/A</v>
          </cell>
          <cell r="S1275" t="e">
            <v>#N/A</v>
          </cell>
          <cell r="T1275" t="e">
            <v>#N/A</v>
          </cell>
          <cell r="U1275" t="e">
            <v>#N/A</v>
          </cell>
          <cell r="V1275" t="e">
            <v>#N/A</v>
          </cell>
          <cell r="W1275" t="e">
            <v>#N/A</v>
          </cell>
          <cell r="X1275" t="e">
            <v>#N/A</v>
          </cell>
          <cell r="Y1275" t="e">
            <v>#N/A</v>
          </cell>
          <cell r="Z1275" t="e">
            <v>#N/A</v>
          </cell>
          <cell r="AA1275" t="e">
            <v>#N/A</v>
          </cell>
          <cell r="AB1275" t="e">
            <v>#N/A</v>
          </cell>
          <cell r="AC1275" t="e">
            <v>#N/A</v>
          </cell>
          <cell r="AD1275" t="e">
            <v>#N/A</v>
          </cell>
          <cell r="AE1275" t="e">
            <v>#N/A</v>
          </cell>
          <cell r="AF1275" t="e">
            <v>#N/A</v>
          </cell>
          <cell r="AG1275" t="e">
            <v>#N/A</v>
          </cell>
          <cell r="AH1275" t="e">
            <v>#N/A</v>
          </cell>
          <cell r="AI1275" t="e">
            <v>#N/A</v>
          </cell>
          <cell r="AJ1275" t="e">
            <v>#N/A</v>
          </cell>
          <cell r="AK1275" t="e">
            <v>#N/A</v>
          </cell>
          <cell r="AL1275" t="e">
            <v>#N/A</v>
          </cell>
          <cell r="AM1275" t="e">
            <v>#N/A</v>
          </cell>
          <cell r="AN1275" t="e">
            <v>#N/A</v>
          </cell>
          <cell r="AO1275" t="e">
            <v>#N/A</v>
          </cell>
          <cell r="AP1275" t="e">
            <v>#N/A</v>
          </cell>
          <cell r="AQ1275" t="e">
            <v>#N/A</v>
          </cell>
          <cell r="AR1275" t="e">
            <v>#N/A</v>
          </cell>
          <cell r="AS1275" t="e">
            <v>#N/A</v>
          </cell>
          <cell r="AT1275" t="e">
            <v>#N/A</v>
          </cell>
          <cell r="AU1275" t="e">
            <v>#N/A</v>
          </cell>
          <cell r="AV1275" t="e">
            <v>#N/A</v>
          </cell>
          <cell r="AW1275" t="e">
            <v>#N/A</v>
          </cell>
          <cell r="AX1275" t="e">
            <v>#N/A</v>
          </cell>
          <cell r="AY1275" t="e">
            <v>#N/A</v>
          </cell>
          <cell r="AZ1275" t="e">
            <v>#N/A</v>
          </cell>
          <cell r="BA1275" t="e">
            <v>#N/A</v>
          </cell>
          <cell r="BB1275" t="e">
            <v>#N/A</v>
          </cell>
          <cell r="BC1275" t="e">
            <v>#N/A</v>
          </cell>
          <cell r="BD1275" t="e">
            <v>#N/A</v>
          </cell>
        </row>
        <row r="1276">
          <cell r="G1276" t="e">
            <v>#N/A</v>
          </cell>
          <cell r="H1276" t="e">
            <v>#N/A</v>
          </cell>
          <cell r="I1276" t="e">
            <v>#N/A</v>
          </cell>
          <cell r="J1276" t="e">
            <v>#N/A</v>
          </cell>
          <cell r="K1276" t="e">
            <v>#N/A</v>
          </cell>
          <cell r="L1276" t="e">
            <v>#N/A</v>
          </cell>
          <cell r="M1276" t="e">
            <v>#N/A</v>
          </cell>
          <cell r="N1276" t="e">
            <v>#N/A</v>
          </cell>
          <cell r="O1276" t="e">
            <v>#N/A</v>
          </cell>
          <cell r="P1276" t="e">
            <v>#N/A</v>
          </cell>
          <cell r="Q1276" t="e">
            <v>#N/A</v>
          </cell>
          <cell r="R1276" t="e">
            <v>#N/A</v>
          </cell>
          <cell r="S1276" t="e">
            <v>#N/A</v>
          </cell>
          <cell r="T1276" t="e">
            <v>#N/A</v>
          </cell>
          <cell r="U1276" t="e">
            <v>#N/A</v>
          </cell>
          <cell r="V1276" t="e">
            <v>#N/A</v>
          </cell>
          <cell r="W1276" t="e">
            <v>#N/A</v>
          </cell>
          <cell r="X1276" t="e">
            <v>#N/A</v>
          </cell>
          <cell r="Y1276" t="e">
            <v>#N/A</v>
          </cell>
          <cell r="Z1276" t="e">
            <v>#N/A</v>
          </cell>
          <cell r="AA1276" t="e">
            <v>#N/A</v>
          </cell>
          <cell r="AB1276" t="e">
            <v>#N/A</v>
          </cell>
          <cell r="AC1276" t="e">
            <v>#N/A</v>
          </cell>
          <cell r="AD1276" t="e">
            <v>#N/A</v>
          </cell>
          <cell r="AE1276" t="e">
            <v>#N/A</v>
          </cell>
          <cell r="AF1276" t="e">
            <v>#N/A</v>
          </cell>
          <cell r="AG1276" t="e">
            <v>#N/A</v>
          </cell>
          <cell r="AH1276" t="e">
            <v>#N/A</v>
          </cell>
          <cell r="AI1276" t="e">
            <v>#N/A</v>
          </cell>
          <cell r="AJ1276" t="e">
            <v>#N/A</v>
          </cell>
          <cell r="AK1276" t="e">
            <v>#N/A</v>
          </cell>
          <cell r="AL1276" t="e">
            <v>#N/A</v>
          </cell>
          <cell r="AM1276" t="e">
            <v>#N/A</v>
          </cell>
          <cell r="AN1276" t="e">
            <v>#N/A</v>
          </cell>
          <cell r="AO1276" t="e">
            <v>#N/A</v>
          </cell>
          <cell r="AP1276" t="e">
            <v>#N/A</v>
          </cell>
          <cell r="AQ1276" t="e">
            <v>#N/A</v>
          </cell>
          <cell r="AR1276" t="e">
            <v>#N/A</v>
          </cell>
          <cell r="AS1276" t="e">
            <v>#N/A</v>
          </cell>
          <cell r="AT1276" t="e">
            <v>#N/A</v>
          </cell>
          <cell r="AU1276" t="e">
            <v>#N/A</v>
          </cell>
          <cell r="AV1276" t="e">
            <v>#N/A</v>
          </cell>
          <cell r="AW1276" t="e">
            <v>#N/A</v>
          </cell>
          <cell r="AX1276" t="e">
            <v>#N/A</v>
          </cell>
          <cell r="AY1276" t="e">
            <v>#N/A</v>
          </cell>
          <cell r="AZ1276" t="e">
            <v>#N/A</v>
          </cell>
          <cell r="BA1276" t="e">
            <v>#N/A</v>
          </cell>
          <cell r="BB1276" t="e">
            <v>#N/A</v>
          </cell>
          <cell r="BC1276" t="e">
            <v>#N/A</v>
          </cell>
          <cell r="BD1276" t="e">
            <v>#N/A</v>
          </cell>
        </row>
        <row r="1277">
          <cell r="G1277" t="e">
            <v>#N/A</v>
          </cell>
          <cell r="H1277" t="e">
            <v>#N/A</v>
          </cell>
          <cell r="I1277" t="e">
            <v>#N/A</v>
          </cell>
          <cell r="J1277" t="e">
            <v>#N/A</v>
          </cell>
          <cell r="K1277" t="e">
            <v>#N/A</v>
          </cell>
          <cell r="L1277" t="e">
            <v>#N/A</v>
          </cell>
          <cell r="M1277" t="e">
            <v>#N/A</v>
          </cell>
          <cell r="N1277" t="e">
            <v>#N/A</v>
          </cell>
          <cell r="O1277" t="e">
            <v>#N/A</v>
          </cell>
          <cell r="P1277" t="e">
            <v>#N/A</v>
          </cell>
          <cell r="Q1277" t="e">
            <v>#N/A</v>
          </cell>
          <cell r="R1277" t="e">
            <v>#N/A</v>
          </cell>
          <cell r="S1277" t="e">
            <v>#N/A</v>
          </cell>
          <cell r="T1277" t="e">
            <v>#N/A</v>
          </cell>
          <cell r="U1277" t="e">
            <v>#N/A</v>
          </cell>
          <cell r="V1277" t="e">
            <v>#N/A</v>
          </cell>
          <cell r="W1277" t="e">
            <v>#N/A</v>
          </cell>
          <cell r="X1277" t="e">
            <v>#N/A</v>
          </cell>
          <cell r="Y1277" t="e">
            <v>#N/A</v>
          </cell>
          <cell r="Z1277" t="e">
            <v>#N/A</v>
          </cell>
          <cell r="AA1277" t="e">
            <v>#N/A</v>
          </cell>
          <cell r="AB1277" t="e">
            <v>#N/A</v>
          </cell>
          <cell r="AC1277" t="e">
            <v>#N/A</v>
          </cell>
          <cell r="AD1277" t="e">
            <v>#N/A</v>
          </cell>
          <cell r="AE1277" t="e">
            <v>#N/A</v>
          </cell>
          <cell r="AF1277" t="e">
            <v>#N/A</v>
          </cell>
          <cell r="AG1277" t="e">
            <v>#N/A</v>
          </cell>
          <cell r="AH1277" t="e">
            <v>#N/A</v>
          </cell>
          <cell r="AI1277" t="e">
            <v>#N/A</v>
          </cell>
          <cell r="AJ1277" t="e">
            <v>#N/A</v>
          </cell>
          <cell r="AK1277" t="e">
            <v>#N/A</v>
          </cell>
          <cell r="AL1277" t="e">
            <v>#N/A</v>
          </cell>
          <cell r="AM1277" t="e">
            <v>#N/A</v>
          </cell>
          <cell r="AN1277" t="e">
            <v>#N/A</v>
          </cell>
          <cell r="AO1277" t="e">
            <v>#N/A</v>
          </cell>
          <cell r="AP1277" t="e">
            <v>#N/A</v>
          </cell>
          <cell r="AQ1277" t="e">
            <v>#N/A</v>
          </cell>
          <cell r="AR1277" t="e">
            <v>#N/A</v>
          </cell>
          <cell r="AS1277" t="e">
            <v>#N/A</v>
          </cell>
          <cell r="AT1277" t="e">
            <v>#N/A</v>
          </cell>
          <cell r="AU1277" t="e">
            <v>#N/A</v>
          </cell>
          <cell r="AV1277" t="e">
            <v>#N/A</v>
          </cell>
          <cell r="AW1277" t="e">
            <v>#N/A</v>
          </cell>
          <cell r="AX1277" t="e">
            <v>#N/A</v>
          </cell>
          <cell r="AY1277" t="e">
            <v>#N/A</v>
          </cell>
          <cell r="AZ1277" t="e">
            <v>#N/A</v>
          </cell>
          <cell r="BA1277" t="e">
            <v>#N/A</v>
          </cell>
          <cell r="BB1277" t="e">
            <v>#N/A</v>
          </cell>
          <cell r="BC1277" t="e">
            <v>#N/A</v>
          </cell>
          <cell r="BD1277" t="e">
            <v>#N/A</v>
          </cell>
        </row>
        <row r="1278">
          <cell r="G1278" t="e">
            <v>#N/A</v>
          </cell>
          <cell r="H1278" t="e">
            <v>#N/A</v>
          </cell>
          <cell r="I1278" t="e">
            <v>#N/A</v>
          </cell>
          <cell r="J1278" t="e">
            <v>#N/A</v>
          </cell>
          <cell r="K1278" t="e">
            <v>#N/A</v>
          </cell>
          <cell r="L1278" t="e">
            <v>#N/A</v>
          </cell>
          <cell r="M1278" t="e">
            <v>#N/A</v>
          </cell>
          <cell r="N1278" t="e">
            <v>#N/A</v>
          </cell>
          <cell r="O1278" t="e">
            <v>#N/A</v>
          </cell>
          <cell r="P1278" t="e">
            <v>#N/A</v>
          </cell>
          <cell r="Q1278" t="e">
            <v>#N/A</v>
          </cell>
          <cell r="R1278" t="e">
            <v>#N/A</v>
          </cell>
          <cell r="S1278" t="e">
            <v>#N/A</v>
          </cell>
          <cell r="T1278" t="e">
            <v>#N/A</v>
          </cell>
          <cell r="U1278" t="e">
            <v>#N/A</v>
          </cell>
          <cell r="V1278" t="e">
            <v>#N/A</v>
          </cell>
          <cell r="W1278" t="e">
            <v>#N/A</v>
          </cell>
          <cell r="X1278" t="e">
            <v>#N/A</v>
          </cell>
          <cell r="Y1278" t="e">
            <v>#N/A</v>
          </cell>
          <cell r="Z1278" t="e">
            <v>#N/A</v>
          </cell>
          <cell r="AA1278" t="e">
            <v>#N/A</v>
          </cell>
          <cell r="AB1278" t="e">
            <v>#N/A</v>
          </cell>
          <cell r="AC1278" t="e">
            <v>#N/A</v>
          </cell>
          <cell r="AD1278" t="e">
            <v>#N/A</v>
          </cell>
          <cell r="AE1278" t="e">
            <v>#N/A</v>
          </cell>
          <cell r="AF1278" t="e">
            <v>#N/A</v>
          </cell>
          <cell r="AG1278" t="e">
            <v>#N/A</v>
          </cell>
          <cell r="AH1278" t="e">
            <v>#N/A</v>
          </cell>
          <cell r="AI1278" t="e">
            <v>#N/A</v>
          </cell>
          <cell r="AJ1278" t="e">
            <v>#N/A</v>
          </cell>
          <cell r="AK1278" t="e">
            <v>#N/A</v>
          </cell>
          <cell r="AL1278" t="e">
            <v>#N/A</v>
          </cell>
          <cell r="AM1278" t="e">
            <v>#N/A</v>
          </cell>
          <cell r="AN1278" t="e">
            <v>#N/A</v>
          </cell>
          <cell r="AO1278" t="e">
            <v>#N/A</v>
          </cell>
          <cell r="AP1278" t="e">
            <v>#N/A</v>
          </cell>
          <cell r="AQ1278" t="e">
            <v>#N/A</v>
          </cell>
          <cell r="AR1278" t="e">
            <v>#N/A</v>
          </cell>
          <cell r="AS1278" t="e">
            <v>#N/A</v>
          </cell>
          <cell r="AT1278" t="e">
            <v>#N/A</v>
          </cell>
          <cell r="AU1278" t="e">
            <v>#N/A</v>
          </cell>
          <cell r="AV1278" t="e">
            <v>#N/A</v>
          </cell>
          <cell r="AW1278" t="e">
            <v>#N/A</v>
          </cell>
          <cell r="AX1278" t="e">
            <v>#N/A</v>
          </cell>
          <cell r="AY1278" t="e">
            <v>#N/A</v>
          </cell>
          <cell r="AZ1278" t="e">
            <v>#N/A</v>
          </cell>
          <cell r="BA1278" t="e">
            <v>#N/A</v>
          </cell>
          <cell r="BB1278" t="e">
            <v>#N/A</v>
          </cell>
          <cell r="BC1278" t="e">
            <v>#N/A</v>
          </cell>
          <cell r="BD1278" t="e">
            <v>#N/A</v>
          </cell>
        </row>
        <row r="1279">
          <cell r="G1279" t="e">
            <v>#N/A</v>
          </cell>
          <cell r="H1279" t="e">
            <v>#N/A</v>
          </cell>
          <cell r="I1279" t="e">
            <v>#N/A</v>
          </cell>
          <cell r="J1279" t="e">
            <v>#N/A</v>
          </cell>
          <cell r="K1279" t="e">
            <v>#N/A</v>
          </cell>
          <cell r="L1279" t="e">
            <v>#N/A</v>
          </cell>
          <cell r="M1279" t="e">
            <v>#N/A</v>
          </cell>
          <cell r="N1279" t="e">
            <v>#N/A</v>
          </cell>
          <cell r="O1279" t="e">
            <v>#N/A</v>
          </cell>
          <cell r="P1279" t="e">
            <v>#N/A</v>
          </cell>
          <cell r="Q1279" t="e">
            <v>#N/A</v>
          </cell>
          <cell r="R1279" t="e">
            <v>#N/A</v>
          </cell>
          <cell r="S1279" t="e">
            <v>#N/A</v>
          </cell>
          <cell r="T1279" t="e">
            <v>#N/A</v>
          </cell>
          <cell r="U1279" t="e">
            <v>#N/A</v>
          </cell>
          <cell r="V1279" t="e">
            <v>#N/A</v>
          </cell>
          <cell r="W1279" t="e">
            <v>#N/A</v>
          </cell>
          <cell r="X1279" t="e">
            <v>#N/A</v>
          </cell>
          <cell r="Y1279" t="e">
            <v>#N/A</v>
          </cell>
          <cell r="Z1279" t="e">
            <v>#N/A</v>
          </cell>
          <cell r="AA1279" t="e">
            <v>#N/A</v>
          </cell>
          <cell r="AB1279" t="e">
            <v>#N/A</v>
          </cell>
          <cell r="AC1279" t="e">
            <v>#N/A</v>
          </cell>
          <cell r="AD1279" t="e">
            <v>#N/A</v>
          </cell>
          <cell r="AE1279" t="e">
            <v>#N/A</v>
          </cell>
          <cell r="AF1279" t="e">
            <v>#N/A</v>
          </cell>
          <cell r="AG1279" t="e">
            <v>#N/A</v>
          </cell>
          <cell r="AH1279" t="e">
            <v>#N/A</v>
          </cell>
          <cell r="AI1279" t="e">
            <v>#N/A</v>
          </cell>
          <cell r="AJ1279" t="e">
            <v>#N/A</v>
          </cell>
          <cell r="AK1279" t="e">
            <v>#N/A</v>
          </cell>
          <cell r="AL1279" t="e">
            <v>#N/A</v>
          </cell>
          <cell r="AM1279" t="e">
            <v>#N/A</v>
          </cell>
          <cell r="AN1279" t="e">
            <v>#N/A</v>
          </cell>
          <cell r="AO1279" t="e">
            <v>#N/A</v>
          </cell>
          <cell r="AP1279" t="e">
            <v>#N/A</v>
          </cell>
          <cell r="AQ1279" t="e">
            <v>#N/A</v>
          </cell>
          <cell r="AR1279" t="e">
            <v>#N/A</v>
          </cell>
          <cell r="AS1279" t="e">
            <v>#N/A</v>
          </cell>
          <cell r="AT1279" t="e">
            <v>#N/A</v>
          </cell>
          <cell r="AU1279" t="e">
            <v>#N/A</v>
          </cell>
          <cell r="AV1279" t="e">
            <v>#N/A</v>
          </cell>
          <cell r="AW1279" t="e">
            <v>#N/A</v>
          </cell>
          <cell r="AX1279" t="e">
            <v>#N/A</v>
          </cell>
          <cell r="AY1279" t="e">
            <v>#N/A</v>
          </cell>
          <cell r="AZ1279" t="e">
            <v>#N/A</v>
          </cell>
          <cell r="BA1279" t="e">
            <v>#N/A</v>
          </cell>
          <cell r="BB1279" t="e">
            <v>#N/A</v>
          </cell>
          <cell r="BC1279" t="e">
            <v>#N/A</v>
          </cell>
          <cell r="BD1279" t="e">
            <v>#N/A</v>
          </cell>
        </row>
        <row r="1280">
          <cell r="G1280" t="e">
            <v>#N/A</v>
          </cell>
          <cell r="H1280" t="e">
            <v>#N/A</v>
          </cell>
          <cell r="I1280" t="e">
            <v>#N/A</v>
          </cell>
          <cell r="J1280" t="e">
            <v>#N/A</v>
          </cell>
          <cell r="K1280" t="e">
            <v>#N/A</v>
          </cell>
          <cell r="L1280" t="e">
            <v>#N/A</v>
          </cell>
          <cell r="M1280" t="e">
            <v>#N/A</v>
          </cell>
          <cell r="N1280" t="e">
            <v>#N/A</v>
          </cell>
          <cell r="O1280" t="e">
            <v>#N/A</v>
          </cell>
          <cell r="P1280" t="e">
            <v>#N/A</v>
          </cell>
          <cell r="Q1280" t="e">
            <v>#N/A</v>
          </cell>
          <cell r="R1280" t="e">
            <v>#N/A</v>
          </cell>
          <cell r="S1280" t="e">
            <v>#N/A</v>
          </cell>
          <cell r="T1280" t="e">
            <v>#N/A</v>
          </cell>
          <cell r="U1280" t="e">
            <v>#N/A</v>
          </cell>
          <cell r="V1280" t="e">
            <v>#N/A</v>
          </cell>
          <cell r="W1280" t="e">
            <v>#N/A</v>
          </cell>
          <cell r="X1280" t="e">
            <v>#N/A</v>
          </cell>
          <cell r="Y1280" t="e">
            <v>#N/A</v>
          </cell>
          <cell r="Z1280" t="e">
            <v>#N/A</v>
          </cell>
          <cell r="AA1280" t="e">
            <v>#N/A</v>
          </cell>
          <cell r="AB1280" t="e">
            <v>#N/A</v>
          </cell>
          <cell r="AC1280" t="e">
            <v>#N/A</v>
          </cell>
          <cell r="AD1280" t="e">
            <v>#N/A</v>
          </cell>
          <cell r="AE1280" t="e">
            <v>#N/A</v>
          </cell>
          <cell r="AF1280" t="e">
            <v>#N/A</v>
          </cell>
          <cell r="AG1280" t="e">
            <v>#N/A</v>
          </cell>
          <cell r="AH1280" t="e">
            <v>#N/A</v>
          </cell>
          <cell r="AI1280" t="e">
            <v>#N/A</v>
          </cell>
          <cell r="AJ1280" t="e">
            <v>#N/A</v>
          </cell>
          <cell r="AK1280" t="e">
            <v>#N/A</v>
          </cell>
          <cell r="AL1280" t="e">
            <v>#N/A</v>
          </cell>
          <cell r="AM1280" t="e">
            <v>#N/A</v>
          </cell>
          <cell r="AN1280" t="e">
            <v>#N/A</v>
          </cell>
          <cell r="AO1280" t="e">
            <v>#N/A</v>
          </cell>
          <cell r="AP1280" t="e">
            <v>#N/A</v>
          </cell>
          <cell r="AQ1280" t="e">
            <v>#N/A</v>
          </cell>
          <cell r="AR1280" t="e">
            <v>#N/A</v>
          </cell>
          <cell r="AS1280" t="e">
            <v>#N/A</v>
          </cell>
          <cell r="AT1280" t="e">
            <v>#N/A</v>
          </cell>
          <cell r="AU1280" t="e">
            <v>#N/A</v>
          </cell>
          <cell r="AV1280" t="e">
            <v>#N/A</v>
          </cell>
          <cell r="AW1280" t="e">
            <v>#N/A</v>
          </cell>
          <cell r="AX1280" t="e">
            <v>#N/A</v>
          </cell>
          <cell r="AY1280" t="e">
            <v>#N/A</v>
          </cell>
          <cell r="AZ1280" t="e">
            <v>#N/A</v>
          </cell>
          <cell r="BA1280" t="e">
            <v>#N/A</v>
          </cell>
          <cell r="BB1280" t="e">
            <v>#N/A</v>
          </cell>
          <cell r="BC1280" t="e">
            <v>#N/A</v>
          </cell>
          <cell r="BD1280" t="e">
            <v>#N/A</v>
          </cell>
        </row>
        <row r="1281">
          <cell r="G1281" t="e">
            <v>#N/A</v>
          </cell>
          <cell r="H1281" t="e">
            <v>#N/A</v>
          </cell>
          <cell r="I1281" t="e">
            <v>#N/A</v>
          </cell>
          <cell r="J1281" t="e">
            <v>#N/A</v>
          </cell>
          <cell r="K1281" t="e">
            <v>#N/A</v>
          </cell>
          <cell r="L1281" t="e">
            <v>#N/A</v>
          </cell>
          <cell r="M1281" t="e">
            <v>#N/A</v>
          </cell>
          <cell r="N1281" t="e">
            <v>#N/A</v>
          </cell>
          <cell r="O1281" t="e">
            <v>#N/A</v>
          </cell>
          <cell r="P1281" t="e">
            <v>#N/A</v>
          </cell>
          <cell r="Q1281" t="e">
            <v>#N/A</v>
          </cell>
          <cell r="R1281" t="e">
            <v>#N/A</v>
          </cell>
          <cell r="S1281" t="e">
            <v>#N/A</v>
          </cell>
          <cell r="T1281" t="e">
            <v>#N/A</v>
          </cell>
          <cell r="U1281" t="e">
            <v>#N/A</v>
          </cell>
          <cell r="V1281" t="e">
            <v>#N/A</v>
          </cell>
          <cell r="W1281" t="e">
            <v>#N/A</v>
          </cell>
          <cell r="X1281" t="e">
            <v>#N/A</v>
          </cell>
          <cell r="Y1281" t="e">
            <v>#N/A</v>
          </cell>
          <cell r="Z1281" t="e">
            <v>#N/A</v>
          </cell>
          <cell r="AA1281" t="e">
            <v>#N/A</v>
          </cell>
          <cell r="AB1281" t="e">
            <v>#N/A</v>
          </cell>
          <cell r="AC1281" t="e">
            <v>#N/A</v>
          </cell>
          <cell r="AD1281" t="e">
            <v>#N/A</v>
          </cell>
          <cell r="AE1281" t="e">
            <v>#N/A</v>
          </cell>
          <cell r="AF1281" t="e">
            <v>#N/A</v>
          </cell>
          <cell r="AG1281" t="e">
            <v>#N/A</v>
          </cell>
          <cell r="AH1281" t="e">
            <v>#N/A</v>
          </cell>
          <cell r="AI1281" t="e">
            <v>#N/A</v>
          </cell>
          <cell r="AJ1281" t="e">
            <v>#N/A</v>
          </cell>
          <cell r="AK1281" t="e">
            <v>#N/A</v>
          </cell>
          <cell r="AL1281" t="e">
            <v>#N/A</v>
          </cell>
          <cell r="AM1281" t="e">
            <v>#N/A</v>
          </cell>
          <cell r="AN1281" t="e">
            <v>#N/A</v>
          </cell>
          <cell r="AO1281" t="e">
            <v>#N/A</v>
          </cell>
          <cell r="AP1281" t="e">
            <v>#N/A</v>
          </cell>
          <cell r="AQ1281" t="e">
            <v>#N/A</v>
          </cell>
          <cell r="AR1281" t="e">
            <v>#N/A</v>
          </cell>
          <cell r="AS1281" t="e">
            <v>#N/A</v>
          </cell>
          <cell r="AT1281" t="e">
            <v>#N/A</v>
          </cell>
          <cell r="AU1281" t="e">
            <v>#N/A</v>
          </cell>
          <cell r="AV1281" t="e">
            <v>#N/A</v>
          </cell>
          <cell r="AW1281" t="e">
            <v>#N/A</v>
          </cell>
          <cell r="AX1281" t="e">
            <v>#N/A</v>
          </cell>
          <cell r="AY1281" t="e">
            <v>#N/A</v>
          </cell>
          <cell r="AZ1281" t="e">
            <v>#N/A</v>
          </cell>
          <cell r="BA1281" t="e">
            <v>#N/A</v>
          </cell>
          <cell r="BB1281" t="e">
            <v>#N/A</v>
          </cell>
          <cell r="BC1281" t="e">
            <v>#N/A</v>
          </cell>
          <cell r="BD1281" t="e">
            <v>#N/A</v>
          </cell>
        </row>
        <row r="1282">
          <cell r="G1282" t="e">
            <v>#N/A</v>
          </cell>
          <cell r="H1282" t="e">
            <v>#N/A</v>
          </cell>
          <cell r="I1282" t="e">
            <v>#N/A</v>
          </cell>
          <cell r="J1282" t="e">
            <v>#N/A</v>
          </cell>
          <cell r="K1282" t="e">
            <v>#N/A</v>
          </cell>
          <cell r="L1282" t="e">
            <v>#N/A</v>
          </cell>
          <cell r="M1282" t="e">
            <v>#N/A</v>
          </cell>
          <cell r="N1282" t="e">
            <v>#N/A</v>
          </cell>
          <cell r="O1282" t="e">
            <v>#N/A</v>
          </cell>
          <cell r="P1282" t="e">
            <v>#N/A</v>
          </cell>
          <cell r="Q1282" t="e">
            <v>#N/A</v>
          </cell>
          <cell r="R1282" t="e">
            <v>#N/A</v>
          </cell>
          <cell r="S1282" t="e">
            <v>#N/A</v>
          </cell>
          <cell r="T1282" t="e">
            <v>#N/A</v>
          </cell>
          <cell r="U1282" t="e">
            <v>#N/A</v>
          </cell>
          <cell r="V1282" t="e">
            <v>#N/A</v>
          </cell>
          <cell r="W1282" t="e">
            <v>#N/A</v>
          </cell>
          <cell r="X1282" t="e">
            <v>#N/A</v>
          </cell>
          <cell r="Y1282" t="e">
            <v>#N/A</v>
          </cell>
          <cell r="Z1282" t="e">
            <v>#N/A</v>
          </cell>
          <cell r="AA1282" t="e">
            <v>#N/A</v>
          </cell>
          <cell r="AB1282" t="e">
            <v>#N/A</v>
          </cell>
          <cell r="AC1282" t="e">
            <v>#N/A</v>
          </cell>
          <cell r="AD1282" t="e">
            <v>#N/A</v>
          </cell>
          <cell r="AE1282" t="e">
            <v>#N/A</v>
          </cell>
          <cell r="AF1282" t="e">
            <v>#N/A</v>
          </cell>
          <cell r="AG1282" t="e">
            <v>#N/A</v>
          </cell>
          <cell r="AH1282" t="e">
            <v>#N/A</v>
          </cell>
          <cell r="AI1282" t="e">
            <v>#N/A</v>
          </cell>
          <cell r="AJ1282" t="e">
            <v>#N/A</v>
          </cell>
          <cell r="AK1282" t="e">
            <v>#N/A</v>
          </cell>
          <cell r="AL1282" t="e">
            <v>#N/A</v>
          </cell>
          <cell r="AM1282" t="e">
            <v>#N/A</v>
          </cell>
          <cell r="AN1282" t="e">
            <v>#N/A</v>
          </cell>
          <cell r="AO1282" t="e">
            <v>#N/A</v>
          </cell>
          <cell r="AP1282" t="e">
            <v>#N/A</v>
          </cell>
          <cell r="AQ1282" t="e">
            <v>#N/A</v>
          </cell>
          <cell r="AR1282" t="e">
            <v>#N/A</v>
          </cell>
          <cell r="AS1282" t="e">
            <v>#N/A</v>
          </cell>
          <cell r="AT1282" t="e">
            <v>#N/A</v>
          </cell>
          <cell r="AU1282" t="e">
            <v>#N/A</v>
          </cell>
          <cell r="AV1282" t="e">
            <v>#N/A</v>
          </cell>
          <cell r="AW1282" t="e">
            <v>#N/A</v>
          </cell>
          <cell r="AX1282" t="e">
            <v>#N/A</v>
          </cell>
          <cell r="AY1282" t="e">
            <v>#N/A</v>
          </cell>
          <cell r="AZ1282" t="e">
            <v>#N/A</v>
          </cell>
          <cell r="BA1282" t="e">
            <v>#N/A</v>
          </cell>
          <cell r="BB1282" t="e">
            <v>#N/A</v>
          </cell>
          <cell r="BC1282" t="e">
            <v>#N/A</v>
          </cell>
          <cell r="BD1282" t="e">
            <v>#N/A</v>
          </cell>
        </row>
        <row r="1283">
          <cell r="G1283" t="e">
            <v>#N/A</v>
          </cell>
          <cell r="H1283" t="e">
            <v>#N/A</v>
          </cell>
          <cell r="I1283" t="e">
            <v>#N/A</v>
          </cell>
          <cell r="J1283" t="e">
            <v>#N/A</v>
          </cell>
          <cell r="K1283" t="e">
            <v>#N/A</v>
          </cell>
          <cell r="L1283" t="e">
            <v>#N/A</v>
          </cell>
          <cell r="M1283" t="e">
            <v>#N/A</v>
          </cell>
          <cell r="N1283" t="e">
            <v>#N/A</v>
          </cell>
          <cell r="O1283" t="e">
            <v>#N/A</v>
          </cell>
          <cell r="P1283" t="e">
            <v>#N/A</v>
          </cell>
          <cell r="Q1283" t="e">
            <v>#N/A</v>
          </cell>
          <cell r="R1283" t="e">
            <v>#N/A</v>
          </cell>
          <cell r="S1283" t="e">
            <v>#N/A</v>
          </cell>
          <cell r="T1283" t="e">
            <v>#N/A</v>
          </cell>
          <cell r="U1283" t="e">
            <v>#N/A</v>
          </cell>
          <cell r="V1283" t="e">
            <v>#N/A</v>
          </cell>
          <cell r="W1283" t="e">
            <v>#N/A</v>
          </cell>
          <cell r="X1283" t="e">
            <v>#N/A</v>
          </cell>
          <cell r="Y1283" t="e">
            <v>#N/A</v>
          </cell>
          <cell r="Z1283" t="e">
            <v>#N/A</v>
          </cell>
          <cell r="AA1283" t="e">
            <v>#N/A</v>
          </cell>
          <cell r="AB1283" t="e">
            <v>#N/A</v>
          </cell>
          <cell r="AC1283" t="e">
            <v>#N/A</v>
          </cell>
          <cell r="AD1283" t="e">
            <v>#N/A</v>
          </cell>
          <cell r="AE1283" t="e">
            <v>#N/A</v>
          </cell>
          <cell r="AF1283" t="e">
            <v>#N/A</v>
          </cell>
          <cell r="AG1283" t="e">
            <v>#N/A</v>
          </cell>
          <cell r="AH1283" t="e">
            <v>#N/A</v>
          </cell>
          <cell r="AI1283" t="e">
            <v>#N/A</v>
          </cell>
          <cell r="AJ1283" t="e">
            <v>#N/A</v>
          </cell>
          <cell r="AK1283" t="e">
            <v>#N/A</v>
          </cell>
          <cell r="AL1283" t="e">
            <v>#N/A</v>
          </cell>
          <cell r="AM1283" t="e">
            <v>#N/A</v>
          </cell>
          <cell r="AN1283" t="e">
            <v>#N/A</v>
          </cell>
          <cell r="AO1283" t="e">
            <v>#N/A</v>
          </cell>
          <cell r="AP1283" t="e">
            <v>#N/A</v>
          </cell>
          <cell r="AQ1283" t="e">
            <v>#N/A</v>
          </cell>
          <cell r="AR1283" t="e">
            <v>#N/A</v>
          </cell>
          <cell r="AS1283" t="e">
            <v>#N/A</v>
          </cell>
          <cell r="AT1283" t="e">
            <v>#N/A</v>
          </cell>
          <cell r="AU1283" t="e">
            <v>#N/A</v>
          </cell>
          <cell r="AV1283" t="e">
            <v>#N/A</v>
          </cell>
          <cell r="AW1283" t="e">
            <v>#N/A</v>
          </cell>
          <cell r="AX1283" t="e">
            <v>#N/A</v>
          </cell>
          <cell r="AY1283" t="e">
            <v>#N/A</v>
          </cell>
          <cell r="AZ1283" t="e">
            <v>#N/A</v>
          </cell>
          <cell r="BA1283" t="e">
            <v>#N/A</v>
          </cell>
          <cell r="BB1283" t="e">
            <v>#N/A</v>
          </cell>
          <cell r="BC1283" t="e">
            <v>#N/A</v>
          </cell>
          <cell r="BD1283" t="e">
            <v>#N/A</v>
          </cell>
        </row>
        <row r="1284">
          <cell r="G1284" t="e">
            <v>#N/A</v>
          </cell>
          <cell r="H1284" t="e">
            <v>#N/A</v>
          </cell>
          <cell r="I1284" t="e">
            <v>#N/A</v>
          </cell>
          <cell r="J1284" t="e">
            <v>#N/A</v>
          </cell>
          <cell r="K1284" t="e">
            <v>#N/A</v>
          </cell>
          <cell r="L1284" t="e">
            <v>#N/A</v>
          </cell>
          <cell r="M1284" t="e">
            <v>#N/A</v>
          </cell>
          <cell r="N1284" t="e">
            <v>#N/A</v>
          </cell>
          <cell r="O1284" t="e">
            <v>#N/A</v>
          </cell>
          <cell r="P1284" t="e">
            <v>#N/A</v>
          </cell>
          <cell r="Q1284" t="e">
            <v>#N/A</v>
          </cell>
          <cell r="R1284" t="e">
            <v>#N/A</v>
          </cell>
          <cell r="S1284" t="e">
            <v>#N/A</v>
          </cell>
          <cell r="T1284" t="e">
            <v>#N/A</v>
          </cell>
          <cell r="U1284" t="e">
            <v>#N/A</v>
          </cell>
          <cell r="V1284" t="e">
            <v>#N/A</v>
          </cell>
          <cell r="W1284" t="e">
            <v>#N/A</v>
          </cell>
          <cell r="X1284" t="e">
            <v>#N/A</v>
          </cell>
          <cell r="Y1284" t="e">
            <v>#N/A</v>
          </cell>
          <cell r="Z1284" t="e">
            <v>#N/A</v>
          </cell>
          <cell r="AA1284" t="e">
            <v>#N/A</v>
          </cell>
          <cell r="AB1284" t="e">
            <v>#N/A</v>
          </cell>
          <cell r="AC1284" t="e">
            <v>#N/A</v>
          </cell>
          <cell r="AD1284" t="e">
            <v>#N/A</v>
          </cell>
          <cell r="AE1284" t="e">
            <v>#N/A</v>
          </cell>
          <cell r="AF1284" t="e">
            <v>#N/A</v>
          </cell>
          <cell r="AG1284" t="e">
            <v>#N/A</v>
          </cell>
          <cell r="AH1284" t="e">
            <v>#N/A</v>
          </cell>
          <cell r="AI1284" t="e">
            <v>#N/A</v>
          </cell>
          <cell r="AJ1284" t="e">
            <v>#N/A</v>
          </cell>
          <cell r="AK1284" t="e">
            <v>#N/A</v>
          </cell>
          <cell r="AL1284" t="e">
            <v>#N/A</v>
          </cell>
          <cell r="AM1284" t="e">
            <v>#N/A</v>
          </cell>
          <cell r="AN1284" t="e">
            <v>#N/A</v>
          </cell>
          <cell r="AO1284" t="e">
            <v>#N/A</v>
          </cell>
          <cell r="AP1284" t="e">
            <v>#N/A</v>
          </cell>
          <cell r="AQ1284" t="e">
            <v>#N/A</v>
          </cell>
          <cell r="AR1284" t="e">
            <v>#N/A</v>
          </cell>
          <cell r="AS1284" t="e">
            <v>#N/A</v>
          </cell>
          <cell r="AT1284" t="e">
            <v>#N/A</v>
          </cell>
          <cell r="AU1284" t="e">
            <v>#N/A</v>
          </cell>
          <cell r="AV1284" t="e">
            <v>#N/A</v>
          </cell>
          <cell r="AW1284" t="e">
            <v>#N/A</v>
          </cell>
          <cell r="AX1284" t="e">
            <v>#N/A</v>
          </cell>
          <cell r="AY1284" t="e">
            <v>#N/A</v>
          </cell>
          <cell r="AZ1284" t="e">
            <v>#N/A</v>
          </cell>
          <cell r="BA1284" t="e">
            <v>#N/A</v>
          </cell>
          <cell r="BB1284" t="e">
            <v>#N/A</v>
          </cell>
          <cell r="BC1284" t="e">
            <v>#N/A</v>
          </cell>
          <cell r="BD1284" t="e">
            <v>#N/A</v>
          </cell>
        </row>
        <row r="1285">
          <cell r="G1285" t="e">
            <v>#N/A</v>
          </cell>
          <cell r="H1285" t="e">
            <v>#N/A</v>
          </cell>
          <cell r="I1285" t="e">
            <v>#N/A</v>
          </cell>
          <cell r="J1285" t="e">
            <v>#N/A</v>
          </cell>
          <cell r="K1285" t="e">
            <v>#N/A</v>
          </cell>
          <cell r="L1285" t="e">
            <v>#N/A</v>
          </cell>
          <cell r="M1285" t="e">
            <v>#N/A</v>
          </cell>
          <cell r="N1285" t="e">
            <v>#N/A</v>
          </cell>
          <cell r="O1285" t="e">
            <v>#N/A</v>
          </cell>
          <cell r="P1285" t="e">
            <v>#N/A</v>
          </cell>
          <cell r="Q1285" t="e">
            <v>#N/A</v>
          </cell>
          <cell r="R1285" t="e">
            <v>#N/A</v>
          </cell>
          <cell r="S1285" t="e">
            <v>#N/A</v>
          </cell>
          <cell r="T1285" t="e">
            <v>#N/A</v>
          </cell>
          <cell r="U1285" t="e">
            <v>#N/A</v>
          </cell>
          <cell r="V1285" t="e">
            <v>#N/A</v>
          </cell>
          <cell r="W1285" t="e">
            <v>#N/A</v>
          </cell>
          <cell r="X1285" t="e">
            <v>#N/A</v>
          </cell>
          <cell r="Y1285" t="e">
            <v>#N/A</v>
          </cell>
          <cell r="Z1285" t="e">
            <v>#N/A</v>
          </cell>
          <cell r="AA1285" t="e">
            <v>#N/A</v>
          </cell>
          <cell r="AB1285" t="e">
            <v>#N/A</v>
          </cell>
          <cell r="AC1285" t="e">
            <v>#N/A</v>
          </cell>
          <cell r="AD1285" t="e">
            <v>#N/A</v>
          </cell>
          <cell r="AE1285" t="e">
            <v>#N/A</v>
          </cell>
          <cell r="AF1285" t="e">
            <v>#N/A</v>
          </cell>
          <cell r="AG1285" t="e">
            <v>#N/A</v>
          </cell>
          <cell r="AH1285" t="e">
            <v>#N/A</v>
          </cell>
          <cell r="AI1285" t="e">
            <v>#N/A</v>
          </cell>
          <cell r="AJ1285" t="e">
            <v>#N/A</v>
          </cell>
          <cell r="AK1285" t="e">
            <v>#N/A</v>
          </cell>
          <cell r="AL1285" t="e">
            <v>#N/A</v>
          </cell>
          <cell r="AM1285" t="e">
            <v>#N/A</v>
          </cell>
          <cell r="AN1285" t="e">
            <v>#N/A</v>
          </cell>
          <cell r="AO1285" t="e">
            <v>#N/A</v>
          </cell>
          <cell r="AP1285" t="e">
            <v>#N/A</v>
          </cell>
          <cell r="AQ1285" t="e">
            <v>#N/A</v>
          </cell>
          <cell r="AR1285" t="e">
            <v>#N/A</v>
          </cell>
          <cell r="AS1285" t="e">
            <v>#N/A</v>
          </cell>
          <cell r="AT1285" t="e">
            <v>#N/A</v>
          </cell>
          <cell r="AU1285" t="e">
            <v>#N/A</v>
          </cell>
          <cell r="AV1285" t="e">
            <v>#N/A</v>
          </cell>
          <cell r="AW1285" t="e">
            <v>#N/A</v>
          </cell>
          <cell r="AX1285" t="e">
            <v>#N/A</v>
          </cell>
          <cell r="AY1285" t="e">
            <v>#N/A</v>
          </cell>
          <cell r="AZ1285" t="e">
            <v>#N/A</v>
          </cell>
          <cell r="BA1285" t="e">
            <v>#N/A</v>
          </cell>
          <cell r="BB1285" t="e">
            <v>#N/A</v>
          </cell>
          <cell r="BC1285" t="e">
            <v>#N/A</v>
          </cell>
          <cell r="BD1285" t="e">
            <v>#N/A</v>
          </cell>
        </row>
        <row r="1286">
          <cell r="G1286" t="e">
            <v>#N/A</v>
          </cell>
          <cell r="H1286" t="e">
            <v>#N/A</v>
          </cell>
          <cell r="I1286" t="e">
            <v>#N/A</v>
          </cell>
          <cell r="J1286" t="e">
            <v>#N/A</v>
          </cell>
          <cell r="K1286" t="e">
            <v>#N/A</v>
          </cell>
          <cell r="L1286" t="e">
            <v>#N/A</v>
          </cell>
          <cell r="M1286" t="e">
            <v>#N/A</v>
          </cell>
          <cell r="N1286" t="e">
            <v>#N/A</v>
          </cell>
          <cell r="O1286" t="e">
            <v>#N/A</v>
          </cell>
          <cell r="P1286" t="e">
            <v>#N/A</v>
          </cell>
          <cell r="Q1286" t="e">
            <v>#N/A</v>
          </cell>
          <cell r="R1286" t="e">
            <v>#N/A</v>
          </cell>
          <cell r="S1286" t="e">
            <v>#N/A</v>
          </cell>
          <cell r="T1286" t="e">
            <v>#N/A</v>
          </cell>
          <cell r="U1286" t="e">
            <v>#N/A</v>
          </cell>
          <cell r="V1286" t="e">
            <v>#N/A</v>
          </cell>
          <cell r="W1286" t="e">
            <v>#N/A</v>
          </cell>
          <cell r="X1286" t="e">
            <v>#N/A</v>
          </cell>
          <cell r="Y1286" t="e">
            <v>#N/A</v>
          </cell>
          <cell r="Z1286" t="e">
            <v>#N/A</v>
          </cell>
          <cell r="AA1286" t="e">
            <v>#N/A</v>
          </cell>
          <cell r="AB1286" t="e">
            <v>#N/A</v>
          </cell>
          <cell r="AC1286" t="e">
            <v>#N/A</v>
          </cell>
          <cell r="AD1286" t="e">
            <v>#N/A</v>
          </cell>
          <cell r="AE1286" t="e">
            <v>#N/A</v>
          </cell>
          <cell r="AF1286" t="e">
            <v>#N/A</v>
          </cell>
          <cell r="AG1286" t="e">
            <v>#N/A</v>
          </cell>
          <cell r="AH1286" t="e">
            <v>#N/A</v>
          </cell>
          <cell r="AI1286" t="e">
            <v>#N/A</v>
          </cell>
          <cell r="AJ1286" t="e">
            <v>#N/A</v>
          </cell>
          <cell r="AK1286" t="e">
            <v>#N/A</v>
          </cell>
          <cell r="AL1286" t="e">
            <v>#N/A</v>
          </cell>
          <cell r="AM1286" t="e">
            <v>#N/A</v>
          </cell>
          <cell r="AN1286" t="e">
            <v>#N/A</v>
          </cell>
          <cell r="AO1286" t="e">
            <v>#N/A</v>
          </cell>
          <cell r="AP1286" t="e">
            <v>#N/A</v>
          </cell>
          <cell r="AQ1286" t="e">
            <v>#N/A</v>
          </cell>
          <cell r="AR1286" t="e">
            <v>#N/A</v>
          </cell>
          <cell r="AS1286" t="e">
            <v>#N/A</v>
          </cell>
          <cell r="AT1286" t="e">
            <v>#N/A</v>
          </cell>
          <cell r="AU1286" t="e">
            <v>#N/A</v>
          </cell>
          <cell r="AV1286" t="e">
            <v>#N/A</v>
          </cell>
          <cell r="AW1286" t="e">
            <v>#N/A</v>
          </cell>
          <cell r="AX1286" t="e">
            <v>#N/A</v>
          </cell>
          <cell r="AY1286" t="e">
            <v>#N/A</v>
          </cell>
          <cell r="AZ1286" t="e">
            <v>#N/A</v>
          </cell>
          <cell r="BA1286" t="e">
            <v>#N/A</v>
          </cell>
          <cell r="BB1286" t="e">
            <v>#N/A</v>
          </cell>
          <cell r="BC1286" t="e">
            <v>#N/A</v>
          </cell>
          <cell r="BD1286" t="e">
            <v>#N/A</v>
          </cell>
        </row>
        <row r="1287">
          <cell r="G1287" t="e">
            <v>#N/A</v>
          </cell>
          <cell r="H1287" t="e">
            <v>#N/A</v>
          </cell>
          <cell r="I1287" t="e">
            <v>#N/A</v>
          </cell>
          <cell r="J1287" t="e">
            <v>#N/A</v>
          </cell>
          <cell r="K1287" t="e">
            <v>#N/A</v>
          </cell>
          <cell r="L1287" t="e">
            <v>#N/A</v>
          </cell>
          <cell r="M1287" t="e">
            <v>#N/A</v>
          </cell>
          <cell r="N1287" t="e">
            <v>#N/A</v>
          </cell>
          <cell r="O1287" t="e">
            <v>#N/A</v>
          </cell>
          <cell r="P1287" t="e">
            <v>#N/A</v>
          </cell>
          <cell r="Q1287" t="e">
            <v>#N/A</v>
          </cell>
          <cell r="R1287" t="e">
            <v>#N/A</v>
          </cell>
          <cell r="S1287" t="e">
            <v>#N/A</v>
          </cell>
          <cell r="T1287" t="e">
            <v>#N/A</v>
          </cell>
          <cell r="U1287" t="e">
            <v>#N/A</v>
          </cell>
          <cell r="V1287" t="e">
            <v>#N/A</v>
          </cell>
          <cell r="W1287" t="e">
            <v>#N/A</v>
          </cell>
          <cell r="X1287" t="e">
            <v>#N/A</v>
          </cell>
          <cell r="Y1287" t="e">
            <v>#N/A</v>
          </cell>
          <cell r="Z1287" t="e">
            <v>#N/A</v>
          </cell>
          <cell r="AA1287" t="e">
            <v>#N/A</v>
          </cell>
          <cell r="AB1287" t="e">
            <v>#N/A</v>
          </cell>
          <cell r="AC1287" t="e">
            <v>#N/A</v>
          </cell>
          <cell r="AD1287" t="e">
            <v>#N/A</v>
          </cell>
          <cell r="AE1287" t="e">
            <v>#N/A</v>
          </cell>
          <cell r="AF1287" t="e">
            <v>#N/A</v>
          </cell>
          <cell r="AG1287" t="e">
            <v>#N/A</v>
          </cell>
          <cell r="AH1287" t="e">
            <v>#N/A</v>
          </cell>
          <cell r="AI1287" t="e">
            <v>#N/A</v>
          </cell>
          <cell r="AJ1287" t="e">
            <v>#N/A</v>
          </cell>
          <cell r="AK1287" t="e">
            <v>#N/A</v>
          </cell>
          <cell r="AL1287" t="e">
            <v>#N/A</v>
          </cell>
          <cell r="AM1287" t="e">
            <v>#N/A</v>
          </cell>
          <cell r="AN1287" t="e">
            <v>#N/A</v>
          </cell>
          <cell r="AO1287" t="e">
            <v>#N/A</v>
          </cell>
          <cell r="AP1287" t="e">
            <v>#N/A</v>
          </cell>
          <cell r="AQ1287" t="e">
            <v>#N/A</v>
          </cell>
          <cell r="AR1287" t="e">
            <v>#N/A</v>
          </cell>
          <cell r="AS1287" t="e">
            <v>#N/A</v>
          </cell>
          <cell r="AT1287" t="e">
            <v>#N/A</v>
          </cell>
          <cell r="AU1287" t="e">
            <v>#N/A</v>
          </cell>
          <cell r="AV1287" t="e">
            <v>#N/A</v>
          </cell>
          <cell r="AW1287" t="e">
            <v>#N/A</v>
          </cell>
          <cell r="AX1287" t="e">
            <v>#N/A</v>
          </cell>
          <cell r="AY1287" t="e">
            <v>#N/A</v>
          </cell>
          <cell r="AZ1287" t="e">
            <v>#N/A</v>
          </cell>
          <cell r="BA1287" t="e">
            <v>#N/A</v>
          </cell>
          <cell r="BB1287" t="e">
            <v>#N/A</v>
          </cell>
          <cell r="BC1287" t="e">
            <v>#N/A</v>
          </cell>
          <cell r="BD1287" t="e">
            <v>#N/A</v>
          </cell>
        </row>
        <row r="1288">
          <cell r="G1288" t="e">
            <v>#N/A</v>
          </cell>
          <cell r="H1288" t="e">
            <v>#N/A</v>
          </cell>
          <cell r="I1288" t="e">
            <v>#N/A</v>
          </cell>
          <cell r="J1288" t="e">
            <v>#N/A</v>
          </cell>
          <cell r="K1288" t="e">
            <v>#N/A</v>
          </cell>
          <cell r="L1288" t="e">
            <v>#N/A</v>
          </cell>
          <cell r="M1288" t="e">
            <v>#N/A</v>
          </cell>
          <cell r="N1288" t="e">
            <v>#N/A</v>
          </cell>
          <cell r="O1288" t="e">
            <v>#N/A</v>
          </cell>
          <cell r="P1288" t="e">
            <v>#N/A</v>
          </cell>
          <cell r="Q1288" t="e">
            <v>#N/A</v>
          </cell>
          <cell r="R1288" t="e">
            <v>#N/A</v>
          </cell>
          <cell r="S1288" t="e">
            <v>#N/A</v>
          </cell>
          <cell r="T1288" t="e">
            <v>#N/A</v>
          </cell>
          <cell r="U1288" t="e">
            <v>#N/A</v>
          </cell>
          <cell r="V1288" t="e">
            <v>#N/A</v>
          </cell>
          <cell r="W1288" t="e">
            <v>#N/A</v>
          </cell>
          <cell r="X1288" t="e">
            <v>#N/A</v>
          </cell>
          <cell r="Y1288" t="e">
            <v>#N/A</v>
          </cell>
          <cell r="Z1288" t="e">
            <v>#N/A</v>
          </cell>
          <cell r="AA1288" t="e">
            <v>#N/A</v>
          </cell>
          <cell r="AB1288" t="e">
            <v>#N/A</v>
          </cell>
          <cell r="AC1288" t="e">
            <v>#N/A</v>
          </cell>
          <cell r="AD1288" t="e">
            <v>#N/A</v>
          </cell>
          <cell r="AE1288" t="e">
            <v>#N/A</v>
          </cell>
          <cell r="AF1288" t="e">
            <v>#N/A</v>
          </cell>
          <cell r="AG1288" t="e">
            <v>#N/A</v>
          </cell>
          <cell r="AH1288" t="e">
            <v>#N/A</v>
          </cell>
          <cell r="AI1288" t="e">
            <v>#N/A</v>
          </cell>
          <cell r="AJ1288" t="e">
            <v>#N/A</v>
          </cell>
          <cell r="AK1288" t="e">
            <v>#N/A</v>
          </cell>
          <cell r="AL1288" t="e">
            <v>#N/A</v>
          </cell>
          <cell r="AM1288" t="e">
            <v>#N/A</v>
          </cell>
          <cell r="AN1288" t="e">
            <v>#N/A</v>
          </cell>
          <cell r="AO1288" t="e">
            <v>#N/A</v>
          </cell>
          <cell r="AP1288" t="e">
            <v>#N/A</v>
          </cell>
          <cell r="AQ1288" t="e">
            <v>#N/A</v>
          </cell>
          <cell r="AR1288" t="e">
            <v>#N/A</v>
          </cell>
          <cell r="AS1288" t="e">
            <v>#N/A</v>
          </cell>
          <cell r="AT1288" t="e">
            <v>#N/A</v>
          </cell>
          <cell r="AU1288" t="e">
            <v>#N/A</v>
          </cell>
          <cell r="AV1288" t="e">
            <v>#N/A</v>
          </cell>
          <cell r="AW1288" t="e">
            <v>#N/A</v>
          </cell>
          <cell r="AX1288" t="e">
            <v>#N/A</v>
          </cell>
          <cell r="AY1288" t="e">
            <v>#N/A</v>
          </cell>
          <cell r="AZ1288" t="e">
            <v>#N/A</v>
          </cell>
          <cell r="BA1288" t="e">
            <v>#N/A</v>
          </cell>
          <cell r="BB1288" t="e">
            <v>#N/A</v>
          </cell>
          <cell r="BC1288" t="e">
            <v>#N/A</v>
          </cell>
          <cell r="BD1288" t="e">
            <v>#N/A</v>
          </cell>
        </row>
        <row r="1289">
          <cell r="G1289" t="e">
            <v>#N/A</v>
          </cell>
          <cell r="H1289" t="e">
            <v>#N/A</v>
          </cell>
          <cell r="I1289" t="e">
            <v>#N/A</v>
          </cell>
          <cell r="J1289" t="e">
            <v>#N/A</v>
          </cell>
          <cell r="K1289" t="e">
            <v>#N/A</v>
          </cell>
          <cell r="L1289" t="e">
            <v>#N/A</v>
          </cell>
          <cell r="M1289" t="e">
            <v>#N/A</v>
          </cell>
          <cell r="N1289" t="e">
            <v>#N/A</v>
          </cell>
          <cell r="O1289" t="e">
            <v>#N/A</v>
          </cell>
          <cell r="P1289" t="e">
            <v>#N/A</v>
          </cell>
          <cell r="Q1289" t="e">
            <v>#N/A</v>
          </cell>
          <cell r="R1289" t="e">
            <v>#N/A</v>
          </cell>
          <cell r="S1289" t="e">
            <v>#N/A</v>
          </cell>
          <cell r="T1289" t="e">
            <v>#N/A</v>
          </cell>
          <cell r="U1289" t="e">
            <v>#N/A</v>
          </cell>
          <cell r="V1289" t="e">
            <v>#N/A</v>
          </cell>
          <cell r="W1289" t="e">
            <v>#N/A</v>
          </cell>
          <cell r="X1289" t="e">
            <v>#N/A</v>
          </cell>
          <cell r="Y1289" t="e">
            <v>#N/A</v>
          </cell>
          <cell r="Z1289" t="e">
            <v>#N/A</v>
          </cell>
          <cell r="AA1289" t="e">
            <v>#N/A</v>
          </cell>
          <cell r="AB1289" t="e">
            <v>#N/A</v>
          </cell>
          <cell r="AC1289" t="e">
            <v>#N/A</v>
          </cell>
          <cell r="AD1289" t="e">
            <v>#N/A</v>
          </cell>
          <cell r="AE1289" t="e">
            <v>#N/A</v>
          </cell>
          <cell r="AF1289" t="e">
            <v>#N/A</v>
          </cell>
          <cell r="AG1289" t="e">
            <v>#N/A</v>
          </cell>
          <cell r="AH1289" t="e">
            <v>#N/A</v>
          </cell>
          <cell r="AI1289" t="e">
            <v>#N/A</v>
          </cell>
          <cell r="AJ1289" t="e">
            <v>#N/A</v>
          </cell>
          <cell r="AK1289" t="e">
            <v>#N/A</v>
          </cell>
          <cell r="AL1289" t="e">
            <v>#N/A</v>
          </cell>
          <cell r="AM1289" t="e">
            <v>#N/A</v>
          </cell>
          <cell r="AN1289" t="e">
            <v>#N/A</v>
          </cell>
          <cell r="AO1289" t="e">
            <v>#N/A</v>
          </cell>
          <cell r="AP1289" t="e">
            <v>#N/A</v>
          </cell>
          <cell r="AQ1289" t="e">
            <v>#N/A</v>
          </cell>
          <cell r="AR1289" t="e">
            <v>#N/A</v>
          </cell>
          <cell r="AS1289" t="e">
            <v>#N/A</v>
          </cell>
          <cell r="AT1289" t="e">
            <v>#N/A</v>
          </cell>
          <cell r="AU1289" t="e">
            <v>#N/A</v>
          </cell>
          <cell r="AV1289" t="e">
            <v>#N/A</v>
          </cell>
          <cell r="AW1289" t="e">
            <v>#N/A</v>
          </cell>
          <cell r="AX1289" t="e">
            <v>#N/A</v>
          </cell>
          <cell r="AY1289" t="e">
            <v>#N/A</v>
          </cell>
          <cell r="AZ1289" t="e">
            <v>#N/A</v>
          </cell>
          <cell r="BA1289" t="e">
            <v>#N/A</v>
          </cell>
          <cell r="BB1289" t="e">
            <v>#N/A</v>
          </cell>
          <cell r="BC1289" t="e">
            <v>#N/A</v>
          </cell>
          <cell r="BD1289" t="e">
            <v>#N/A</v>
          </cell>
        </row>
        <row r="1290">
          <cell r="G1290" t="e">
            <v>#N/A</v>
          </cell>
          <cell r="H1290" t="e">
            <v>#N/A</v>
          </cell>
          <cell r="I1290" t="e">
            <v>#N/A</v>
          </cell>
          <cell r="J1290" t="e">
            <v>#N/A</v>
          </cell>
          <cell r="K1290" t="e">
            <v>#N/A</v>
          </cell>
          <cell r="L1290" t="e">
            <v>#N/A</v>
          </cell>
          <cell r="M1290" t="e">
            <v>#N/A</v>
          </cell>
          <cell r="N1290" t="e">
            <v>#N/A</v>
          </cell>
          <cell r="O1290" t="e">
            <v>#N/A</v>
          </cell>
          <cell r="P1290" t="e">
            <v>#N/A</v>
          </cell>
          <cell r="Q1290" t="e">
            <v>#N/A</v>
          </cell>
          <cell r="R1290" t="e">
            <v>#N/A</v>
          </cell>
          <cell r="S1290" t="e">
            <v>#N/A</v>
          </cell>
          <cell r="T1290" t="e">
            <v>#N/A</v>
          </cell>
          <cell r="U1290" t="e">
            <v>#N/A</v>
          </cell>
          <cell r="V1290" t="e">
            <v>#N/A</v>
          </cell>
          <cell r="W1290" t="e">
            <v>#N/A</v>
          </cell>
          <cell r="X1290" t="e">
            <v>#N/A</v>
          </cell>
          <cell r="Y1290" t="e">
            <v>#N/A</v>
          </cell>
          <cell r="Z1290" t="e">
            <v>#N/A</v>
          </cell>
          <cell r="AA1290" t="e">
            <v>#N/A</v>
          </cell>
          <cell r="AB1290" t="e">
            <v>#N/A</v>
          </cell>
          <cell r="AC1290" t="e">
            <v>#N/A</v>
          </cell>
          <cell r="AD1290" t="e">
            <v>#N/A</v>
          </cell>
          <cell r="AE1290" t="e">
            <v>#N/A</v>
          </cell>
          <cell r="AF1290" t="e">
            <v>#N/A</v>
          </cell>
          <cell r="AG1290" t="e">
            <v>#N/A</v>
          </cell>
          <cell r="AH1290" t="e">
            <v>#N/A</v>
          </cell>
          <cell r="AI1290" t="e">
            <v>#N/A</v>
          </cell>
          <cell r="AJ1290" t="e">
            <v>#N/A</v>
          </cell>
          <cell r="AK1290" t="e">
            <v>#N/A</v>
          </cell>
          <cell r="AL1290" t="e">
            <v>#N/A</v>
          </cell>
          <cell r="AM1290" t="e">
            <v>#N/A</v>
          </cell>
          <cell r="AN1290" t="e">
            <v>#N/A</v>
          </cell>
          <cell r="AO1290" t="e">
            <v>#N/A</v>
          </cell>
          <cell r="AP1290" t="e">
            <v>#N/A</v>
          </cell>
          <cell r="AQ1290" t="e">
            <v>#N/A</v>
          </cell>
          <cell r="AR1290" t="e">
            <v>#N/A</v>
          </cell>
          <cell r="AS1290" t="e">
            <v>#N/A</v>
          </cell>
          <cell r="AT1290" t="e">
            <v>#N/A</v>
          </cell>
          <cell r="AU1290" t="e">
            <v>#N/A</v>
          </cell>
          <cell r="AV1290" t="e">
            <v>#N/A</v>
          </cell>
          <cell r="AW1290" t="e">
            <v>#N/A</v>
          </cell>
          <cell r="AX1290" t="e">
            <v>#N/A</v>
          </cell>
          <cell r="AY1290" t="e">
            <v>#N/A</v>
          </cell>
          <cell r="AZ1290" t="e">
            <v>#N/A</v>
          </cell>
          <cell r="BA1290" t="e">
            <v>#N/A</v>
          </cell>
          <cell r="BB1290" t="e">
            <v>#N/A</v>
          </cell>
          <cell r="BC1290" t="e">
            <v>#N/A</v>
          </cell>
          <cell r="BD1290" t="e">
            <v>#N/A</v>
          </cell>
        </row>
        <row r="1291">
          <cell r="G1291" t="e">
            <v>#N/A</v>
          </cell>
          <cell r="H1291" t="e">
            <v>#N/A</v>
          </cell>
          <cell r="I1291" t="e">
            <v>#N/A</v>
          </cell>
          <cell r="J1291" t="e">
            <v>#N/A</v>
          </cell>
          <cell r="K1291" t="e">
            <v>#N/A</v>
          </cell>
          <cell r="L1291" t="e">
            <v>#N/A</v>
          </cell>
          <cell r="M1291" t="e">
            <v>#N/A</v>
          </cell>
          <cell r="N1291" t="e">
            <v>#N/A</v>
          </cell>
          <cell r="O1291" t="e">
            <v>#N/A</v>
          </cell>
          <cell r="P1291" t="e">
            <v>#N/A</v>
          </cell>
          <cell r="Q1291" t="e">
            <v>#N/A</v>
          </cell>
          <cell r="R1291" t="e">
            <v>#N/A</v>
          </cell>
          <cell r="S1291" t="e">
            <v>#N/A</v>
          </cell>
          <cell r="T1291" t="e">
            <v>#N/A</v>
          </cell>
          <cell r="U1291" t="e">
            <v>#N/A</v>
          </cell>
          <cell r="V1291" t="e">
            <v>#N/A</v>
          </cell>
          <cell r="W1291" t="e">
            <v>#N/A</v>
          </cell>
          <cell r="X1291" t="e">
            <v>#N/A</v>
          </cell>
          <cell r="Y1291" t="e">
            <v>#N/A</v>
          </cell>
          <cell r="Z1291" t="e">
            <v>#N/A</v>
          </cell>
          <cell r="AA1291" t="e">
            <v>#N/A</v>
          </cell>
          <cell r="AB1291" t="e">
            <v>#N/A</v>
          </cell>
          <cell r="AC1291" t="e">
            <v>#N/A</v>
          </cell>
          <cell r="AD1291" t="e">
            <v>#N/A</v>
          </cell>
          <cell r="AE1291" t="e">
            <v>#N/A</v>
          </cell>
          <cell r="AF1291" t="e">
            <v>#N/A</v>
          </cell>
          <cell r="AG1291" t="e">
            <v>#N/A</v>
          </cell>
          <cell r="AH1291" t="e">
            <v>#N/A</v>
          </cell>
          <cell r="AI1291" t="e">
            <v>#N/A</v>
          </cell>
          <cell r="AJ1291" t="e">
            <v>#N/A</v>
          </cell>
          <cell r="AK1291" t="e">
            <v>#N/A</v>
          </cell>
          <cell r="AL1291" t="e">
            <v>#N/A</v>
          </cell>
          <cell r="AM1291" t="e">
            <v>#N/A</v>
          </cell>
          <cell r="AN1291" t="e">
            <v>#N/A</v>
          </cell>
          <cell r="AO1291" t="e">
            <v>#N/A</v>
          </cell>
          <cell r="AP1291" t="e">
            <v>#N/A</v>
          </cell>
          <cell r="AQ1291" t="e">
            <v>#N/A</v>
          </cell>
          <cell r="AR1291" t="e">
            <v>#N/A</v>
          </cell>
          <cell r="AS1291" t="e">
            <v>#N/A</v>
          </cell>
          <cell r="AT1291" t="e">
            <v>#N/A</v>
          </cell>
          <cell r="AU1291" t="e">
            <v>#N/A</v>
          </cell>
          <cell r="AV1291" t="e">
            <v>#N/A</v>
          </cell>
          <cell r="AW1291" t="e">
            <v>#N/A</v>
          </cell>
          <cell r="AX1291" t="e">
            <v>#N/A</v>
          </cell>
          <cell r="AY1291" t="e">
            <v>#N/A</v>
          </cell>
          <cell r="AZ1291" t="e">
            <v>#N/A</v>
          </cell>
          <cell r="BA1291" t="e">
            <v>#N/A</v>
          </cell>
          <cell r="BB1291" t="e">
            <v>#N/A</v>
          </cell>
          <cell r="BC1291" t="e">
            <v>#N/A</v>
          </cell>
          <cell r="BD1291" t="e">
            <v>#N/A</v>
          </cell>
        </row>
        <row r="1292">
          <cell r="G1292" t="e">
            <v>#N/A</v>
          </cell>
          <cell r="H1292" t="e">
            <v>#N/A</v>
          </cell>
          <cell r="I1292" t="e">
            <v>#N/A</v>
          </cell>
          <cell r="J1292" t="e">
            <v>#N/A</v>
          </cell>
          <cell r="K1292" t="e">
            <v>#N/A</v>
          </cell>
          <cell r="L1292" t="e">
            <v>#N/A</v>
          </cell>
          <cell r="M1292" t="e">
            <v>#N/A</v>
          </cell>
          <cell r="N1292" t="e">
            <v>#N/A</v>
          </cell>
          <cell r="O1292" t="e">
            <v>#N/A</v>
          </cell>
          <cell r="P1292" t="e">
            <v>#N/A</v>
          </cell>
          <cell r="Q1292" t="e">
            <v>#N/A</v>
          </cell>
          <cell r="R1292" t="e">
            <v>#N/A</v>
          </cell>
          <cell r="S1292" t="e">
            <v>#N/A</v>
          </cell>
          <cell r="T1292" t="e">
            <v>#N/A</v>
          </cell>
          <cell r="U1292" t="e">
            <v>#N/A</v>
          </cell>
          <cell r="V1292" t="e">
            <v>#N/A</v>
          </cell>
          <cell r="W1292" t="e">
            <v>#N/A</v>
          </cell>
          <cell r="X1292" t="e">
            <v>#N/A</v>
          </cell>
          <cell r="Y1292" t="e">
            <v>#N/A</v>
          </cell>
          <cell r="Z1292" t="e">
            <v>#N/A</v>
          </cell>
          <cell r="AA1292" t="e">
            <v>#N/A</v>
          </cell>
          <cell r="AB1292" t="e">
            <v>#N/A</v>
          </cell>
          <cell r="AC1292" t="e">
            <v>#N/A</v>
          </cell>
          <cell r="AD1292" t="e">
            <v>#N/A</v>
          </cell>
          <cell r="AE1292" t="e">
            <v>#N/A</v>
          </cell>
          <cell r="AF1292" t="e">
            <v>#N/A</v>
          </cell>
          <cell r="AG1292" t="e">
            <v>#N/A</v>
          </cell>
          <cell r="AH1292" t="e">
            <v>#N/A</v>
          </cell>
          <cell r="AI1292" t="e">
            <v>#N/A</v>
          </cell>
          <cell r="AJ1292" t="e">
            <v>#N/A</v>
          </cell>
          <cell r="AK1292" t="e">
            <v>#N/A</v>
          </cell>
          <cell r="AL1292" t="e">
            <v>#N/A</v>
          </cell>
          <cell r="AM1292" t="e">
            <v>#N/A</v>
          </cell>
          <cell r="AN1292" t="e">
            <v>#N/A</v>
          </cell>
          <cell r="AO1292" t="e">
            <v>#N/A</v>
          </cell>
          <cell r="AP1292" t="e">
            <v>#N/A</v>
          </cell>
          <cell r="AQ1292" t="e">
            <v>#N/A</v>
          </cell>
          <cell r="AR1292" t="e">
            <v>#N/A</v>
          </cell>
          <cell r="AS1292" t="e">
            <v>#N/A</v>
          </cell>
          <cell r="AT1292" t="e">
            <v>#N/A</v>
          </cell>
          <cell r="AU1292" t="e">
            <v>#N/A</v>
          </cell>
          <cell r="AV1292" t="e">
            <v>#N/A</v>
          </cell>
          <cell r="AW1292" t="e">
            <v>#N/A</v>
          </cell>
          <cell r="AX1292" t="e">
            <v>#N/A</v>
          </cell>
          <cell r="AY1292" t="e">
            <v>#N/A</v>
          </cell>
          <cell r="AZ1292" t="e">
            <v>#N/A</v>
          </cell>
          <cell r="BA1292" t="e">
            <v>#N/A</v>
          </cell>
          <cell r="BB1292" t="e">
            <v>#N/A</v>
          </cell>
          <cell r="BC1292" t="e">
            <v>#N/A</v>
          </cell>
          <cell r="BD1292" t="e">
            <v>#N/A</v>
          </cell>
        </row>
        <row r="1293">
          <cell r="G1293" t="e">
            <v>#N/A</v>
          </cell>
          <cell r="H1293" t="e">
            <v>#N/A</v>
          </cell>
          <cell r="I1293" t="e">
            <v>#N/A</v>
          </cell>
          <cell r="J1293" t="e">
            <v>#N/A</v>
          </cell>
          <cell r="K1293" t="e">
            <v>#N/A</v>
          </cell>
          <cell r="L1293" t="e">
            <v>#N/A</v>
          </cell>
          <cell r="M1293" t="e">
            <v>#N/A</v>
          </cell>
          <cell r="N1293" t="e">
            <v>#N/A</v>
          </cell>
          <cell r="O1293" t="e">
            <v>#N/A</v>
          </cell>
          <cell r="P1293" t="e">
            <v>#N/A</v>
          </cell>
          <cell r="Q1293" t="e">
            <v>#N/A</v>
          </cell>
          <cell r="R1293" t="e">
            <v>#N/A</v>
          </cell>
          <cell r="S1293" t="e">
            <v>#N/A</v>
          </cell>
          <cell r="T1293" t="e">
            <v>#N/A</v>
          </cell>
          <cell r="U1293" t="e">
            <v>#N/A</v>
          </cell>
          <cell r="V1293" t="e">
            <v>#N/A</v>
          </cell>
          <cell r="W1293" t="e">
            <v>#N/A</v>
          </cell>
          <cell r="X1293" t="e">
            <v>#N/A</v>
          </cell>
          <cell r="Y1293" t="e">
            <v>#N/A</v>
          </cell>
          <cell r="Z1293" t="e">
            <v>#N/A</v>
          </cell>
          <cell r="AA1293" t="e">
            <v>#N/A</v>
          </cell>
          <cell r="AB1293" t="e">
            <v>#N/A</v>
          </cell>
          <cell r="AC1293" t="e">
            <v>#N/A</v>
          </cell>
          <cell r="AD1293" t="e">
            <v>#N/A</v>
          </cell>
          <cell r="AE1293" t="e">
            <v>#N/A</v>
          </cell>
          <cell r="AF1293" t="e">
            <v>#N/A</v>
          </cell>
          <cell r="AG1293" t="e">
            <v>#N/A</v>
          </cell>
          <cell r="AH1293" t="e">
            <v>#N/A</v>
          </cell>
          <cell r="AI1293" t="e">
            <v>#N/A</v>
          </cell>
          <cell r="AJ1293" t="e">
            <v>#N/A</v>
          </cell>
          <cell r="AK1293" t="e">
            <v>#N/A</v>
          </cell>
          <cell r="AL1293" t="e">
            <v>#N/A</v>
          </cell>
          <cell r="AM1293" t="e">
            <v>#N/A</v>
          </cell>
          <cell r="AN1293" t="e">
            <v>#N/A</v>
          </cell>
          <cell r="AO1293" t="e">
            <v>#N/A</v>
          </cell>
          <cell r="AP1293" t="e">
            <v>#N/A</v>
          </cell>
          <cell r="AQ1293" t="e">
            <v>#N/A</v>
          </cell>
          <cell r="AR1293" t="e">
            <v>#N/A</v>
          </cell>
          <cell r="AS1293" t="e">
            <v>#N/A</v>
          </cell>
          <cell r="AT1293" t="e">
            <v>#N/A</v>
          </cell>
          <cell r="AU1293" t="e">
            <v>#N/A</v>
          </cell>
          <cell r="AV1293" t="e">
            <v>#N/A</v>
          </cell>
          <cell r="AW1293" t="e">
            <v>#N/A</v>
          </cell>
          <cell r="AX1293" t="e">
            <v>#N/A</v>
          </cell>
          <cell r="AY1293" t="e">
            <v>#N/A</v>
          </cell>
          <cell r="AZ1293" t="e">
            <v>#N/A</v>
          </cell>
          <cell r="BA1293" t="e">
            <v>#N/A</v>
          </cell>
          <cell r="BB1293" t="e">
            <v>#N/A</v>
          </cell>
          <cell r="BC1293" t="e">
            <v>#N/A</v>
          </cell>
          <cell r="BD1293" t="e">
            <v>#N/A</v>
          </cell>
        </row>
        <row r="1294">
          <cell r="G1294" t="e">
            <v>#N/A</v>
          </cell>
          <cell r="H1294" t="e">
            <v>#N/A</v>
          </cell>
          <cell r="I1294" t="e">
            <v>#N/A</v>
          </cell>
          <cell r="J1294" t="e">
            <v>#N/A</v>
          </cell>
          <cell r="K1294" t="e">
            <v>#N/A</v>
          </cell>
          <cell r="L1294" t="e">
            <v>#N/A</v>
          </cell>
          <cell r="M1294" t="e">
            <v>#N/A</v>
          </cell>
          <cell r="N1294" t="e">
            <v>#N/A</v>
          </cell>
          <cell r="O1294" t="e">
            <v>#N/A</v>
          </cell>
          <cell r="P1294" t="e">
            <v>#N/A</v>
          </cell>
          <cell r="Q1294" t="e">
            <v>#N/A</v>
          </cell>
          <cell r="R1294" t="e">
            <v>#N/A</v>
          </cell>
          <cell r="S1294" t="e">
            <v>#N/A</v>
          </cell>
          <cell r="T1294" t="e">
            <v>#N/A</v>
          </cell>
          <cell r="U1294" t="e">
            <v>#N/A</v>
          </cell>
          <cell r="V1294" t="e">
            <v>#N/A</v>
          </cell>
          <cell r="W1294" t="e">
            <v>#N/A</v>
          </cell>
          <cell r="X1294" t="e">
            <v>#N/A</v>
          </cell>
          <cell r="Y1294" t="e">
            <v>#N/A</v>
          </cell>
          <cell r="Z1294" t="e">
            <v>#N/A</v>
          </cell>
          <cell r="AA1294" t="e">
            <v>#N/A</v>
          </cell>
          <cell r="AB1294" t="e">
            <v>#N/A</v>
          </cell>
          <cell r="AC1294" t="e">
            <v>#N/A</v>
          </cell>
          <cell r="AD1294" t="e">
            <v>#N/A</v>
          </cell>
          <cell r="AE1294" t="e">
            <v>#N/A</v>
          </cell>
          <cell r="AF1294" t="e">
            <v>#N/A</v>
          </cell>
          <cell r="AG1294" t="e">
            <v>#N/A</v>
          </cell>
          <cell r="AH1294" t="e">
            <v>#N/A</v>
          </cell>
          <cell r="AI1294" t="e">
            <v>#N/A</v>
          </cell>
          <cell r="AJ1294" t="e">
            <v>#N/A</v>
          </cell>
          <cell r="AK1294" t="e">
            <v>#N/A</v>
          </cell>
          <cell r="AL1294" t="e">
            <v>#N/A</v>
          </cell>
          <cell r="AM1294" t="e">
            <v>#N/A</v>
          </cell>
          <cell r="AN1294" t="e">
            <v>#N/A</v>
          </cell>
          <cell r="AO1294" t="e">
            <v>#N/A</v>
          </cell>
          <cell r="AP1294" t="e">
            <v>#N/A</v>
          </cell>
          <cell r="AQ1294" t="e">
            <v>#N/A</v>
          </cell>
          <cell r="AR1294" t="e">
            <v>#N/A</v>
          </cell>
          <cell r="AS1294" t="e">
            <v>#N/A</v>
          </cell>
          <cell r="AT1294" t="e">
            <v>#N/A</v>
          </cell>
          <cell r="AU1294" t="e">
            <v>#N/A</v>
          </cell>
          <cell r="AV1294" t="e">
            <v>#N/A</v>
          </cell>
          <cell r="AW1294" t="e">
            <v>#N/A</v>
          </cell>
          <cell r="AX1294" t="e">
            <v>#N/A</v>
          </cell>
          <cell r="AY1294" t="e">
            <v>#N/A</v>
          </cell>
          <cell r="AZ1294" t="e">
            <v>#N/A</v>
          </cell>
          <cell r="BA1294" t="e">
            <v>#N/A</v>
          </cell>
          <cell r="BB1294" t="e">
            <v>#N/A</v>
          </cell>
          <cell r="BC1294" t="e">
            <v>#N/A</v>
          </cell>
          <cell r="BD1294" t="e">
            <v>#N/A</v>
          </cell>
        </row>
        <row r="1295">
          <cell r="G1295" t="e">
            <v>#N/A</v>
          </cell>
          <cell r="H1295" t="e">
            <v>#N/A</v>
          </cell>
          <cell r="I1295" t="e">
            <v>#N/A</v>
          </cell>
          <cell r="J1295" t="e">
            <v>#N/A</v>
          </cell>
          <cell r="K1295" t="e">
            <v>#N/A</v>
          </cell>
          <cell r="L1295" t="e">
            <v>#N/A</v>
          </cell>
          <cell r="M1295" t="e">
            <v>#N/A</v>
          </cell>
          <cell r="N1295" t="e">
            <v>#N/A</v>
          </cell>
          <cell r="O1295" t="e">
            <v>#N/A</v>
          </cell>
          <cell r="P1295" t="e">
            <v>#N/A</v>
          </cell>
          <cell r="Q1295" t="e">
            <v>#N/A</v>
          </cell>
          <cell r="R1295" t="e">
            <v>#N/A</v>
          </cell>
          <cell r="S1295" t="e">
            <v>#N/A</v>
          </cell>
          <cell r="T1295" t="e">
            <v>#N/A</v>
          </cell>
          <cell r="U1295" t="e">
            <v>#N/A</v>
          </cell>
          <cell r="V1295" t="e">
            <v>#N/A</v>
          </cell>
          <cell r="W1295" t="e">
            <v>#N/A</v>
          </cell>
          <cell r="X1295" t="e">
            <v>#N/A</v>
          </cell>
          <cell r="Y1295" t="e">
            <v>#N/A</v>
          </cell>
          <cell r="Z1295" t="e">
            <v>#N/A</v>
          </cell>
          <cell r="AA1295" t="e">
            <v>#N/A</v>
          </cell>
          <cell r="AB1295" t="e">
            <v>#N/A</v>
          </cell>
          <cell r="AC1295" t="e">
            <v>#N/A</v>
          </cell>
          <cell r="AD1295" t="e">
            <v>#N/A</v>
          </cell>
          <cell r="AE1295" t="e">
            <v>#N/A</v>
          </cell>
          <cell r="AF1295" t="e">
            <v>#N/A</v>
          </cell>
          <cell r="AG1295" t="e">
            <v>#N/A</v>
          </cell>
          <cell r="AH1295" t="e">
            <v>#N/A</v>
          </cell>
          <cell r="AI1295" t="e">
            <v>#N/A</v>
          </cell>
          <cell r="AJ1295" t="e">
            <v>#N/A</v>
          </cell>
          <cell r="AK1295" t="e">
            <v>#N/A</v>
          </cell>
          <cell r="AL1295" t="e">
            <v>#N/A</v>
          </cell>
          <cell r="AM1295" t="e">
            <v>#N/A</v>
          </cell>
          <cell r="AN1295" t="e">
            <v>#N/A</v>
          </cell>
          <cell r="AO1295" t="e">
            <v>#N/A</v>
          </cell>
          <cell r="AP1295" t="e">
            <v>#N/A</v>
          </cell>
          <cell r="AQ1295" t="e">
            <v>#N/A</v>
          </cell>
          <cell r="AR1295" t="e">
            <v>#N/A</v>
          </cell>
          <cell r="AS1295" t="e">
            <v>#N/A</v>
          </cell>
          <cell r="AT1295" t="e">
            <v>#N/A</v>
          </cell>
          <cell r="AU1295" t="e">
            <v>#N/A</v>
          </cell>
          <cell r="AV1295" t="e">
            <v>#N/A</v>
          </cell>
          <cell r="AW1295" t="e">
            <v>#N/A</v>
          </cell>
          <cell r="AX1295" t="e">
            <v>#N/A</v>
          </cell>
          <cell r="AY1295" t="e">
            <v>#N/A</v>
          </cell>
          <cell r="AZ1295" t="e">
            <v>#N/A</v>
          </cell>
          <cell r="BA1295" t="e">
            <v>#N/A</v>
          </cell>
          <cell r="BB1295" t="e">
            <v>#N/A</v>
          </cell>
          <cell r="BC1295" t="e">
            <v>#N/A</v>
          </cell>
          <cell r="BD1295" t="e">
            <v>#N/A</v>
          </cell>
        </row>
        <row r="1296">
          <cell r="G1296" t="e">
            <v>#N/A</v>
          </cell>
          <cell r="H1296" t="e">
            <v>#N/A</v>
          </cell>
          <cell r="I1296" t="e">
            <v>#N/A</v>
          </cell>
          <cell r="J1296" t="e">
            <v>#N/A</v>
          </cell>
          <cell r="K1296" t="e">
            <v>#N/A</v>
          </cell>
          <cell r="L1296" t="e">
            <v>#N/A</v>
          </cell>
          <cell r="M1296" t="e">
            <v>#N/A</v>
          </cell>
          <cell r="N1296" t="e">
            <v>#N/A</v>
          </cell>
          <cell r="O1296" t="e">
            <v>#N/A</v>
          </cell>
          <cell r="P1296" t="e">
            <v>#N/A</v>
          </cell>
          <cell r="Q1296" t="e">
            <v>#N/A</v>
          </cell>
          <cell r="R1296" t="e">
            <v>#N/A</v>
          </cell>
          <cell r="S1296" t="e">
            <v>#N/A</v>
          </cell>
          <cell r="T1296" t="e">
            <v>#N/A</v>
          </cell>
          <cell r="U1296" t="e">
            <v>#N/A</v>
          </cell>
          <cell r="V1296" t="e">
            <v>#N/A</v>
          </cell>
          <cell r="W1296" t="e">
            <v>#N/A</v>
          </cell>
          <cell r="X1296" t="e">
            <v>#N/A</v>
          </cell>
          <cell r="Y1296" t="e">
            <v>#N/A</v>
          </cell>
          <cell r="Z1296" t="e">
            <v>#N/A</v>
          </cell>
          <cell r="AA1296" t="e">
            <v>#N/A</v>
          </cell>
          <cell r="AB1296" t="e">
            <v>#N/A</v>
          </cell>
          <cell r="AC1296" t="e">
            <v>#N/A</v>
          </cell>
          <cell r="AD1296" t="e">
            <v>#N/A</v>
          </cell>
          <cell r="AE1296" t="e">
            <v>#N/A</v>
          </cell>
          <cell r="AF1296" t="e">
            <v>#N/A</v>
          </cell>
          <cell r="AG1296" t="e">
            <v>#N/A</v>
          </cell>
          <cell r="AH1296" t="e">
            <v>#N/A</v>
          </cell>
          <cell r="AI1296" t="e">
            <v>#N/A</v>
          </cell>
          <cell r="AJ1296" t="e">
            <v>#N/A</v>
          </cell>
          <cell r="AK1296" t="e">
            <v>#N/A</v>
          </cell>
          <cell r="AL1296" t="e">
            <v>#N/A</v>
          </cell>
          <cell r="AM1296" t="e">
            <v>#N/A</v>
          </cell>
          <cell r="AN1296" t="e">
            <v>#N/A</v>
          </cell>
          <cell r="AO1296" t="e">
            <v>#N/A</v>
          </cell>
          <cell r="AP1296" t="e">
            <v>#N/A</v>
          </cell>
          <cell r="AQ1296" t="e">
            <v>#N/A</v>
          </cell>
          <cell r="AR1296" t="e">
            <v>#N/A</v>
          </cell>
          <cell r="AS1296" t="e">
            <v>#N/A</v>
          </cell>
          <cell r="AT1296" t="e">
            <v>#N/A</v>
          </cell>
          <cell r="AU1296" t="e">
            <v>#N/A</v>
          </cell>
          <cell r="AV1296" t="e">
            <v>#N/A</v>
          </cell>
          <cell r="AW1296" t="e">
            <v>#N/A</v>
          </cell>
          <cell r="AX1296" t="e">
            <v>#N/A</v>
          </cell>
          <cell r="AY1296" t="e">
            <v>#N/A</v>
          </cell>
          <cell r="AZ1296" t="e">
            <v>#N/A</v>
          </cell>
          <cell r="BA1296" t="e">
            <v>#N/A</v>
          </cell>
          <cell r="BB1296" t="e">
            <v>#N/A</v>
          </cell>
          <cell r="BC1296" t="e">
            <v>#N/A</v>
          </cell>
          <cell r="BD1296" t="e">
            <v>#N/A</v>
          </cell>
        </row>
        <row r="1297">
          <cell r="G1297" t="e">
            <v>#N/A</v>
          </cell>
          <cell r="H1297" t="e">
            <v>#N/A</v>
          </cell>
          <cell r="I1297" t="e">
            <v>#N/A</v>
          </cell>
          <cell r="J1297" t="e">
            <v>#N/A</v>
          </cell>
          <cell r="K1297" t="e">
            <v>#N/A</v>
          </cell>
          <cell r="L1297" t="e">
            <v>#N/A</v>
          </cell>
          <cell r="M1297" t="e">
            <v>#N/A</v>
          </cell>
          <cell r="N1297" t="e">
            <v>#N/A</v>
          </cell>
          <cell r="O1297" t="e">
            <v>#N/A</v>
          </cell>
          <cell r="P1297" t="e">
            <v>#N/A</v>
          </cell>
          <cell r="Q1297" t="e">
            <v>#N/A</v>
          </cell>
          <cell r="R1297" t="e">
            <v>#N/A</v>
          </cell>
          <cell r="S1297" t="e">
            <v>#N/A</v>
          </cell>
          <cell r="T1297" t="e">
            <v>#N/A</v>
          </cell>
          <cell r="U1297" t="e">
            <v>#N/A</v>
          </cell>
          <cell r="V1297" t="e">
            <v>#N/A</v>
          </cell>
          <cell r="W1297" t="e">
            <v>#N/A</v>
          </cell>
          <cell r="X1297" t="e">
            <v>#N/A</v>
          </cell>
          <cell r="Y1297" t="e">
            <v>#N/A</v>
          </cell>
          <cell r="Z1297" t="e">
            <v>#N/A</v>
          </cell>
          <cell r="AA1297" t="e">
            <v>#N/A</v>
          </cell>
          <cell r="AB1297" t="e">
            <v>#N/A</v>
          </cell>
          <cell r="AC1297" t="e">
            <v>#N/A</v>
          </cell>
          <cell r="AD1297" t="e">
            <v>#N/A</v>
          </cell>
          <cell r="AE1297" t="e">
            <v>#N/A</v>
          </cell>
          <cell r="AF1297" t="e">
            <v>#N/A</v>
          </cell>
          <cell r="AG1297" t="e">
            <v>#N/A</v>
          </cell>
          <cell r="AH1297" t="e">
            <v>#N/A</v>
          </cell>
          <cell r="AI1297" t="e">
            <v>#N/A</v>
          </cell>
          <cell r="AJ1297" t="e">
            <v>#N/A</v>
          </cell>
          <cell r="AK1297" t="e">
            <v>#N/A</v>
          </cell>
          <cell r="AL1297" t="e">
            <v>#N/A</v>
          </cell>
          <cell r="AM1297" t="e">
            <v>#N/A</v>
          </cell>
          <cell r="AN1297" t="e">
            <v>#N/A</v>
          </cell>
          <cell r="AO1297" t="e">
            <v>#N/A</v>
          </cell>
          <cell r="AP1297" t="e">
            <v>#N/A</v>
          </cell>
          <cell r="AQ1297" t="e">
            <v>#N/A</v>
          </cell>
          <cell r="AR1297" t="e">
            <v>#N/A</v>
          </cell>
          <cell r="AS1297" t="e">
            <v>#N/A</v>
          </cell>
          <cell r="AT1297" t="e">
            <v>#N/A</v>
          </cell>
          <cell r="AU1297" t="e">
            <v>#N/A</v>
          </cell>
          <cell r="AV1297" t="e">
            <v>#N/A</v>
          </cell>
          <cell r="AW1297" t="e">
            <v>#N/A</v>
          </cell>
          <cell r="AX1297" t="e">
            <v>#N/A</v>
          </cell>
          <cell r="AY1297" t="e">
            <v>#N/A</v>
          </cell>
          <cell r="AZ1297" t="e">
            <v>#N/A</v>
          </cell>
          <cell r="BA1297" t="e">
            <v>#N/A</v>
          </cell>
          <cell r="BB1297" t="e">
            <v>#N/A</v>
          </cell>
          <cell r="BC1297" t="e">
            <v>#N/A</v>
          </cell>
          <cell r="BD1297" t="e">
            <v>#N/A</v>
          </cell>
        </row>
        <row r="1298">
          <cell r="G1298" t="e">
            <v>#N/A</v>
          </cell>
          <cell r="H1298" t="e">
            <v>#N/A</v>
          </cell>
          <cell r="I1298" t="e">
            <v>#N/A</v>
          </cell>
          <cell r="J1298" t="e">
            <v>#N/A</v>
          </cell>
          <cell r="K1298" t="e">
            <v>#N/A</v>
          </cell>
          <cell r="L1298" t="e">
            <v>#N/A</v>
          </cell>
          <cell r="M1298" t="e">
            <v>#N/A</v>
          </cell>
          <cell r="N1298" t="e">
            <v>#N/A</v>
          </cell>
          <cell r="O1298" t="e">
            <v>#N/A</v>
          </cell>
          <cell r="P1298" t="e">
            <v>#N/A</v>
          </cell>
          <cell r="Q1298" t="e">
            <v>#N/A</v>
          </cell>
          <cell r="R1298" t="e">
            <v>#N/A</v>
          </cell>
          <cell r="S1298" t="e">
            <v>#N/A</v>
          </cell>
          <cell r="T1298" t="e">
            <v>#N/A</v>
          </cell>
          <cell r="U1298" t="e">
            <v>#N/A</v>
          </cell>
          <cell r="V1298" t="e">
            <v>#N/A</v>
          </cell>
          <cell r="W1298" t="e">
            <v>#N/A</v>
          </cell>
          <cell r="X1298" t="e">
            <v>#N/A</v>
          </cell>
          <cell r="Y1298" t="e">
            <v>#N/A</v>
          </cell>
          <cell r="Z1298" t="e">
            <v>#N/A</v>
          </cell>
          <cell r="AA1298" t="e">
            <v>#N/A</v>
          </cell>
          <cell r="AB1298" t="e">
            <v>#N/A</v>
          </cell>
          <cell r="AC1298" t="e">
            <v>#N/A</v>
          </cell>
          <cell r="AD1298" t="e">
            <v>#N/A</v>
          </cell>
          <cell r="AE1298" t="e">
            <v>#N/A</v>
          </cell>
          <cell r="AF1298" t="e">
            <v>#N/A</v>
          </cell>
          <cell r="AG1298" t="e">
            <v>#N/A</v>
          </cell>
          <cell r="AH1298" t="e">
            <v>#N/A</v>
          </cell>
          <cell r="AI1298" t="e">
            <v>#N/A</v>
          </cell>
          <cell r="AJ1298" t="e">
            <v>#N/A</v>
          </cell>
          <cell r="AK1298" t="e">
            <v>#N/A</v>
          </cell>
          <cell r="AL1298" t="e">
            <v>#N/A</v>
          </cell>
          <cell r="AM1298" t="e">
            <v>#N/A</v>
          </cell>
          <cell r="AN1298" t="e">
            <v>#N/A</v>
          </cell>
          <cell r="AO1298" t="e">
            <v>#N/A</v>
          </cell>
          <cell r="AP1298" t="e">
            <v>#N/A</v>
          </cell>
          <cell r="AQ1298" t="e">
            <v>#N/A</v>
          </cell>
          <cell r="AR1298" t="e">
            <v>#N/A</v>
          </cell>
          <cell r="AS1298" t="e">
            <v>#N/A</v>
          </cell>
          <cell r="AT1298" t="e">
            <v>#N/A</v>
          </cell>
          <cell r="AU1298" t="e">
            <v>#N/A</v>
          </cell>
          <cell r="AV1298" t="e">
            <v>#N/A</v>
          </cell>
          <cell r="AW1298" t="e">
            <v>#N/A</v>
          </cell>
          <cell r="AX1298" t="e">
            <v>#N/A</v>
          </cell>
          <cell r="AY1298" t="e">
            <v>#N/A</v>
          </cell>
          <cell r="AZ1298" t="e">
            <v>#N/A</v>
          </cell>
          <cell r="BA1298" t="e">
            <v>#N/A</v>
          </cell>
          <cell r="BB1298" t="e">
            <v>#N/A</v>
          </cell>
          <cell r="BC1298" t="e">
            <v>#N/A</v>
          </cell>
          <cell r="BD1298" t="e">
            <v>#N/A</v>
          </cell>
        </row>
        <row r="1299">
          <cell r="G1299" t="e">
            <v>#N/A</v>
          </cell>
          <cell r="H1299" t="e">
            <v>#N/A</v>
          </cell>
          <cell r="I1299" t="e">
            <v>#N/A</v>
          </cell>
          <cell r="J1299" t="e">
            <v>#N/A</v>
          </cell>
          <cell r="K1299" t="e">
            <v>#N/A</v>
          </cell>
          <cell r="L1299" t="e">
            <v>#N/A</v>
          </cell>
          <cell r="M1299" t="e">
            <v>#N/A</v>
          </cell>
          <cell r="N1299" t="e">
            <v>#N/A</v>
          </cell>
          <cell r="O1299" t="e">
            <v>#N/A</v>
          </cell>
          <cell r="P1299" t="e">
            <v>#N/A</v>
          </cell>
          <cell r="Q1299" t="e">
            <v>#N/A</v>
          </cell>
          <cell r="R1299" t="e">
            <v>#N/A</v>
          </cell>
          <cell r="S1299" t="e">
            <v>#N/A</v>
          </cell>
          <cell r="T1299" t="e">
            <v>#N/A</v>
          </cell>
          <cell r="U1299" t="e">
            <v>#N/A</v>
          </cell>
          <cell r="V1299" t="e">
            <v>#N/A</v>
          </cell>
          <cell r="W1299" t="e">
            <v>#N/A</v>
          </cell>
          <cell r="X1299" t="e">
            <v>#N/A</v>
          </cell>
          <cell r="Y1299" t="e">
            <v>#N/A</v>
          </cell>
          <cell r="Z1299" t="e">
            <v>#N/A</v>
          </cell>
          <cell r="AA1299" t="e">
            <v>#N/A</v>
          </cell>
          <cell r="AB1299" t="e">
            <v>#N/A</v>
          </cell>
          <cell r="AC1299" t="e">
            <v>#N/A</v>
          </cell>
          <cell r="AD1299" t="e">
            <v>#N/A</v>
          </cell>
          <cell r="AE1299" t="e">
            <v>#N/A</v>
          </cell>
          <cell r="AF1299" t="e">
            <v>#N/A</v>
          </cell>
          <cell r="AG1299" t="e">
            <v>#N/A</v>
          </cell>
          <cell r="AH1299" t="e">
            <v>#N/A</v>
          </cell>
          <cell r="AI1299" t="e">
            <v>#N/A</v>
          </cell>
          <cell r="AJ1299" t="e">
            <v>#N/A</v>
          </cell>
          <cell r="AK1299" t="e">
            <v>#N/A</v>
          </cell>
          <cell r="AL1299" t="e">
            <v>#N/A</v>
          </cell>
          <cell r="AM1299" t="e">
            <v>#N/A</v>
          </cell>
          <cell r="AN1299" t="e">
            <v>#N/A</v>
          </cell>
          <cell r="AO1299" t="e">
            <v>#N/A</v>
          </cell>
          <cell r="AP1299" t="e">
            <v>#N/A</v>
          </cell>
          <cell r="AQ1299" t="e">
            <v>#N/A</v>
          </cell>
          <cell r="AR1299" t="e">
            <v>#N/A</v>
          </cell>
          <cell r="AS1299" t="e">
            <v>#N/A</v>
          </cell>
          <cell r="AT1299" t="e">
            <v>#N/A</v>
          </cell>
          <cell r="AU1299" t="e">
            <v>#N/A</v>
          </cell>
          <cell r="AV1299" t="e">
            <v>#N/A</v>
          </cell>
          <cell r="AW1299" t="e">
            <v>#N/A</v>
          </cell>
          <cell r="AX1299" t="e">
            <v>#N/A</v>
          </cell>
          <cell r="AY1299" t="e">
            <v>#N/A</v>
          </cell>
          <cell r="AZ1299" t="e">
            <v>#N/A</v>
          </cell>
          <cell r="BA1299" t="e">
            <v>#N/A</v>
          </cell>
          <cell r="BB1299" t="e">
            <v>#N/A</v>
          </cell>
          <cell r="BC1299" t="e">
            <v>#N/A</v>
          </cell>
          <cell r="BD1299" t="e">
            <v>#N/A</v>
          </cell>
        </row>
        <row r="1300">
          <cell r="G1300" t="e">
            <v>#N/A</v>
          </cell>
          <cell r="H1300" t="e">
            <v>#N/A</v>
          </cell>
          <cell r="I1300" t="e">
            <v>#N/A</v>
          </cell>
          <cell r="J1300" t="e">
            <v>#N/A</v>
          </cell>
          <cell r="K1300" t="e">
            <v>#N/A</v>
          </cell>
          <cell r="L1300" t="e">
            <v>#N/A</v>
          </cell>
          <cell r="M1300" t="e">
            <v>#N/A</v>
          </cell>
          <cell r="N1300" t="e">
            <v>#N/A</v>
          </cell>
          <cell r="O1300" t="e">
            <v>#N/A</v>
          </cell>
          <cell r="P1300" t="e">
            <v>#N/A</v>
          </cell>
          <cell r="Q1300" t="e">
            <v>#N/A</v>
          </cell>
          <cell r="R1300" t="e">
            <v>#N/A</v>
          </cell>
          <cell r="S1300" t="e">
            <v>#N/A</v>
          </cell>
          <cell r="T1300" t="e">
            <v>#N/A</v>
          </cell>
          <cell r="U1300" t="e">
            <v>#N/A</v>
          </cell>
          <cell r="V1300" t="e">
            <v>#N/A</v>
          </cell>
          <cell r="W1300" t="e">
            <v>#N/A</v>
          </cell>
          <cell r="X1300" t="e">
            <v>#N/A</v>
          </cell>
          <cell r="Y1300" t="e">
            <v>#N/A</v>
          </cell>
          <cell r="Z1300" t="e">
            <v>#N/A</v>
          </cell>
          <cell r="AA1300" t="e">
            <v>#N/A</v>
          </cell>
          <cell r="AB1300" t="e">
            <v>#N/A</v>
          </cell>
          <cell r="AC1300" t="e">
            <v>#N/A</v>
          </cell>
          <cell r="AD1300" t="e">
            <v>#N/A</v>
          </cell>
          <cell r="AE1300" t="e">
            <v>#N/A</v>
          </cell>
          <cell r="AF1300" t="e">
            <v>#N/A</v>
          </cell>
          <cell r="AG1300" t="e">
            <v>#N/A</v>
          </cell>
          <cell r="AH1300" t="e">
            <v>#N/A</v>
          </cell>
          <cell r="AI1300" t="e">
            <v>#N/A</v>
          </cell>
          <cell r="AJ1300" t="e">
            <v>#N/A</v>
          </cell>
          <cell r="AK1300" t="e">
            <v>#N/A</v>
          </cell>
          <cell r="AL1300" t="e">
            <v>#N/A</v>
          </cell>
          <cell r="AM1300" t="e">
            <v>#N/A</v>
          </cell>
          <cell r="AN1300" t="e">
            <v>#N/A</v>
          </cell>
          <cell r="AO1300" t="e">
            <v>#N/A</v>
          </cell>
          <cell r="AP1300" t="e">
            <v>#N/A</v>
          </cell>
          <cell r="AQ1300" t="e">
            <v>#N/A</v>
          </cell>
          <cell r="AR1300" t="e">
            <v>#N/A</v>
          </cell>
          <cell r="AS1300" t="e">
            <v>#N/A</v>
          </cell>
          <cell r="AT1300" t="e">
            <v>#N/A</v>
          </cell>
          <cell r="AU1300" t="e">
            <v>#N/A</v>
          </cell>
          <cell r="AV1300" t="e">
            <v>#N/A</v>
          </cell>
          <cell r="AW1300" t="e">
            <v>#N/A</v>
          </cell>
          <cell r="AX1300" t="e">
            <v>#N/A</v>
          </cell>
          <cell r="AY1300" t="e">
            <v>#N/A</v>
          </cell>
          <cell r="AZ1300" t="e">
            <v>#N/A</v>
          </cell>
          <cell r="BA1300" t="e">
            <v>#N/A</v>
          </cell>
          <cell r="BB1300" t="e">
            <v>#N/A</v>
          </cell>
          <cell r="BC1300" t="e">
            <v>#N/A</v>
          </cell>
          <cell r="BD1300" t="e">
            <v>#N/A</v>
          </cell>
        </row>
        <row r="1301">
          <cell r="G1301" t="e">
            <v>#N/A</v>
          </cell>
          <cell r="H1301" t="e">
            <v>#N/A</v>
          </cell>
          <cell r="I1301" t="e">
            <v>#N/A</v>
          </cell>
          <cell r="J1301" t="e">
            <v>#N/A</v>
          </cell>
          <cell r="K1301" t="e">
            <v>#N/A</v>
          </cell>
          <cell r="L1301" t="e">
            <v>#N/A</v>
          </cell>
          <cell r="M1301" t="e">
            <v>#N/A</v>
          </cell>
          <cell r="N1301" t="e">
            <v>#N/A</v>
          </cell>
          <cell r="O1301" t="e">
            <v>#N/A</v>
          </cell>
          <cell r="P1301" t="e">
            <v>#N/A</v>
          </cell>
          <cell r="Q1301" t="e">
            <v>#N/A</v>
          </cell>
          <cell r="R1301" t="e">
            <v>#N/A</v>
          </cell>
          <cell r="S1301" t="e">
            <v>#N/A</v>
          </cell>
          <cell r="T1301" t="e">
            <v>#N/A</v>
          </cell>
          <cell r="U1301" t="e">
            <v>#N/A</v>
          </cell>
          <cell r="V1301" t="e">
            <v>#N/A</v>
          </cell>
          <cell r="W1301" t="e">
            <v>#N/A</v>
          </cell>
          <cell r="X1301" t="e">
            <v>#N/A</v>
          </cell>
          <cell r="Y1301" t="e">
            <v>#N/A</v>
          </cell>
          <cell r="Z1301" t="e">
            <v>#N/A</v>
          </cell>
          <cell r="AA1301" t="e">
            <v>#N/A</v>
          </cell>
          <cell r="AB1301" t="e">
            <v>#N/A</v>
          </cell>
          <cell r="AC1301" t="e">
            <v>#N/A</v>
          </cell>
          <cell r="AD1301" t="e">
            <v>#N/A</v>
          </cell>
          <cell r="AE1301" t="e">
            <v>#N/A</v>
          </cell>
          <cell r="AF1301" t="e">
            <v>#N/A</v>
          </cell>
          <cell r="AG1301" t="e">
            <v>#N/A</v>
          </cell>
          <cell r="AH1301" t="e">
            <v>#N/A</v>
          </cell>
          <cell r="AI1301" t="e">
            <v>#N/A</v>
          </cell>
          <cell r="AJ1301" t="e">
            <v>#N/A</v>
          </cell>
          <cell r="AK1301" t="e">
            <v>#N/A</v>
          </cell>
          <cell r="AL1301" t="e">
            <v>#N/A</v>
          </cell>
          <cell r="AM1301" t="e">
            <v>#N/A</v>
          </cell>
          <cell r="AN1301" t="e">
            <v>#N/A</v>
          </cell>
          <cell r="AO1301" t="e">
            <v>#N/A</v>
          </cell>
          <cell r="AP1301" t="e">
            <v>#N/A</v>
          </cell>
          <cell r="AQ1301" t="e">
            <v>#N/A</v>
          </cell>
          <cell r="AR1301" t="e">
            <v>#N/A</v>
          </cell>
          <cell r="AS1301" t="e">
            <v>#N/A</v>
          </cell>
          <cell r="AT1301" t="e">
            <v>#N/A</v>
          </cell>
          <cell r="AU1301" t="e">
            <v>#N/A</v>
          </cell>
          <cell r="AV1301" t="e">
            <v>#N/A</v>
          </cell>
          <cell r="AW1301" t="e">
            <v>#N/A</v>
          </cell>
          <cell r="AX1301" t="e">
            <v>#N/A</v>
          </cell>
          <cell r="AY1301" t="e">
            <v>#N/A</v>
          </cell>
          <cell r="AZ1301" t="e">
            <v>#N/A</v>
          </cell>
          <cell r="BA1301" t="e">
            <v>#N/A</v>
          </cell>
          <cell r="BB1301" t="e">
            <v>#N/A</v>
          </cell>
          <cell r="BC1301" t="e">
            <v>#N/A</v>
          </cell>
          <cell r="BD1301" t="e">
            <v>#N/A</v>
          </cell>
        </row>
        <row r="1302">
          <cell r="G1302" t="e">
            <v>#N/A</v>
          </cell>
          <cell r="H1302" t="e">
            <v>#N/A</v>
          </cell>
          <cell r="I1302" t="e">
            <v>#N/A</v>
          </cell>
          <cell r="J1302" t="e">
            <v>#N/A</v>
          </cell>
          <cell r="K1302" t="e">
            <v>#N/A</v>
          </cell>
          <cell r="L1302" t="e">
            <v>#N/A</v>
          </cell>
          <cell r="M1302" t="e">
            <v>#N/A</v>
          </cell>
          <cell r="N1302" t="e">
            <v>#N/A</v>
          </cell>
          <cell r="O1302" t="e">
            <v>#N/A</v>
          </cell>
          <cell r="P1302" t="e">
            <v>#N/A</v>
          </cell>
          <cell r="Q1302" t="e">
            <v>#N/A</v>
          </cell>
          <cell r="R1302" t="e">
            <v>#N/A</v>
          </cell>
          <cell r="S1302" t="e">
            <v>#N/A</v>
          </cell>
          <cell r="T1302" t="e">
            <v>#N/A</v>
          </cell>
          <cell r="U1302" t="e">
            <v>#N/A</v>
          </cell>
          <cell r="V1302" t="e">
            <v>#N/A</v>
          </cell>
          <cell r="W1302" t="e">
            <v>#N/A</v>
          </cell>
          <cell r="X1302" t="e">
            <v>#N/A</v>
          </cell>
          <cell r="Y1302" t="e">
            <v>#N/A</v>
          </cell>
          <cell r="Z1302" t="e">
            <v>#N/A</v>
          </cell>
          <cell r="AA1302" t="e">
            <v>#N/A</v>
          </cell>
          <cell r="AB1302" t="e">
            <v>#N/A</v>
          </cell>
          <cell r="AC1302" t="e">
            <v>#N/A</v>
          </cell>
          <cell r="AD1302" t="e">
            <v>#N/A</v>
          </cell>
          <cell r="AE1302" t="e">
            <v>#N/A</v>
          </cell>
          <cell r="AF1302" t="e">
            <v>#N/A</v>
          </cell>
          <cell r="AG1302" t="e">
            <v>#N/A</v>
          </cell>
          <cell r="AH1302" t="e">
            <v>#N/A</v>
          </cell>
          <cell r="AI1302" t="e">
            <v>#N/A</v>
          </cell>
          <cell r="AJ1302" t="e">
            <v>#N/A</v>
          </cell>
          <cell r="AK1302" t="e">
            <v>#N/A</v>
          </cell>
          <cell r="AL1302" t="e">
            <v>#N/A</v>
          </cell>
          <cell r="AM1302" t="e">
            <v>#N/A</v>
          </cell>
          <cell r="AN1302" t="e">
            <v>#N/A</v>
          </cell>
          <cell r="AO1302" t="e">
            <v>#N/A</v>
          </cell>
          <cell r="AP1302" t="e">
            <v>#N/A</v>
          </cell>
          <cell r="AQ1302" t="e">
            <v>#N/A</v>
          </cell>
          <cell r="AR1302" t="e">
            <v>#N/A</v>
          </cell>
          <cell r="AS1302" t="e">
            <v>#N/A</v>
          </cell>
          <cell r="AT1302" t="e">
            <v>#N/A</v>
          </cell>
          <cell r="AU1302" t="e">
            <v>#N/A</v>
          </cell>
          <cell r="AV1302" t="e">
            <v>#N/A</v>
          </cell>
          <cell r="AW1302" t="e">
            <v>#N/A</v>
          </cell>
          <cell r="AX1302" t="e">
            <v>#N/A</v>
          </cell>
          <cell r="AY1302" t="e">
            <v>#N/A</v>
          </cell>
          <cell r="AZ1302" t="e">
            <v>#N/A</v>
          </cell>
          <cell r="BA1302" t="e">
            <v>#N/A</v>
          </cell>
          <cell r="BB1302" t="e">
            <v>#N/A</v>
          </cell>
          <cell r="BC1302" t="e">
            <v>#N/A</v>
          </cell>
          <cell r="BD1302" t="e">
            <v>#N/A</v>
          </cell>
        </row>
        <row r="1303">
          <cell r="G1303" t="e">
            <v>#N/A</v>
          </cell>
          <cell r="H1303" t="e">
            <v>#N/A</v>
          </cell>
          <cell r="I1303" t="e">
            <v>#N/A</v>
          </cell>
          <cell r="J1303" t="e">
            <v>#N/A</v>
          </cell>
          <cell r="K1303" t="e">
            <v>#N/A</v>
          </cell>
          <cell r="L1303" t="e">
            <v>#N/A</v>
          </cell>
          <cell r="M1303" t="e">
            <v>#N/A</v>
          </cell>
          <cell r="N1303" t="e">
            <v>#N/A</v>
          </cell>
          <cell r="O1303" t="e">
            <v>#N/A</v>
          </cell>
          <cell r="P1303" t="e">
            <v>#N/A</v>
          </cell>
          <cell r="Q1303" t="e">
            <v>#N/A</v>
          </cell>
          <cell r="R1303" t="e">
            <v>#N/A</v>
          </cell>
          <cell r="S1303" t="e">
            <v>#N/A</v>
          </cell>
          <cell r="T1303" t="e">
            <v>#N/A</v>
          </cell>
          <cell r="U1303" t="e">
            <v>#N/A</v>
          </cell>
          <cell r="V1303" t="e">
            <v>#N/A</v>
          </cell>
          <cell r="W1303" t="e">
            <v>#N/A</v>
          </cell>
          <cell r="X1303" t="e">
            <v>#N/A</v>
          </cell>
          <cell r="Y1303" t="e">
            <v>#N/A</v>
          </cell>
          <cell r="Z1303" t="e">
            <v>#N/A</v>
          </cell>
          <cell r="AA1303" t="e">
            <v>#N/A</v>
          </cell>
          <cell r="AB1303" t="e">
            <v>#N/A</v>
          </cell>
          <cell r="AC1303" t="e">
            <v>#N/A</v>
          </cell>
          <cell r="AD1303" t="e">
            <v>#N/A</v>
          </cell>
          <cell r="AE1303" t="e">
            <v>#N/A</v>
          </cell>
          <cell r="AF1303" t="e">
            <v>#N/A</v>
          </cell>
          <cell r="AG1303" t="e">
            <v>#N/A</v>
          </cell>
          <cell r="AH1303" t="e">
            <v>#N/A</v>
          </cell>
          <cell r="AI1303" t="e">
            <v>#N/A</v>
          </cell>
          <cell r="AJ1303" t="e">
            <v>#N/A</v>
          </cell>
          <cell r="AK1303" t="e">
            <v>#N/A</v>
          </cell>
          <cell r="AL1303" t="e">
            <v>#N/A</v>
          </cell>
          <cell r="AM1303" t="e">
            <v>#N/A</v>
          </cell>
          <cell r="AN1303" t="e">
            <v>#N/A</v>
          </cell>
          <cell r="AO1303" t="e">
            <v>#N/A</v>
          </cell>
          <cell r="AP1303" t="e">
            <v>#N/A</v>
          </cell>
          <cell r="AQ1303" t="e">
            <v>#N/A</v>
          </cell>
          <cell r="AR1303" t="e">
            <v>#N/A</v>
          </cell>
          <cell r="AS1303" t="e">
            <v>#N/A</v>
          </cell>
          <cell r="AT1303" t="e">
            <v>#N/A</v>
          </cell>
          <cell r="AU1303" t="e">
            <v>#N/A</v>
          </cell>
          <cell r="AV1303" t="e">
            <v>#N/A</v>
          </cell>
          <cell r="AW1303" t="e">
            <v>#N/A</v>
          </cell>
          <cell r="AX1303" t="e">
            <v>#N/A</v>
          </cell>
          <cell r="AY1303" t="e">
            <v>#N/A</v>
          </cell>
          <cell r="AZ1303" t="e">
            <v>#N/A</v>
          </cell>
          <cell r="BA1303" t="e">
            <v>#N/A</v>
          </cell>
          <cell r="BB1303" t="e">
            <v>#N/A</v>
          </cell>
          <cell r="BC1303" t="e">
            <v>#N/A</v>
          </cell>
          <cell r="BD1303" t="e">
            <v>#N/A</v>
          </cell>
        </row>
        <row r="1304">
          <cell r="G1304" t="e">
            <v>#N/A</v>
          </cell>
          <cell r="H1304" t="e">
            <v>#N/A</v>
          </cell>
          <cell r="I1304" t="e">
            <v>#N/A</v>
          </cell>
          <cell r="J1304" t="e">
            <v>#N/A</v>
          </cell>
          <cell r="K1304" t="e">
            <v>#N/A</v>
          </cell>
          <cell r="L1304" t="e">
            <v>#N/A</v>
          </cell>
          <cell r="M1304" t="e">
            <v>#N/A</v>
          </cell>
          <cell r="N1304" t="e">
            <v>#N/A</v>
          </cell>
          <cell r="O1304" t="e">
            <v>#N/A</v>
          </cell>
          <cell r="P1304" t="e">
            <v>#N/A</v>
          </cell>
          <cell r="Q1304" t="e">
            <v>#N/A</v>
          </cell>
          <cell r="R1304" t="e">
            <v>#N/A</v>
          </cell>
          <cell r="S1304" t="e">
            <v>#N/A</v>
          </cell>
          <cell r="T1304" t="e">
            <v>#N/A</v>
          </cell>
          <cell r="U1304" t="e">
            <v>#N/A</v>
          </cell>
          <cell r="V1304" t="e">
            <v>#N/A</v>
          </cell>
          <cell r="W1304" t="e">
            <v>#N/A</v>
          </cell>
          <cell r="X1304" t="e">
            <v>#N/A</v>
          </cell>
          <cell r="Y1304" t="e">
            <v>#N/A</v>
          </cell>
          <cell r="Z1304" t="e">
            <v>#N/A</v>
          </cell>
          <cell r="AA1304" t="e">
            <v>#N/A</v>
          </cell>
          <cell r="AB1304" t="e">
            <v>#N/A</v>
          </cell>
          <cell r="AC1304" t="e">
            <v>#N/A</v>
          </cell>
          <cell r="AD1304" t="e">
            <v>#N/A</v>
          </cell>
          <cell r="AE1304" t="e">
            <v>#N/A</v>
          </cell>
          <cell r="AF1304" t="e">
            <v>#N/A</v>
          </cell>
          <cell r="AG1304" t="e">
            <v>#N/A</v>
          </cell>
          <cell r="AH1304" t="e">
            <v>#N/A</v>
          </cell>
          <cell r="AI1304" t="e">
            <v>#N/A</v>
          </cell>
          <cell r="AJ1304" t="e">
            <v>#N/A</v>
          </cell>
          <cell r="AK1304" t="e">
            <v>#N/A</v>
          </cell>
          <cell r="AL1304" t="e">
            <v>#N/A</v>
          </cell>
          <cell r="AM1304" t="e">
            <v>#N/A</v>
          </cell>
          <cell r="AN1304" t="e">
            <v>#N/A</v>
          </cell>
          <cell r="AO1304" t="e">
            <v>#N/A</v>
          </cell>
          <cell r="AP1304" t="e">
            <v>#N/A</v>
          </cell>
          <cell r="AQ1304" t="e">
            <v>#N/A</v>
          </cell>
          <cell r="AR1304" t="e">
            <v>#N/A</v>
          </cell>
          <cell r="AS1304" t="e">
            <v>#N/A</v>
          </cell>
          <cell r="AT1304" t="e">
            <v>#N/A</v>
          </cell>
          <cell r="AU1304" t="e">
            <v>#N/A</v>
          </cell>
          <cell r="AV1304" t="e">
            <v>#N/A</v>
          </cell>
          <cell r="AW1304" t="e">
            <v>#N/A</v>
          </cell>
          <cell r="AX1304" t="e">
            <v>#N/A</v>
          </cell>
          <cell r="AY1304" t="e">
            <v>#N/A</v>
          </cell>
          <cell r="AZ1304" t="e">
            <v>#N/A</v>
          </cell>
          <cell r="BA1304" t="e">
            <v>#N/A</v>
          </cell>
          <cell r="BB1304" t="e">
            <v>#N/A</v>
          </cell>
          <cell r="BC1304" t="e">
            <v>#N/A</v>
          </cell>
          <cell r="BD1304" t="e">
            <v>#N/A</v>
          </cell>
        </row>
        <row r="1305">
          <cell r="G1305" t="e">
            <v>#N/A</v>
          </cell>
          <cell r="H1305" t="e">
            <v>#N/A</v>
          </cell>
          <cell r="I1305" t="e">
            <v>#N/A</v>
          </cell>
          <cell r="J1305" t="e">
            <v>#N/A</v>
          </cell>
          <cell r="K1305" t="e">
            <v>#N/A</v>
          </cell>
          <cell r="L1305" t="e">
            <v>#N/A</v>
          </cell>
          <cell r="M1305" t="e">
            <v>#N/A</v>
          </cell>
          <cell r="N1305" t="e">
            <v>#N/A</v>
          </cell>
          <cell r="O1305" t="e">
            <v>#N/A</v>
          </cell>
          <cell r="P1305" t="e">
            <v>#N/A</v>
          </cell>
          <cell r="Q1305" t="e">
            <v>#N/A</v>
          </cell>
          <cell r="R1305" t="e">
            <v>#N/A</v>
          </cell>
          <cell r="S1305" t="e">
            <v>#N/A</v>
          </cell>
          <cell r="T1305" t="e">
            <v>#N/A</v>
          </cell>
          <cell r="U1305" t="e">
            <v>#N/A</v>
          </cell>
          <cell r="V1305" t="e">
            <v>#N/A</v>
          </cell>
          <cell r="W1305" t="e">
            <v>#N/A</v>
          </cell>
          <cell r="X1305" t="e">
            <v>#N/A</v>
          </cell>
          <cell r="Y1305" t="e">
            <v>#N/A</v>
          </cell>
          <cell r="Z1305" t="e">
            <v>#N/A</v>
          </cell>
          <cell r="AA1305" t="e">
            <v>#N/A</v>
          </cell>
          <cell r="AB1305" t="e">
            <v>#N/A</v>
          </cell>
          <cell r="AC1305" t="e">
            <v>#N/A</v>
          </cell>
          <cell r="AD1305" t="e">
            <v>#N/A</v>
          </cell>
          <cell r="AE1305" t="e">
            <v>#N/A</v>
          </cell>
          <cell r="AF1305" t="e">
            <v>#N/A</v>
          </cell>
          <cell r="AG1305" t="e">
            <v>#N/A</v>
          </cell>
          <cell r="AH1305" t="e">
            <v>#N/A</v>
          </cell>
          <cell r="AI1305" t="e">
            <v>#N/A</v>
          </cell>
          <cell r="AJ1305" t="e">
            <v>#N/A</v>
          </cell>
          <cell r="AK1305" t="e">
            <v>#N/A</v>
          </cell>
          <cell r="AL1305" t="e">
            <v>#N/A</v>
          </cell>
          <cell r="AM1305" t="e">
            <v>#N/A</v>
          </cell>
          <cell r="AN1305" t="e">
            <v>#N/A</v>
          </cell>
          <cell r="AO1305" t="e">
            <v>#N/A</v>
          </cell>
          <cell r="AP1305" t="e">
            <v>#N/A</v>
          </cell>
          <cell r="AQ1305" t="e">
            <v>#N/A</v>
          </cell>
          <cell r="AR1305" t="e">
            <v>#N/A</v>
          </cell>
          <cell r="AS1305" t="e">
            <v>#N/A</v>
          </cell>
          <cell r="AT1305" t="e">
            <v>#N/A</v>
          </cell>
          <cell r="AU1305" t="e">
            <v>#N/A</v>
          </cell>
          <cell r="AV1305" t="e">
            <v>#N/A</v>
          </cell>
          <cell r="AW1305" t="e">
            <v>#N/A</v>
          </cell>
          <cell r="AX1305" t="e">
            <v>#N/A</v>
          </cell>
          <cell r="AY1305" t="e">
            <v>#N/A</v>
          </cell>
          <cell r="AZ1305" t="e">
            <v>#N/A</v>
          </cell>
          <cell r="BA1305" t="e">
            <v>#N/A</v>
          </cell>
          <cell r="BB1305" t="e">
            <v>#N/A</v>
          </cell>
          <cell r="BC1305" t="e">
            <v>#N/A</v>
          </cell>
          <cell r="BD1305" t="e">
            <v>#N/A</v>
          </cell>
        </row>
        <row r="1306">
          <cell r="G1306" t="e">
            <v>#N/A</v>
          </cell>
          <cell r="H1306" t="e">
            <v>#N/A</v>
          </cell>
          <cell r="I1306" t="e">
            <v>#N/A</v>
          </cell>
          <cell r="J1306" t="e">
            <v>#N/A</v>
          </cell>
          <cell r="K1306" t="e">
            <v>#N/A</v>
          </cell>
          <cell r="L1306" t="e">
            <v>#N/A</v>
          </cell>
          <cell r="M1306" t="e">
            <v>#N/A</v>
          </cell>
          <cell r="N1306" t="e">
            <v>#N/A</v>
          </cell>
          <cell r="O1306" t="e">
            <v>#N/A</v>
          </cell>
          <cell r="P1306" t="e">
            <v>#N/A</v>
          </cell>
          <cell r="Q1306" t="e">
            <v>#N/A</v>
          </cell>
          <cell r="R1306" t="e">
            <v>#N/A</v>
          </cell>
          <cell r="S1306" t="e">
            <v>#N/A</v>
          </cell>
          <cell r="T1306" t="e">
            <v>#N/A</v>
          </cell>
          <cell r="U1306" t="e">
            <v>#N/A</v>
          </cell>
          <cell r="V1306" t="e">
            <v>#N/A</v>
          </cell>
          <cell r="W1306" t="e">
            <v>#N/A</v>
          </cell>
          <cell r="X1306" t="e">
            <v>#N/A</v>
          </cell>
          <cell r="Y1306" t="e">
            <v>#N/A</v>
          </cell>
          <cell r="Z1306" t="e">
            <v>#N/A</v>
          </cell>
          <cell r="AA1306" t="e">
            <v>#N/A</v>
          </cell>
          <cell r="AB1306" t="e">
            <v>#N/A</v>
          </cell>
          <cell r="AC1306" t="e">
            <v>#N/A</v>
          </cell>
          <cell r="AD1306" t="e">
            <v>#N/A</v>
          </cell>
          <cell r="AE1306" t="e">
            <v>#N/A</v>
          </cell>
          <cell r="AF1306" t="e">
            <v>#N/A</v>
          </cell>
          <cell r="AG1306" t="e">
            <v>#N/A</v>
          </cell>
          <cell r="AH1306" t="e">
            <v>#N/A</v>
          </cell>
          <cell r="AI1306" t="e">
            <v>#N/A</v>
          </cell>
          <cell r="AJ1306" t="e">
            <v>#N/A</v>
          </cell>
          <cell r="AK1306" t="e">
            <v>#N/A</v>
          </cell>
          <cell r="AL1306" t="e">
            <v>#N/A</v>
          </cell>
          <cell r="AM1306" t="e">
            <v>#N/A</v>
          </cell>
          <cell r="AN1306" t="e">
            <v>#N/A</v>
          </cell>
          <cell r="AO1306" t="e">
            <v>#N/A</v>
          </cell>
          <cell r="AP1306" t="e">
            <v>#N/A</v>
          </cell>
          <cell r="AQ1306" t="e">
            <v>#N/A</v>
          </cell>
          <cell r="AR1306" t="e">
            <v>#N/A</v>
          </cell>
          <cell r="AS1306" t="e">
            <v>#N/A</v>
          </cell>
          <cell r="AT1306" t="e">
            <v>#N/A</v>
          </cell>
          <cell r="AU1306" t="e">
            <v>#N/A</v>
          </cell>
          <cell r="AV1306" t="e">
            <v>#N/A</v>
          </cell>
          <cell r="AW1306" t="e">
            <v>#N/A</v>
          </cell>
          <cell r="AX1306" t="e">
            <v>#N/A</v>
          </cell>
          <cell r="AY1306" t="e">
            <v>#N/A</v>
          </cell>
          <cell r="AZ1306" t="e">
            <v>#N/A</v>
          </cell>
          <cell r="BA1306" t="e">
            <v>#N/A</v>
          </cell>
          <cell r="BB1306" t="e">
            <v>#N/A</v>
          </cell>
          <cell r="BC1306" t="e">
            <v>#N/A</v>
          </cell>
          <cell r="BD1306" t="e">
            <v>#N/A</v>
          </cell>
        </row>
        <row r="1307">
          <cell r="G1307" t="e">
            <v>#N/A</v>
          </cell>
          <cell r="H1307" t="e">
            <v>#N/A</v>
          </cell>
          <cell r="I1307" t="e">
            <v>#N/A</v>
          </cell>
          <cell r="J1307" t="e">
            <v>#N/A</v>
          </cell>
          <cell r="K1307" t="e">
            <v>#N/A</v>
          </cell>
          <cell r="L1307" t="e">
            <v>#N/A</v>
          </cell>
          <cell r="M1307" t="e">
            <v>#N/A</v>
          </cell>
          <cell r="N1307" t="e">
            <v>#N/A</v>
          </cell>
          <cell r="O1307" t="e">
            <v>#N/A</v>
          </cell>
          <cell r="P1307" t="e">
            <v>#N/A</v>
          </cell>
          <cell r="Q1307" t="e">
            <v>#N/A</v>
          </cell>
          <cell r="R1307" t="e">
            <v>#N/A</v>
          </cell>
          <cell r="S1307" t="e">
            <v>#N/A</v>
          </cell>
          <cell r="T1307" t="e">
            <v>#N/A</v>
          </cell>
          <cell r="U1307" t="e">
            <v>#N/A</v>
          </cell>
          <cell r="V1307" t="e">
            <v>#N/A</v>
          </cell>
          <cell r="W1307" t="e">
            <v>#N/A</v>
          </cell>
          <cell r="X1307" t="e">
            <v>#N/A</v>
          </cell>
          <cell r="Y1307" t="e">
            <v>#N/A</v>
          </cell>
          <cell r="Z1307" t="e">
            <v>#N/A</v>
          </cell>
          <cell r="AA1307" t="e">
            <v>#N/A</v>
          </cell>
          <cell r="AB1307" t="e">
            <v>#N/A</v>
          </cell>
          <cell r="AC1307" t="e">
            <v>#N/A</v>
          </cell>
          <cell r="AD1307" t="e">
            <v>#N/A</v>
          </cell>
          <cell r="AE1307" t="e">
            <v>#N/A</v>
          </cell>
          <cell r="AF1307" t="e">
            <v>#N/A</v>
          </cell>
          <cell r="AG1307" t="e">
            <v>#N/A</v>
          </cell>
          <cell r="AH1307" t="e">
            <v>#N/A</v>
          </cell>
          <cell r="AI1307" t="e">
            <v>#N/A</v>
          </cell>
          <cell r="AJ1307" t="e">
            <v>#N/A</v>
          </cell>
          <cell r="AK1307" t="e">
            <v>#N/A</v>
          </cell>
          <cell r="AL1307" t="e">
            <v>#N/A</v>
          </cell>
          <cell r="AM1307" t="e">
            <v>#N/A</v>
          </cell>
          <cell r="AN1307" t="e">
            <v>#N/A</v>
          </cell>
          <cell r="AO1307" t="e">
            <v>#N/A</v>
          </cell>
          <cell r="AP1307" t="e">
            <v>#N/A</v>
          </cell>
          <cell r="AQ1307" t="e">
            <v>#N/A</v>
          </cell>
          <cell r="AR1307" t="e">
            <v>#N/A</v>
          </cell>
          <cell r="AS1307" t="e">
            <v>#N/A</v>
          </cell>
          <cell r="AT1307" t="e">
            <v>#N/A</v>
          </cell>
          <cell r="AU1307" t="e">
            <v>#N/A</v>
          </cell>
          <cell r="AV1307" t="e">
            <v>#N/A</v>
          </cell>
          <cell r="AW1307" t="e">
            <v>#N/A</v>
          </cell>
          <cell r="AX1307" t="e">
            <v>#N/A</v>
          </cell>
          <cell r="AY1307" t="e">
            <v>#N/A</v>
          </cell>
          <cell r="AZ1307" t="e">
            <v>#N/A</v>
          </cell>
          <cell r="BA1307" t="e">
            <v>#N/A</v>
          </cell>
          <cell r="BB1307" t="e">
            <v>#N/A</v>
          </cell>
          <cell r="BC1307" t="e">
            <v>#N/A</v>
          </cell>
          <cell r="BD1307" t="e">
            <v>#N/A</v>
          </cell>
        </row>
        <row r="1308">
          <cell r="G1308" t="e">
            <v>#N/A</v>
          </cell>
          <cell r="H1308" t="e">
            <v>#N/A</v>
          </cell>
          <cell r="I1308" t="e">
            <v>#N/A</v>
          </cell>
          <cell r="J1308" t="e">
            <v>#N/A</v>
          </cell>
          <cell r="K1308" t="e">
            <v>#N/A</v>
          </cell>
          <cell r="L1308" t="e">
            <v>#N/A</v>
          </cell>
          <cell r="M1308" t="e">
            <v>#N/A</v>
          </cell>
          <cell r="N1308" t="e">
            <v>#N/A</v>
          </cell>
          <cell r="O1308" t="e">
            <v>#N/A</v>
          </cell>
          <cell r="P1308" t="e">
            <v>#N/A</v>
          </cell>
          <cell r="Q1308" t="e">
            <v>#N/A</v>
          </cell>
          <cell r="R1308" t="e">
            <v>#N/A</v>
          </cell>
          <cell r="S1308" t="e">
            <v>#N/A</v>
          </cell>
          <cell r="T1308" t="e">
            <v>#N/A</v>
          </cell>
          <cell r="U1308" t="e">
            <v>#N/A</v>
          </cell>
          <cell r="V1308" t="e">
            <v>#N/A</v>
          </cell>
          <cell r="W1308" t="e">
            <v>#N/A</v>
          </cell>
          <cell r="X1308" t="e">
            <v>#N/A</v>
          </cell>
          <cell r="Y1308" t="e">
            <v>#N/A</v>
          </cell>
          <cell r="Z1308" t="e">
            <v>#N/A</v>
          </cell>
          <cell r="AA1308" t="e">
            <v>#N/A</v>
          </cell>
          <cell r="AB1308" t="e">
            <v>#N/A</v>
          </cell>
          <cell r="AC1308" t="e">
            <v>#N/A</v>
          </cell>
          <cell r="AD1308" t="e">
            <v>#N/A</v>
          </cell>
          <cell r="AE1308" t="e">
            <v>#N/A</v>
          </cell>
          <cell r="AF1308" t="e">
            <v>#N/A</v>
          </cell>
          <cell r="AG1308" t="e">
            <v>#N/A</v>
          </cell>
          <cell r="AH1308" t="e">
            <v>#N/A</v>
          </cell>
          <cell r="AI1308" t="e">
            <v>#N/A</v>
          </cell>
          <cell r="AJ1308" t="e">
            <v>#N/A</v>
          </cell>
          <cell r="AK1308" t="e">
            <v>#N/A</v>
          </cell>
          <cell r="AL1308" t="e">
            <v>#N/A</v>
          </cell>
          <cell r="AM1308" t="e">
            <v>#N/A</v>
          </cell>
          <cell r="AN1308" t="e">
            <v>#N/A</v>
          </cell>
          <cell r="AO1308" t="e">
            <v>#N/A</v>
          </cell>
          <cell r="AP1308" t="e">
            <v>#N/A</v>
          </cell>
          <cell r="AQ1308" t="e">
            <v>#N/A</v>
          </cell>
          <cell r="AR1308" t="e">
            <v>#N/A</v>
          </cell>
          <cell r="AS1308" t="e">
            <v>#N/A</v>
          </cell>
          <cell r="AT1308" t="e">
            <v>#N/A</v>
          </cell>
          <cell r="AU1308" t="e">
            <v>#N/A</v>
          </cell>
          <cell r="AV1308" t="e">
            <v>#N/A</v>
          </cell>
          <cell r="AW1308" t="e">
            <v>#N/A</v>
          </cell>
          <cell r="AX1308" t="e">
            <v>#N/A</v>
          </cell>
          <cell r="AY1308" t="e">
            <v>#N/A</v>
          </cell>
          <cell r="AZ1308" t="e">
            <v>#N/A</v>
          </cell>
          <cell r="BA1308" t="e">
            <v>#N/A</v>
          </cell>
          <cell r="BB1308" t="e">
            <v>#N/A</v>
          </cell>
          <cell r="BC1308" t="e">
            <v>#N/A</v>
          </cell>
          <cell r="BD1308" t="e">
            <v>#N/A</v>
          </cell>
        </row>
        <row r="1309">
          <cell r="G1309" t="e">
            <v>#N/A</v>
          </cell>
          <cell r="H1309" t="e">
            <v>#N/A</v>
          </cell>
          <cell r="I1309" t="e">
            <v>#N/A</v>
          </cell>
          <cell r="J1309" t="e">
            <v>#N/A</v>
          </cell>
          <cell r="K1309" t="e">
            <v>#N/A</v>
          </cell>
          <cell r="L1309" t="e">
            <v>#N/A</v>
          </cell>
          <cell r="M1309" t="e">
            <v>#N/A</v>
          </cell>
          <cell r="N1309" t="e">
            <v>#N/A</v>
          </cell>
          <cell r="O1309" t="e">
            <v>#N/A</v>
          </cell>
          <cell r="P1309" t="e">
            <v>#N/A</v>
          </cell>
          <cell r="Q1309" t="e">
            <v>#N/A</v>
          </cell>
          <cell r="R1309" t="e">
            <v>#N/A</v>
          </cell>
          <cell r="S1309" t="e">
            <v>#N/A</v>
          </cell>
          <cell r="T1309" t="e">
            <v>#N/A</v>
          </cell>
          <cell r="U1309" t="e">
            <v>#N/A</v>
          </cell>
          <cell r="V1309" t="e">
            <v>#N/A</v>
          </cell>
          <cell r="W1309" t="e">
            <v>#N/A</v>
          </cell>
          <cell r="X1309" t="e">
            <v>#N/A</v>
          </cell>
          <cell r="Y1309" t="e">
            <v>#N/A</v>
          </cell>
          <cell r="Z1309" t="e">
            <v>#N/A</v>
          </cell>
          <cell r="AA1309" t="e">
            <v>#N/A</v>
          </cell>
          <cell r="AB1309" t="e">
            <v>#N/A</v>
          </cell>
          <cell r="AC1309" t="e">
            <v>#N/A</v>
          </cell>
          <cell r="AD1309" t="e">
            <v>#N/A</v>
          </cell>
          <cell r="AE1309" t="e">
            <v>#N/A</v>
          </cell>
          <cell r="AF1309" t="e">
            <v>#N/A</v>
          </cell>
          <cell r="AG1309" t="e">
            <v>#N/A</v>
          </cell>
          <cell r="AH1309" t="e">
            <v>#N/A</v>
          </cell>
          <cell r="AI1309" t="e">
            <v>#N/A</v>
          </cell>
          <cell r="AJ1309" t="e">
            <v>#N/A</v>
          </cell>
          <cell r="AK1309" t="e">
            <v>#N/A</v>
          </cell>
          <cell r="AL1309" t="e">
            <v>#N/A</v>
          </cell>
          <cell r="AM1309" t="e">
            <v>#N/A</v>
          </cell>
          <cell r="AN1309" t="e">
            <v>#N/A</v>
          </cell>
          <cell r="AO1309" t="e">
            <v>#N/A</v>
          </cell>
          <cell r="AP1309" t="e">
            <v>#N/A</v>
          </cell>
          <cell r="AQ1309" t="e">
            <v>#N/A</v>
          </cell>
          <cell r="AR1309" t="e">
            <v>#N/A</v>
          </cell>
          <cell r="AS1309" t="e">
            <v>#N/A</v>
          </cell>
          <cell r="AT1309" t="e">
            <v>#N/A</v>
          </cell>
          <cell r="AU1309" t="e">
            <v>#N/A</v>
          </cell>
          <cell r="AV1309" t="e">
            <v>#N/A</v>
          </cell>
          <cell r="AW1309" t="e">
            <v>#N/A</v>
          </cell>
          <cell r="AX1309" t="e">
            <v>#N/A</v>
          </cell>
          <cell r="AY1309" t="e">
            <v>#N/A</v>
          </cell>
          <cell r="AZ1309" t="e">
            <v>#N/A</v>
          </cell>
          <cell r="BA1309" t="e">
            <v>#N/A</v>
          </cell>
          <cell r="BB1309" t="e">
            <v>#N/A</v>
          </cell>
          <cell r="BC1309" t="e">
            <v>#N/A</v>
          </cell>
          <cell r="BD1309" t="e">
            <v>#N/A</v>
          </cell>
        </row>
        <row r="1310">
          <cell r="G1310" t="e">
            <v>#N/A</v>
          </cell>
          <cell r="H1310" t="e">
            <v>#N/A</v>
          </cell>
          <cell r="I1310" t="e">
            <v>#N/A</v>
          </cell>
          <cell r="J1310" t="e">
            <v>#N/A</v>
          </cell>
          <cell r="K1310" t="e">
            <v>#N/A</v>
          </cell>
          <cell r="L1310" t="e">
            <v>#N/A</v>
          </cell>
          <cell r="M1310" t="e">
            <v>#N/A</v>
          </cell>
          <cell r="N1310" t="e">
            <v>#N/A</v>
          </cell>
          <cell r="O1310" t="e">
            <v>#N/A</v>
          </cell>
          <cell r="P1310" t="e">
            <v>#N/A</v>
          </cell>
          <cell r="Q1310" t="e">
            <v>#N/A</v>
          </cell>
          <cell r="R1310" t="e">
            <v>#N/A</v>
          </cell>
          <cell r="S1310" t="e">
            <v>#N/A</v>
          </cell>
          <cell r="T1310" t="e">
            <v>#N/A</v>
          </cell>
          <cell r="U1310" t="e">
            <v>#N/A</v>
          </cell>
          <cell r="V1310" t="e">
            <v>#N/A</v>
          </cell>
          <cell r="W1310" t="e">
            <v>#N/A</v>
          </cell>
          <cell r="X1310" t="e">
            <v>#N/A</v>
          </cell>
          <cell r="Y1310" t="e">
            <v>#N/A</v>
          </cell>
          <cell r="Z1310" t="e">
            <v>#N/A</v>
          </cell>
          <cell r="AA1310" t="e">
            <v>#N/A</v>
          </cell>
          <cell r="AB1310" t="e">
            <v>#N/A</v>
          </cell>
          <cell r="AC1310" t="e">
            <v>#N/A</v>
          </cell>
          <cell r="AD1310" t="e">
            <v>#N/A</v>
          </cell>
          <cell r="AE1310" t="e">
            <v>#N/A</v>
          </cell>
          <cell r="AF1310" t="e">
            <v>#N/A</v>
          </cell>
          <cell r="AG1310" t="e">
            <v>#N/A</v>
          </cell>
          <cell r="AH1310" t="e">
            <v>#N/A</v>
          </cell>
          <cell r="AI1310" t="e">
            <v>#N/A</v>
          </cell>
          <cell r="AJ1310" t="e">
            <v>#N/A</v>
          </cell>
          <cell r="AK1310" t="e">
            <v>#N/A</v>
          </cell>
          <cell r="AL1310" t="e">
            <v>#N/A</v>
          </cell>
          <cell r="AM1310" t="e">
            <v>#N/A</v>
          </cell>
          <cell r="AN1310" t="e">
            <v>#N/A</v>
          </cell>
          <cell r="AO1310" t="e">
            <v>#N/A</v>
          </cell>
          <cell r="AP1310" t="e">
            <v>#N/A</v>
          </cell>
          <cell r="AQ1310" t="e">
            <v>#N/A</v>
          </cell>
          <cell r="AR1310" t="e">
            <v>#N/A</v>
          </cell>
          <cell r="AS1310" t="e">
            <v>#N/A</v>
          </cell>
          <cell r="AT1310" t="e">
            <v>#N/A</v>
          </cell>
          <cell r="AU1310" t="e">
            <v>#N/A</v>
          </cell>
          <cell r="AV1310" t="e">
            <v>#N/A</v>
          </cell>
          <cell r="AW1310" t="e">
            <v>#N/A</v>
          </cell>
          <cell r="AX1310" t="e">
            <v>#N/A</v>
          </cell>
          <cell r="AY1310" t="e">
            <v>#N/A</v>
          </cell>
          <cell r="AZ1310" t="e">
            <v>#N/A</v>
          </cell>
          <cell r="BA1310" t="e">
            <v>#N/A</v>
          </cell>
          <cell r="BB1310" t="e">
            <v>#N/A</v>
          </cell>
          <cell r="BC1310" t="e">
            <v>#N/A</v>
          </cell>
          <cell r="BD1310" t="e">
            <v>#N/A</v>
          </cell>
        </row>
        <row r="1311">
          <cell r="G1311" t="e">
            <v>#N/A</v>
          </cell>
          <cell r="H1311" t="e">
            <v>#N/A</v>
          </cell>
          <cell r="I1311" t="e">
            <v>#N/A</v>
          </cell>
          <cell r="J1311" t="e">
            <v>#N/A</v>
          </cell>
          <cell r="K1311" t="e">
            <v>#N/A</v>
          </cell>
          <cell r="L1311" t="e">
            <v>#N/A</v>
          </cell>
          <cell r="M1311" t="e">
            <v>#N/A</v>
          </cell>
          <cell r="N1311" t="e">
            <v>#N/A</v>
          </cell>
          <cell r="O1311" t="e">
            <v>#N/A</v>
          </cell>
          <cell r="P1311" t="e">
            <v>#N/A</v>
          </cell>
          <cell r="Q1311" t="e">
            <v>#N/A</v>
          </cell>
          <cell r="R1311" t="e">
            <v>#N/A</v>
          </cell>
          <cell r="S1311" t="e">
            <v>#N/A</v>
          </cell>
          <cell r="T1311" t="e">
            <v>#N/A</v>
          </cell>
          <cell r="U1311" t="e">
            <v>#N/A</v>
          </cell>
          <cell r="V1311" t="e">
            <v>#N/A</v>
          </cell>
          <cell r="W1311" t="e">
            <v>#N/A</v>
          </cell>
          <cell r="X1311" t="e">
            <v>#N/A</v>
          </cell>
          <cell r="Y1311" t="e">
            <v>#N/A</v>
          </cell>
          <cell r="Z1311" t="e">
            <v>#N/A</v>
          </cell>
          <cell r="AA1311" t="e">
            <v>#N/A</v>
          </cell>
          <cell r="AB1311" t="e">
            <v>#N/A</v>
          </cell>
          <cell r="AC1311" t="e">
            <v>#N/A</v>
          </cell>
          <cell r="AD1311" t="e">
            <v>#N/A</v>
          </cell>
          <cell r="AE1311" t="e">
            <v>#N/A</v>
          </cell>
          <cell r="AF1311" t="e">
            <v>#N/A</v>
          </cell>
          <cell r="AG1311" t="e">
            <v>#N/A</v>
          </cell>
          <cell r="AH1311" t="e">
            <v>#N/A</v>
          </cell>
          <cell r="AI1311" t="e">
            <v>#N/A</v>
          </cell>
          <cell r="AJ1311" t="e">
            <v>#N/A</v>
          </cell>
          <cell r="AK1311" t="e">
            <v>#N/A</v>
          </cell>
          <cell r="AL1311" t="e">
            <v>#N/A</v>
          </cell>
          <cell r="AM1311" t="e">
            <v>#N/A</v>
          </cell>
          <cell r="AN1311" t="e">
            <v>#N/A</v>
          </cell>
          <cell r="AO1311" t="e">
            <v>#N/A</v>
          </cell>
          <cell r="AP1311" t="e">
            <v>#N/A</v>
          </cell>
          <cell r="AQ1311" t="e">
            <v>#N/A</v>
          </cell>
          <cell r="AR1311" t="e">
            <v>#N/A</v>
          </cell>
          <cell r="AS1311" t="e">
            <v>#N/A</v>
          </cell>
          <cell r="AT1311" t="e">
            <v>#N/A</v>
          </cell>
          <cell r="AU1311" t="e">
            <v>#N/A</v>
          </cell>
          <cell r="AV1311" t="e">
            <v>#N/A</v>
          </cell>
          <cell r="AW1311" t="e">
            <v>#N/A</v>
          </cell>
          <cell r="AX1311" t="e">
            <v>#N/A</v>
          </cell>
          <cell r="AY1311" t="e">
            <v>#N/A</v>
          </cell>
          <cell r="AZ1311" t="e">
            <v>#N/A</v>
          </cell>
          <cell r="BA1311" t="e">
            <v>#N/A</v>
          </cell>
          <cell r="BB1311" t="e">
            <v>#N/A</v>
          </cell>
          <cell r="BC1311" t="e">
            <v>#N/A</v>
          </cell>
          <cell r="BD1311" t="e">
            <v>#N/A</v>
          </cell>
        </row>
        <row r="1312">
          <cell r="G1312" t="e">
            <v>#N/A</v>
          </cell>
          <cell r="H1312" t="e">
            <v>#N/A</v>
          </cell>
          <cell r="I1312" t="e">
            <v>#N/A</v>
          </cell>
          <cell r="J1312" t="e">
            <v>#N/A</v>
          </cell>
          <cell r="K1312" t="e">
            <v>#N/A</v>
          </cell>
          <cell r="L1312" t="e">
            <v>#N/A</v>
          </cell>
          <cell r="M1312" t="e">
            <v>#N/A</v>
          </cell>
          <cell r="N1312" t="e">
            <v>#N/A</v>
          </cell>
          <cell r="O1312" t="e">
            <v>#N/A</v>
          </cell>
          <cell r="P1312" t="e">
            <v>#N/A</v>
          </cell>
          <cell r="Q1312" t="e">
            <v>#N/A</v>
          </cell>
          <cell r="R1312" t="e">
            <v>#N/A</v>
          </cell>
          <cell r="S1312" t="e">
            <v>#N/A</v>
          </cell>
          <cell r="T1312" t="e">
            <v>#N/A</v>
          </cell>
          <cell r="U1312" t="e">
            <v>#N/A</v>
          </cell>
          <cell r="V1312" t="e">
            <v>#N/A</v>
          </cell>
          <cell r="W1312" t="e">
            <v>#N/A</v>
          </cell>
          <cell r="X1312" t="e">
            <v>#N/A</v>
          </cell>
          <cell r="Y1312" t="e">
            <v>#N/A</v>
          </cell>
          <cell r="Z1312" t="e">
            <v>#N/A</v>
          </cell>
          <cell r="AA1312" t="e">
            <v>#N/A</v>
          </cell>
          <cell r="AB1312" t="e">
            <v>#N/A</v>
          </cell>
          <cell r="AC1312" t="e">
            <v>#N/A</v>
          </cell>
          <cell r="AD1312" t="e">
            <v>#N/A</v>
          </cell>
          <cell r="AE1312" t="e">
            <v>#N/A</v>
          </cell>
          <cell r="AF1312" t="e">
            <v>#N/A</v>
          </cell>
          <cell r="AG1312" t="e">
            <v>#N/A</v>
          </cell>
          <cell r="AH1312" t="e">
            <v>#N/A</v>
          </cell>
          <cell r="AI1312" t="e">
            <v>#N/A</v>
          </cell>
          <cell r="AJ1312" t="e">
            <v>#N/A</v>
          </cell>
          <cell r="AK1312" t="e">
            <v>#N/A</v>
          </cell>
          <cell r="AL1312" t="e">
            <v>#N/A</v>
          </cell>
          <cell r="AM1312" t="e">
            <v>#N/A</v>
          </cell>
          <cell r="AN1312" t="e">
            <v>#N/A</v>
          </cell>
          <cell r="AO1312" t="e">
            <v>#N/A</v>
          </cell>
          <cell r="AP1312" t="e">
            <v>#N/A</v>
          </cell>
          <cell r="AQ1312" t="e">
            <v>#N/A</v>
          </cell>
          <cell r="AR1312" t="e">
            <v>#N/A</v>
          </cell>
          <cell r="AS1312" t="e">
            <v>#N/A</v>
          </cell>
          <cell r="AT1312" t="e">
            <v>#N/A</v>
          </cell>
          <cell r="AU1312" t="e">
            <v>#N/A</v>
          </cell>
          <cell r="AV1312" t="e">
            <v>#N/A</v>
          </cell>
          <cell r="AW1312" t="e">
            <v>#N/A</v>
          </cell>
          <cell r="AX1312" t="e">
            <v>#N/A</v>
          </cell>
          <cell r="AY1312" t="e">
            <v>#N/A</v>
          </cell>
          <cell r="AZ1312" t="e">
            <v>#N/A</v>
          </cell>
          <cell r="BA1312" t="e">
            <v>#N/A</v>
          </cell>
          <cell r="BB1312" t="e">
            <v>#N/A</v>
          </cell>
          <cell r="BC1312" t="e">
            <v>#N/A</v>
          </cell>
          <cell r="BD1312" t="e">
            <v>#N/A</v>
          </cell>
        </row>
        <row r="1313">
          <cell r="G1313" t="e">
            <v>#N/A</v>
          </cell>
          <cell r="H1313" t="e">
            <v>#N/A</v>
          </cell>
          <cell r="I1313" t="e">
            <v>#N/A</v>
          </cell>
          <cell r="J1313" t="e">
            <v>#N/A</v>
          </cell>
          <cell r="K1313" t="e">
            <v>#N/A</v>
          </cell>
          <cell r="L1313" t="e">
            <v>#N/A</v>
          </cell>
          <cell r="M1313" t="e">
            <v>#N/A</v>
          </cell>
          <cell r="N1313" t="e">
            <v>#N/A</v>
          </cell>
          <cell r="O1313" t="e">
            <v>#N/A</v>
          </cell>
          <cell r="P1313" t="e">
            <v>#N/A</v>
          </cell>
          <cell r="Q1313" t="e">
            <v>#N/A</v>
          </cell>
          <cell r="R1313" t="e">
            <v>#N/A</v>
          </cell>
          <cell r="S1313" t="e">
            <v>#N/A</v>
          </cell>
          <cell r="T1313" t="e">
            <v>#N/A</v>
          </cell>
          <cell r="U1313" t="e">
            <v>#N/A</v>
          </cell>
          <cell r="V1313" t="e">
            <v>#N/A</v>
          </cell>
          <cell r="W1313" t="e">
            <v>#N/A</v>
          </cell>
          <cell r="X1313" t="e">
            <v>#N/A</v>
          </cell>
          <cell r="Y1313" t="e">
            <v>#N/A</v>
          </cell>
          <cell r="Z1313" t="e">
            <v>#N/A</v>
          </cell>
          <cell r="AA1313" t="e">
            <v>#N/A</v>
          </cell>
          <cell r="AB1313" t="e">
            <v>#N/A</v>
          </cell>
          <cell r="AC1313" t="e">
            <v>#N/A</v>
          </cell>
          <cell r="AD1313" t="e">
            <v>#N/A</v>
          </cell>
          <cell r="AE1313" t="e">
            <v>#N/A</v>
          </cell>
          <cell r="AF1313" t="e">
            <v>#N/A</v>
          </cell>
          <cell r="AG1313" t="e">
            <v>#N/A</v>
          </cell>
          <cell r="AH1313" t="e">
            <v>#N/A</v>
          </cell>
          <cell r="AI1313" t="e">
            <v>#N/A</v>
          </cell>
          <cell r="AJ1313" t="e">
            <v>#N/A</v>
          </cell>
          <cell r="AK1313" t="e">
            <v>#N/A</v>
          </cell>
          <cell r="AL1313" t="e">
            <v>#N/A</v>
          </cell>
          <cell r="AM1313" t="e">
            <v>#N/A</v>
          </cell>
          <cell r="AN1313" t="e">
            <v>#N/A</v>
          </cell>
          <cell r="AO1313" t="e">
            <v>#N/A</v>
          </cell>
          <cell r="AP1313" t="e">
            <v>#N/A</v>
          </cell>
          <cell r="AQ1313" t="e">
            <v>#N/A</v>
          </cell>
          <cell r="AR1313" t="e">
            <v>#N/A</v>
          </cell>
          <cell r="AS1313" t="e">
            <v>#N/A</v>
          </cell>
          <cell r="AT1313" t="e">
            <v>#N/A</v>
          </cell>
          <cell r="AU1313" t="e">
            <v>#N/A</v>
          </cell>
          <cell r="AV1313" t="e">
            <v>#N/A</v>
          </cell>
          <cell r="AW1313" t="e">
            <v>#N/A</v>
          </cell>
          <cell r="AX1313" t="e">
            <v>#N/A</v>
          </cell>
          <cell r="AY1313" t="e">
            <v>#N/A</v>
          </cell>
          <cell r="AZ1313" t="e">
            <v>#N/A</v>
          </cell>
          <cell r="BA1313" t="e">
            <v>#N/A</v>
          </cell>
          <cell r="BB1313" t="e">
            <v>#N/A</v>
          </cell>
          <cell r="BC1313" t="e">
            <v>#N/A</v>
          </cell>
          <cell r="BD1313" t="e">
            <v>#N/A</v>
          </cell>
        </row>
        <row r="1314">
          <cell r="G1314" t="e">
            <v>#N/A</v>
          </cell>
          <cell r="H1314" t="e">
            <v>#N/A</v>
          </cell>
          <cell r="I1314" t="e">
            <v>#N/A</v>
          </cell>
          <cell r="J1314" t="e">
            <v>#N/A</v>
          </cell>
          <cell r="K1314" t="e">
            <v>#N/A</v>
          </cell>
          <cell r="L1314" t="e">
            <v>#N/A</v>
          </cell>
          <cell r="M1314" t="e">
            <v>#N/A</v>
          </cell>
          <cell r="N1314" t="e">
            <v>#N/A</v>
          </cell>
          <cell r="O1314" t="e">
            <v>#N/A</v>
          </cell>
          <cell r="P1314" t="e">
            <v>#N/A</v>
          </cell>
          <cell r="Q1314" t="e">
            <v>#N/A</v>
          </cell>
          <cell r="R1314" t="e">
            <v>#N/A</v>
          </cell>
          <cell r="S1314" t="e">
            <v>#N/A</v>
          </cell>
          <cell r="T1314" t="e">
            <v>#N/A</v>
          </cell>
          <cell r="U1314" t="e">
            <v>#N/A</v>
          </cell>
          <cell r="V1314" t="e">
            <v>#N/A</v>
          </cell>
          <cell r="W1314" t="e">
            <v>#N/A</v>
          </cell>
          <cell r="X1314" t="e">
            <v>#N/A</v>
          </cell>
          <cell r="Y1314" t="e">
            <v>#N/A</v>
          </cell>
          <cell r="Z1314" t="e">
            <v>#N/A</v>
          </cell>
          <cell r="AA1314" t="e">
            <v>#N/A</v>
          </cell>
          <cell r="AB1314" t="e">
            <v>#N/A</v>
          </cell>
          <cell r="AC1314" t="e">
            <v>#N/A</v>
          </cell>
          <cell r="AD1314" t="e">
            <v>#N/A</v>
          </cell>
          <cell r="AE1314" t="e">
            <v>#N/A</v>
          </cell>
          <cell r="AF1314" t="e">
            <v>#N/A</v>
          </cell>
          <cell r="AG1314" t="e">
            <v>#N/A</v>
          </cell>
          <cell r="AH1314" t="e">
            <v>#N/A</v>
          </cell>
          <cell r="AI1314" t="e">
            <v>#N/A</v>
          </cell>
          <cell r="AJ1314" t="e">
            <v>#N/A</v>
          </cell>
          <cell r="AK1314" t="e">
            <v>#N/A</v>
          </cell>
          <cell r="AL1314" t="e">
            <v>#N/A</v>
          </cell>
          <cell r="AM1314" t="e">
            <v>#N/A</v>
          </cell>
          <cell r="AN1314" t="e">
            <v>#N/A</v>
          </cell>
          <cell r="AO1314" t="e">
            <v>#N/A</v>
          </cell>
          <cell r="AP1314" t="e">
            <v>#N/A</v>
          </cell>
          <cell r="AQ1314" t="e">
            <v>#N/A</v>
          </cell>
          <cell r="AR1314" t="e">
            <v>#N/A</v>
          </cell>
          <cell r="AS1314" t="e">
            <v>#N/A</v>
          </cell>
          <cell r="AT1314" t="e">
            <v>#N/A</v>
          </cell>
          <cell r="AU1314" t="e">
            <v>#N/A</v>
          </cell>
          <cell r="AV1314" t="e">
            <v>#N/A</v>
          </cell>
          <cell r="AW1314" t="e">
            <v>#N/A</v>
          </cell>
          <cell r="AX1314" t="e">
            <v>#N/A</v>
          </cell>
          <cell r="AY1314" t="e">
            <v>#N/A</v>
          </cell>
          <cell r="AZ1314" t="e">
            <v>#N/A</v>
          </cell>
          <cell r="BA1314" t="e">
            <v>#N/A</v>
          </cell>
          <cell r="BB1314" t="e">
            <v>#N/A</v>
          </cell>
          <cell r="BC1314" t="e">
            <v>#N/A</v>
          </cell>
          <cell r="BD1314" t="e">
            <v>#N/A</v>
          </cell>
        </row>
        <row r="1315">
          <cell r="G1315" t="e">
            <v>#N/A</v>
          </cell>
          <cell r="H1315" t="e">
            <v>#N/A</v>
          </cell>
          <cell r="I1315" t="e">
            <v>#N/A</v>
          </cell>
          <cell r="J1315" t="e">
            <v>#N/A</v>
          </cell>
          <cell r="K1315" t="e">
            <v>#N/A</v>
          </cell>
          <cell r="L1315" t="e">
            <v>#N/A</v>
          </cell>
          <cell r="M1315" t="e">
            <v>#N/A</v>
          </cell>
          <cell r="N1315" t="e">
            <v>#N/A</v>
          </cell>
          <cell r="O1315" t="e">
            <v>#N/A</v>
          </cell>
          <cell r="P1315" t="e">
            <v>#N/A</v>
          </cell>
          <cell r="Q1315" t="e">
            <v>#N/A</v>
          </cell>
          <cell r="R1315" t="e">
            <v>#N/A</v>
          </cell>
          <cell r="S1315" t="e">
            <v>#N/A</v>
          </cell>
          <cell r="T1315" t="e">
            <v>#N/A</v>
          </cell>
          <cell r="U1315" t="e">
            <v>#N/A</v>
          </cell>
          <cell r="V1315" t="e">
            <v>#N/A</v>
          </cell>
          <cell r="W1315" t="e">
            <v>#N/A</v>
          </cell>
          <cell r="X1315" t="e">
            <v>#N/A</v>
          </cell>
          <cell r="Y1315" t="e">
            <v>#N/A</v>
          </cell>
          <cell r="Z1315" t="e">
            <v>#N/A</v>
          </cell>
          <cell r="AA1315" t="e">
            <v>#N/A</v>
          </cell>
          <cell r="AB1315" t="e">
            <v>#N/A</v>
          </cell>
          <cell r="AC1315" t="e">
            <v>#N/A</v>
          </cell>
          <cell r="AD1315" t="e">
            <v>#N/A</v>
          </cell>
          <cell r="AE1315" t="e">
            <v>#N/A</v>
          </cell>
          <cell r="AF1315" t="e">
            <v>#N/A</v>
          </cell>
          <cell r="AG1315" t="e">
            <v>#N/A</v>
          </cell>
          <cell r="AH1315" t="e">
            <v>#N/A</v>
          </cell>
          <cell r="AI1315" t="e">
            <v>#N/A</v>
          </cell>
          <cell r="AJ1315" t="e">
            <v>#N/A</v>
          </cell>
          <cell r="AK1315" t="e">
            <v>#N/A</v>
          </cell>
          <cell r="AL1315" t="e">
            <v>#N/A</v>
          </cell>
          <cell r="AM1315" t="e">
            <v>#N/A</v>
          </cell>
          <cell r="AN1315" t="e">
            <v>#N/A</v>
          </cell>
          <cell r="AO1315" t="e">
            <v>#N/A</v>
          </cell>
          <cell r="AP1315" t="e">
            <v>#N/A</v>
          </cell>
          <cell r="AQ1315" t="e">
            <v>#N/A</v>
          </cell>
          <cell r="AR1315" t="e">
            <v>#N/A</v>
          </cell>
          <cell r="AS1315" t="e">
            <v>#N/A</v>
          </cell>
          <cell r="AT1315" t="e">
            <v>#N/A</v>
          </cell>
          <cell r="AU1315" t="e">
            <v>#N/A</v>
          </cell>
          <cell r="AV1315" t="e">
            <v>#N/A</v>
          </cell>
          <cell r="AW1315" t="e">
            <v>#N/A</v>
          </cell>
          <cell r="AX1315" t="e">
            <v>#N/A</v>
          </cell>
          <cell r="AY1315" t="e">
            <v>#N/A</v>
          </cell>
          <cell r="AZ1315" t="e">
            <v>#N/A</v>
          </cell>
          <cell r="BA1315" t="e">
            <v>#N/A</v>
          </cell>
          <cell r="BB1315" t="e">
            <v>#N/A</v>
          </cell>
          <cell r="BC1315" t="e">
            <v>#N/A</v>
          </cell>
          <cell r="BD1315" t="e">
            <v>#N/A</v>
          </cell>
        </row>
        <row r="1316">
          <cell r="G1316" t="e">
            <v>#N/A</v>
          </cell>
          <cell r="H1316" t="e">
            <v>#N/A</v>
          </cell>
          <cell r="I1316" t="e">
            <v>#N/A</v>
          </cell>
          <cell r="J1316" t="e">
            <v>#N/A</v>
          </cell>
          <cell r="K1316" t="e">
            <v>#N/A</v>
          </cell>
          <cell r="L1316" t="e">
            <v>#N/A</v>
          </cell>
          <cell r="M1316" t="e">
            <v>#N/A</v>
          </cell>
          <cell r="N1316" t="e">
            <v>#N/A</v>
          </cell>
          <cell r="O1316" t="e">
            <v>#N/A</v>
          </cell>
          <cell r="P1316" t="e">
            <v>#N/A</v>
          </cell>
          <cell r="Q1316" t="e">
            <v>#N/A</v>
          </cell>
          <cell r="R1316" t="e">
            <v>#N/A</v>
          </cell>
          <cell r="S1316" t="e">
            <v>#N/A</v>
          </cell>
          <cell r="T1316" t="e">
            <v>#N/A</v>
          </cell>
          <cell r="U1316" t="e">
            <v>#N/A</v>
          </cell>
          <cell r="V1316" t="e">
            <v>#N/A</v>
          </cell>
          <cell r="W1316" t="e">
            <v>#N/A</v>
          </cell>
          <cell r="X1316" t="e">
            <v>#N/A</v>
          </cell>
          <cell r="Y1316" t="e">
            <v>#N/A</v>
          </cell>
          <cell r="Z1316" t="e">
            <v>#N/A</v>
          </cell>
          <cell r="AA1316" t="e">
            <v>#N/A</v>
          </cell>
          <cell r="AB1316" t="e">
            <v>#N/A</v>
          </cell>
          <cell r="AC1316" t="e">
            <v>#N/A</v>
          </cell>
          <cell r="AD1316" t="e">
            <v>#N/A</v>
          </cell>
          <cell r="AE1316" t="e">
            <v>#N/A</v>
          </cell>
          <cell r="AF1316" t="e">
            <v>#N/A</v>
          </cell>
          <cell r="AG1316" t="e">
            <v>#N/A</v>
          </cell>
          <cell r="AH1316" t="e">
            <v>#N/A</v>
          </cell>
          <cell r="AI1316" t="e">
            <v>#N/A</v>
          </cell>
          <cell r="AJ1316" t="e">
            <v>#N/A</v>
          </cell>
          <cell r="AK1316" t="e">
            <v>#N/A</v>
          </cell>
          <cell r="AL1316" t="e">
            <v>#N/A</v>
          </cell>
          <cell r="AM1316" t="e">
            <v>#N/A</v>
          </cell>
          <cell r="AN1316" t="e">
            <v>#N/A</v>
          </cell>
          <cell r="AO1316" t="e">
            <v>#N/A</v>
          </cell>
          <cell r="AP1316" t="e">
            <v>#N/A</v>
          </cell>
          <cell r="AQ1316" t="e">
            <v>#N/A</v>
          </cell>
          <cell r="AR1316" t="e">
            <v>#N/A</v>
          </cell>
          <cell r="AS1316" t="e">
            <v>#N/A</v>
          </cell>
          <cell r="AT1316" t="e">
            <v>#N/A</v>
          </cell>
          <cell r="AU1316" t="e">
            <v>#N/A</v>
          </cell>
          <cell r="AV1316" t="e">
            <v>#N/A</v>
          </cell>
          <cell r="AW1316" t="e">
            <v>#N/A</v>
          </cell>
          <cell r="AX1316" t="e">
            <v>#N/A</v>
          </cell>
          <cell r="AY1316" t="e">
            <v>#N/A</v>
          </cell>
          <cell r="AZ1316" t="e">
            <v>#N/A</v>
          </cell>
          <cell r="BA1316" t="e">
            <v>#N/A</v>
          </cell>
          <cell r="BB1316" t="e">
            <v>#N/A</v>
          </cell>
          <cell r="BC1316" t="e">
            <v>#N/A</v>
          </cell>
          <cell r="BD1316" t="e">
            <v>#N/A</v>
          </cell>
        </row>
        <row r="1317">
          <cell r="G1317" t="e">
            <v>#N/A</v>
          </cell>
          <cell r="H1317" t="e">
            <v>#N/A</v>
          </cell>
          <cell r="I1317" t="e">
            <v>#N/A</v>
          </cell>
          <cell r="J1317" t="e">
            <v>#N/A</v>
          </cell>
          <cell r="K1317" t="e">
            <v>#N/A</v>
          </cell>
          <cell r="L1317" t="e">
            <v>#N/A</v>
          </cell>
          <cell r="M1317" t="e">
            <v>#N/A</v>
          </cell>
          <cell r="N1317" t="e">
            <v>#N/A</v>
          </cell>
          <cell r="O1317" t="e">
            <v>#N/A</v>
          </cell>
          <cell r="P1317" t="e">
            <v>#N/A</v>
          </cell>
          <cell r="Q1317" t="e">
            <v>#N/A</v>
          </cell>
          <cell r="R1317" t="e">
            <v>#N/A</v>
          </cell>
          <cell r="S1317" t="e">
            <v>#N/A</v>
          </cell>
          <cell r="T1317" t="e">
            <v>#N/A</v>
          </cell>
          <cell r="U1317" t="e">
            <v>#N/A</v>
          </cell>
          <cell r="V1317" t="e">
            <v>#N/A</v>
          </cell>
          <cell r="W1317" t="e">
            <v>#N/A</v>
          </cell>
          <cell r="X1317" t="e">
            <v>#N/A</v>
          </cell>
          <cell r="Y1317" t="e">
            <v>#N/A</v>
          </cell>
          <cell r="Z1317" t="e">
            <v>#N/A</v>
          </cell>
          <cell r="AA1317" t="e">
            <v>#N/A</v>
          </cell>
          <cell r="AB1317" t="e">
            <v>#N/A</v>
          </cell>
          <cell r="AC1317" t="e">
            <v>#N/A</v>
          </cell>
          <cell r="AD1317" t="e">
            <v>#N/A</v>
          </cell>
          <cell r="AE1317" t="e">
            <v>#N/A</v>
          </cell>
          <cell r="AF1317" t="e">
            <v>#N/A</v>
          </cell>
          <cell r="AG1317" t="e">
            <v>#N/A</v>
          </cell>
          <cell r="AH1317" t="e">
            <v>#N/A</v>
          </cell>
          <cell r="AI1317" t="e">
            <v>#N/A</v>
          </cell>
          <cell r="AJ1317" t="e">
            <v>#N/A</v>
          </cell>
          <cell r="AK1317" t="e">
            <v>#N/A</v>
          </cell>
          <cell r="AL1317" t="e">
            <v>#N/A</v>
          </cell>
          <cell r="AM1317" t="e">
            <v>#N/A</v>
          </cell>
          <cell r="AN1317" t="e">
            <v>#N/A</v>
          </cell>
          <cell r="AO1317" t="e">
            <v>#N/A</v>
          </cell>
          <cell r="AP1317" t="e">
            <v>#N/A</v>
          </cell>
          <cell r="AQ1317" t="e">
            <v>#N/A</v>
          </cell>
          <cell r="AR1317" t="e">
            <v>#N/A</v>
          </cell>
          <cell r="AS1317" t="e">
            <v>#N/A</v>
          </cell>
          <cell r="AT1317" t="e">
            <v>#N/A</v>
          </cell>
          <cell r="AU1317" t="e">
            <v>#N/A</v>
          </cell>
          <cell r="AV1317" t="e">
            <v>#N/A</v>
          </cell>
          <cell r="AW1317" t="e">
            <v>#N/A</v>
          </cell>
          <cell r="AX1317" t="e">
            <v>#N/A</v>
          </cell>
          <cell r="AY1317" t="e">
            <v>#N/A</v>
          </cell>
          <cell r="AZ1317" t="e">
            <v>#N/A</v>
          </cell>
          <cell r="BA1317" t="e">
            <v>#N/A</v>
          </cell>
          <cell r="BB1317" t="e">
            <v>#N/A</v>
          </cell>
          <cell r="BC1317" t="e">
            <v>#N/A</v>
          </cell>
          <cell r="BD1317" t="e">
            <v>#N/A</v>
          </cell>
        </row>
        <row r="1318">
          <cell r="G1318" t="e">
            <v>#N/A</v>
          </cell>
          <cell r="H1318" t="e">
            <v>#N/A</v>
          </cell>
          <cell r="I1318" t="e">
            <v>#N/A</v>
          </cell>
          <cell r="J1318" t="e">
            <v>#N/A</v>
          </cell>
          <cell r="K1318" t="e">
            <v>#N/A</v>
          </cell>
          <cell r="L1318" t="e">
            <v>#N/A</v>
          </cell>
          <cell r="M1318" t="e">
            <v>#N/A</v>
          </cell>
          <cell r="N1318" t="e">
            <v>#N/A</v>
          </cell>
          <cell r="O1318" t="e">
            <v>#N/A</v>
          </cell>
          <cell r="P1318" t="e">
            <v>#N/A</v>
          </cell>
          <cell r="Q1318" t="e">
            <v>#N/A</v>
          </cell>
          <cell r="R1318" t="e">
            <v>#N/A</v>
          </cell>
          <cell r="S1318" t="e">
            <v>#N/A</v>
          </cell>
          <cell r="T1318" t="e">
            <v>#N/A</v>
          </cell>
          <cell r="U1318" t="e">
            <v>#N/A</v>
          </cell>
          <cell r="V1318" t="e">
            <v>#N/A</v>
          </cell>
          <cell r="W1318" t="e">
            <v>#N/A</v>
          </cell>
          <cell r="X1318" t="e">
            <v>#N/A</v>
          </cell>
          <cell r="Y1318" t="e">
            <v>#N/A</v>
          </cell>
          <cell r="Z1318" t="e">
            <v>#N/A</v>
          </cell>
          <cell r="AA1318" t="e">
            <v>#N/A</v>
          </cell>
          <cell r="AB1318" t="e">
            <v>#N/A</v>
          </cell>
          <cell r="AC1318" t="e">
            <v>#N/A</v>
          </cell>
          <cell r="AD1318" t="e">
            <v>#N/A</v>
          </cell>
          <cell r="AE1318" t="e">
            <v>#N/A</v>
          </cell>
          <cell r="AF1318" t="e">
            <v>#N/A</v>
          </cell>
          <cell r="AG1318" t="e">
            <v>#N/A</v>
          </cell>
          <cell r="AH1318" t="e">
            <v>#N/A</v>
          </cell>
          <cell r="AI1318" t="e">
            <v>#N/A</v>
          </cell>
          <cell r="AJ1318" t="e">
            <v>#N/A</v>
          </cell>
          <cell r="AK1318" t="e">
            <v>#N/A</v>
          </cell>
          <cell r="AL1318" t="e">
            <v>#N/A</v>
          </cell>
          <cell r="AM1318" t="e">
            <v>#N/A</v>
          </cell>
          <cell r="AN1318" t="e">
            <v>#N/A</v>
          </cell>
          <cell r="AO1318" t="e">
            <v>#N/A</v>
          </cell>
          <cell r="AP1318" t="e">
            <v>#N/A</v>
          </cell>
          <cell r="AQ1318" t="e">
            <v>#N/A</v>
          </cell>
          <cell r="AR1318" t="e">
            <v>#N/A</v>
          </cell>
          <cell r="AS1318" t="e">
            <v>#N/A</v>
          </cell>
          <cell r="AT1318" t="e">
            <v>#N/A</v>
          </cell>
          <cell r="AU1318" t="e">
            <v>#N/A</v>
          </cell>
          <cell r="AV1318" t="e">
            <v>#N/A</v>
          </cell>
          <cell r="AW1318" t="e">
            <v>#N/A</v>
          </cell>
          <cell r="AX1318" t="e">
            <v>#N/A</v>
          </cell>
          <cell r="AY1318" t="e">
            <v>#N/A</v>
          </cell>
          <cell r="AZ1318" t="e">
            <v>#N/A</v>
          </cell>
          <cell r="BA1318" t="e">
            <v>#N/A</v>
          </cell>
          <cell r="BB1318" t="e">
            <v>#N/A</v>
          </cell>
          <cell r="BC1318" t="e">
            <v>#N/A</v>
          </cell>
          <cell r="BD1318" t="e">
            <v>#N/A</v>
          </cell>
        </row>
        <row r="1319">
          <cell r="G1319" t="e">
            <v>#N/A</v>
          </cell>
          <cell r="H1319" t="e">
            <v>#N/A</v>
          </cell>
          <cell r="I1319" t="e">
            <v>#N/A</v>
          </cell>
          <cell r="J1319" t="e">
            <v>#N/A</v>
          </cell>
          <cell r="K1319" t="e">
            <v>#N/A</v>
          </cell>
          <cell r="L1319" t="e">
            <v>#N/A</v>
          </cell>
          <cell r="M1319" t="e">
            <v>#N/A</v>
          </cell>
          <cell r="N1319" t="e">
            <v>#N/A</v>
          </cell>
          <cell r="O1319" t="e">
            <v>#N/A</v>
          </cell>
          <cell r="P1319" t="e">
            <v>#N/A</v>
          </cell>
          <cell r="Q1319" t="e">
            <v>#N/A</v>
          </cell>
          <cell r="R1319" t="e">
            <v>#N/A</v>
          </cell>
          <cell r="S1319" t="e">
            <v>#N/A</v>
          </cell>
          <cell r="T1319" t="e">
            <v>#N/A</v>
          </cell>
          <cell r="U1319" t="e">
            <v>#N/A</v>
          </cell>
          <cell r="V1319" t="e">
            <v>#N/A</v>
          </cell>
          <cell r="W1319" t="e">
            <v>#N/A</v>
          </cell>
          <cell r="X1319" t="e">
            <v>#N/A</v>
          </cell>
          <cell r="Y1319" t="e">
            <v>#N/A</v>
          </cell>
          <cell r="Z1319" t="e">
            <v>#N/A</v>
          </cell>
          <cell r="AA1319" t="e">
            <v>#N/A</v>
          </cell>
          <cell r="AB1319" t="e">
            <v>#N/A</v>
          </cell>
          <cell r="AC1319" t="e">
            <v>#N/A</v>
          </cell>
          <cell r="AD1319" t="e">
            <v>#N/A</v>
          </cell>
          <cell r="AE1319" t="e">
            <v>#N/A</v>
          </cell>
          <cell r="AF1319" t="e">
            <v>#N/A</v>
          </cell>
          <cell r="AG1319" t="e">
            <v>#N/A</v>
          </cell>
          <cell r="AH1319" t="e">
            <v>#N/A</v>
          </cell>
          <cell r="AI1319" t="e">
            <v>#N/A</v>
          </cell>
          <cell r="AJ1319" t="e">
            <v>#N/A</v>
          </cell>
          <cell r="AK1319" t="e">
            <v>#N/A</v>
          </cell>
          <cell r="AL1319" t="e">
            <v>#N/A</v>
          </cell>
          <cell r="AM1319" t="e">
            <v>#N/A</v>
          </cell>
          <cell r="AN1319" t="e">
            <v>#N/A</v>
          </cell>
          <cell r="AO1319" t="e">
            <v>#N/A</v>
          </cell>
          <cell r="AP1319" t="e">
            <v>#N/A</v>
          </cell>
          <cell r="AQ1319" t="e">
            <v>#N/A</v>
          </cell>
          <cell r="AR1319" t="e">
            <v>#N/A</v>
          </cell>
          <cell r="AS1319" t="e">
            <v>#N/A</v>
          </cell>
          <cell r="AT1319" t="e">
            <v>#N/A</v>
          </cell>
          <cell r="AU1319" t="e">
            <v>#N/A</v>
          </cell>
          <cell r="AV1319" t="e">
            <v>#N/A</v>
          </cell>
          <cell r="AW1319" t="e">
            <v>#N/A</v>
          </cell>
          <cell r="AX1319" t="e">
            <v>#N/A</v>
          </cell>
          <cell r="AY1319" t="e">
            <v>#N/A</v>
          </cell>
          <cell r="AZ1319" t="e">
            <v>#N/A</v>
          </cell>
          <cell r="BA1319" t="e">
            <v>#N/A</v>
          </cell>
          <cell r="BB1319" t="e">
            <v>#N/A</v>
          </cell>
          <cell r="BC1319" t="e">
            <v>#N/A</v>
          </cell>
          <cell r="BD1319" t="e">
            <v>#N/A</v>
          </cell>
        </row>
        <row r="1320">
          <cell r="G1320" t="e">
            <v>#N/A</v>
          </cell>
          <cell r="H1320" t="e">
            <v>#N/A</v>
          </cell>
          <cell r="I1320" t="e">
            <v>#N/A</v>
          </cell>
          <cell r="J1320" t="e">
            <v>#N/A</v>
          </cell>
          <cell r="K1320" t="e">
            <v>#N/A</v>
          </cell>
          <cell r="L1320" t="e">
            <v>#N/A</v>
          </cell>
          <cell r="M1320" t="e">
            <v>#N/A</v>
          </cell>
          <cell r="N1320" t="e">
            <v>#N/A</v>
          </cell>
          <cell r="O1320" t="e">
            <v>#N/A</v>
          </cell>
          <cell r="P1320" t="e">
            <v>#N/A</v>
          </cell>
          <cell r="Q1320" t="e">
            <v>#N/A</v>
          </cell>
          <cell r="R1320" t="e">
            <v>#N/A</v>
          </cell>
          <cell r="S1320" t="e">
            <v>#N/A</v>
          </cell>
          <cell r="T1320" t="e">
            <v>#N/A</v>
          </cell>
          <cell r="U1320" t="e">
            <v>#N/A</v>
          </cell>
          <cell r="V1320" t="e">
            <v>#N/A</v>
          </cell>
          <cell r="W1320" t="e">
            <v>#N/A</v>
          </cell>
          <cell r="X1320" t="e">
            <v>#N/A</v>
          </cell>
          <cell r="Y1320" t="e">
            <v>#N/A</v>
          </cell>
          <cell r="Z1320" t="e">
            <v>#N/A</v>
          </cell>
          <cell r="AA1320" t="e">
            <v>#N/A</v>
          </cell>
          <cell r="AB1320" t="e">
            <v>#N/A</v>
          </cell>
          <cell r="AC1320" t="e">
            <v>#N/A</v>
          </cell>
          <cell r="AD1320" t="e">
            <v>#N/A</v>
          </cell>
          <cell r="AE1320" t="e">
            <v>#N/A</v>
          </cell>
          <cell r="AF1320" t="e">
            <v>#N/A</v>
          </cell>
          <cell r="AG1320" t="e">
            <v>#N/A</v>
          </cell>
          <cell r="AH1320" t="e">
            <v>#N/A</v>
          </cell>
          <cell r="AI1320" t="e">
            <v>#N/A</v>
          </cell>
          <cell r="AJ1320" t="e">
            <v>#N/A</v>
          </cell>
          <cell r="AK1320" t="e">
            <v>#N/A</v>
          </cell>
          <cell r="AL1320" t="e">
            <v>#N/A</v>
          </cell>
          <cell r="AM1320" t="e">
            <v>#N/A</v>
          </cell>
          <cell r="AN1320" t="e">
            <v>#N/A</v>
          </cell>
          <cell r="AO1320" t="e">
            <v>#N/A</v>
          </cell>
          <cell r="AP1320" t="e">
            <v>#N/A</v>
          </cell>
          <cell r="AQ1320" t="e">
            <v>#N/A</v>
          </cell>
          <cell r="AR1320" t="e">
            <v>#N/A</v>
          </cell>
          <cell r="AS1320" t="e">
            <v>#N/A</v>
          </cell>
          <cell r="AT1320" t="e">
            <v>#N/A</v>
          </cell>
          <cell r="AU1320" t="e">
            <v>#N/A</v>
          </cell>
          <cell r="AV1320" t="e">
            <v>#N/A</v>
          </cell>
          <cell r="AW1320" t="e">
            <v>#N/A</v>
          </cell>
          <cell r="AX1320" t="e">
            <v>#N/A</v>
          </cell>
          <cell r="AY1320" t="e">
            <v>#N/A</v>
          </cell>
          <cell r="AZ1320" t="e">
            <v>#N/A</v>
          </cell>
          <cell r="BA1320" t="e">
            <v>#N/A</v>
          </cell>
          <cell r="BB1320" t="e">
            <v>#N/A</v>
          </cell>
          <cell r="BC1320" t="e">
            <v>#N/A</v>
          </cell>
          <cell r="BD1320" t="e">
            <v>#N/A</v>
          </cell>
        </row>
        <row r="1321">
          <cell r="G1321" t="e">
            <v>#N/A</v>
          </cell>
          <cell r="H1321" t="e">
            <v>#N/A</v>
          </cell>
          <cell r="I1321" t="e">
            <v>#N/A</v>
          </cell>
          <cell r="J1321" t="e">
            <v>#N/A</v>
          </cell>
          <cell r="K1321" t="e">
            <v>#N/A</v>
          </cell>
          <cell r="L1321" t="e">
            <v>#N/A</v>
          </cell>
          <cell r="M1321" t="e">
            <v>#N/A</v>
          </cell>
          <cell r="N1321" t="e">
            <v>#N/A</v>
          </cell>
          <cell r="O1321" t="e">
            <v>#N/A</v>
          </cell>
          <cell r="P1321" t="e">
            <v>#N/A</v>
          </cell>
          <cell r="Q1321" t="e">
            <v>#N/A</v>
          </cell>
          <cell r="R1321" t="e">
            <v>#N/A</v>
          </cell>
          <cell r="S1321" t="e">
            <v>#N/A</v>
          </cell>
          <cell r="T1321" t="e">
            <v>#N/A</v>
          </cell>
          <cell r="U1321" t="e">
            <v>#N/A</v>
          </cell>
          <cell r="V1321" t="e">
            <v>#N/A</v>
          </cell>
          <cell r="W1321" t="e">
            <v>#N/A</v>
          </cell>
          <cell r="X1321" t="e">
            <v>#N/A</v>
          </cell>
          <cell r="Y1321" t="e">
            <v>#N/A</v>
          </cell>
          <cell r="Z1321" t="e">
            <v>#N/A</v>
          </cell>
          <cell r="AA1321" t="e">
            <v>#N/A</v>
          </cell>
          <cell r="AB1321" t="e">
            <v>#N/A</v>
          </cell>
          <cell r="AC1321" t="e">
            <v>#N/A</v>
          </cell>
          <cell r="AD1321" t="e">
            <v>#N/A</v>
          </cell>
          <cell r="AE1321" t="e">
            <v>#N/A</v>
          </cell>
          <cell r="AF1321" t="e">
            <v>#N/A</v>
          </cell>
          <cell r="AG1321" t="e">
            <v>#N/A</v>
          </cell>
          <cell r="AH1321" t="e">
            <v>#N/A</v>
          </cell>
          <cell r="AI1321" t="e">
            <v>#N/A</v>
          </cell>
          <cell r="AJ1321" t="e">
            <v>#N/A</v>
          </cell>
          <cell r="AK1321" t="e">
            <v>#N/A</v>
          </cell>
          <cell r="AL1321" t="e">
            <v>#N/A</v>
          </cell>
          <cell r="AM1321" t="e">
            <v>#N/A</v>
          </cell>
          <cell r="AN1321" t="e">
            <v>#N/A</v>
          </cell>
          <cell r="AO1321" t="e">
            <v>#N/A</v>
          </cell>
          <cell r="AP1321" t="e">
            <v>#N/A</v>
          </cell>
          <cell r="AQ1321" t="e">
            <v>#N/A</v>
          </cell>
          <cell r="AR1321" t="e">
            <v>#N/A</v>
          </cell>
          <cell r="AS1321" t="e">
            <v>#N/A</v>
          </cell>
          <cell r="AT1321" t="e">
            <v>#N/A</v>
          </cell>
          <cell r="AU1321" t="e">
            <v>#N/A</v>
          </cell>
          <cell r="AV1321" t="e">
            <v>#N/A</v>
          </cell>
          <cell r="AW1321" t="e">
            <v>#N/A</v>
          </cell>
          <cell r="AX1321" t="e">
            <v>#N/A</v>
          </cell>
          <cell r="AY1321" t="e">
            <v>#N/A</v>
          </cell>
          <cell r="AZ1321" t="e">
            <v>#N/A</v>
          </cell>
          <cell r="BA1321" t="e">
            <v>#N/A</v>
          </cell>
          <cell r="BB1321" t="e">
            <v>#N/A</v>
          </cell>
          <cell r="BC1321" t="e">
            <v>#N/A</v>
          </cell>
          <cell r="BD1321" t="e">
            <v>#N/A</v>
          </cell>
        </row>
        <row r="1322">
          <cell r="G1322" t="e">
            <v>#N/A</v>
          </cell>
          <cell r="H1322" t="e">
            <v>#N/A</v>
          </cell>
          <cell r="I1322" t="e">
            <v>#N/A</v>
          </cell>
          <cell r="J1322" t="e">
            <v>#N/A</v>
          </cell>
          <cell r="K1322" t="e">
            <v>#N/A</v>
          </cell>
          <cell r="L1322" t="e">
            <v>#N/A</v>
          </cell>
          <cell r="M1322" t="e">
            <v>#N/A</v>
          </cell>
          <cell r="N1322" t="e">
            <v>#N/A</v>
          </cell>
          <cell r="O1322" t="e">
            <v>#N/A</v>
          </cell>
          <cell r="P1322" t="e">
            <v>#N/A</v>
          </cell>
          <cell r="Q1322" t="e">
            <v>#N/A</v>
          </cell>
          <cell r="R1322" t="e">
            <v>#N/A</v>
          </cell>
          <cell r="S1322" t="e">
            <v>#N/A</v>
          </cell>
          <cell r="T1322" t="e">
            <v>#N/A</v>
          </cell>
          <cell r="U1322" t="e">
            <v>#N/A</v>
          </cell>
          <cell r="V1322" t="e">
            <v>#N/A</v>
          </cell>
          <cell r="W1322" t="e">
            <v>#N/A</v>
          </cell>
          <cell r="X1322" t="e">
            <v>#N/A</v>
          </cell>
          <cell r="Y1322" t="e">
            <v>#N/A</v>
          </cell>
          <cell r="Z1322" t="e">
            <v>#N/A</v>
          </cell>
          <cell r="AA1322" t="e">
            <v>#N/A</v>
          </cell>
          <cell r="AB1322" t="e">
            <v>#N/A</v>
          </cell>
          <cell r="AC1322" t="e">
            <v>#N/A</v>
          </cell>
          <cell r="AD1322" t="e">
            <v>#N/A</v>
          </cell>
          <cell r="AE1322" t="e">
            <v>#N/A</v>
          </cell>
          <cell r="AF1322" t="e">
            <v>#N/A</v>
          </cell>
          <cell r="AG1322" t="e">
            <v>#N/A</v>
          </cell>
          <cell r="AH1322" t="e">
            <v>#N/A</v>
          </cell>
          <cell r="AI1322" t="e">
            <v>#N/A</v>
          </cell>
          <cell r="AJ1322" t="e">
            <v>#N/A</v>
          </cell>
          <cell r="AK1322" t="e">
            <v>#N/A</v>
          </cell>
          <cell r="AL1322" t="e">
            <v>#N/A</v>
          </cell>
          <cell r="AM1322" t="e">
            <v>#N/A</v>
          </cell>
          <cell r="AN1322" t="e">
            <v>#N/A</v>
          </cell>
          <cell r="AO1322" t="e">
            <v>#N/A</v>
          </cell>
          <cell r="AP1322" t="e">
            <v>#N/A</v>
          </cell>
          <cell r="AQ1322" t="e">
            <v>#N/A</v>
          </cell>
          <cell r="AR1322" t="e">
            <v>#N/A</v>
          </cell>
          <cell r="AS1322" t="e">
            <v>#N/A</v>
          </cell>
          <cell r="AT1322" t="e">
            <v>#N/A</v>
          </cell>
          <cell r="AU1322" t="e">
            <v>#N/A</v>
          </cell>
          <cell r="AV1322" t="e">
            <v>#N/A</v>
          </cell>
          <cell r="AW1322" t="e">
            <v>#N/A</v>
          </cell>
          <cell r="AX1322" t="e">
            <v>#N/A</v>
          </cell>
          <cell r="AY1322" t="e">
            <v>#N/A</v>
          </cell>
          <cell r="AZ1322" t="e">
            <v>#N/A</v>
          </cell>
          <cell r="BA1322" t="e">
            <v>#N/A</v>
          </cell>
          <cell r="BB1322" t="e">
            <v>#N/A</v>
          </cell>
          <cell r="BC1322" t="e">
            <v>#N/A</v>
          </cell>
          <cell r="BD1322" t="e">
            <v>#N/A</v>
          </cell>
        </row>
        <row r="1323">
          <cell r="G1323" t="e">
            <v>#N/A</v>
          </cell>
          <cell r="H1323" t="e">
            <v>#N/A</v>
          </cell>
          <cell r="I1323" t="e">
            <v>#N/A</v>
          </cell>
          <cell r="J1323" t="e">
            <v>#N/A</v>
          </cell>
          <cell r="K1323" t="e">
            <v>#N/A</v>
          </cell>
          <cell r="L1323" t="e">
            <v>#N/A</v>
          </cell>
          <cell r="M1323" t="e">
            <v>#N/A</v>
          </cell>
          <cell r="N1323" t="e">
            <v>#N/A</v>
          </cell>
          <cell r="O1323" t="e">
            <v>#N/A</v>
          </cell>
          <cell r="P1323" t="e">
            <v>#N/A</v>
          </cell>
          <cell r="Q1323" t="e">
            <v>#N/A</v>
          </cell>
          <cell r="R1323" t="e">
            <v>#N/A</v>
          </cell>
          <cell r="S1323" t="e">
            <v>#N/A</v>
          </cell>
          <cell r="T1323" t="e">
            <v>#N/A</v>
          </cell>
          <cell r="U1323" t="e">
            <v>#N/A</v>
          </cell>
          <cell r="V1323" t="e">
            <v>#N/A</v>
          </cell>
          <cell r="W1323" t="e">
            <v>#N/A</v>
          </cell>
          <cell r="X1323" t="e">
            <v>#N/A</v>
          </cell>
          <cell r="Y1323" t="e">
            <v>#N/A</v>
          </cell>
          <cell r="Z1323" t="e">
            <v>#N/A</v>
          </cell>
          <cell r="AA1323" t="e">
            <v>#N/A</v>
          </cell>
          <cell r="AB1323" t="e">
            <v>#N/A</v>
          </cell>
          <cell r="AC1323" t="e">
            <v>#N/A</v>
          </cell>
          <cell r="AD1323" t="e">
            <v>#N/A</v>
          </cell>
          <cell r="AE1323" t="e">
            <v>#N/A</v>
          </cell>
          <cell r="AF1323" t="e">
            <v>#N/A</v>
          </cell>
          <cell r="AG1323" t="e">
            <v>#N/A</v>
          </cell>
          <cell r="AH1323" t="e">
            <v>#N/A</v>
          </cell>
          <cell r="AI1323" t="e">
            <v>#N/A</v>
          </cell>
          <cell r="AJ1323" t="e">
            <v>#N/A</v>
          </cell>
          <cell r="AK1323" t="e">
            <v>#N/A</v>
          </cell>
          <cell r="AL1323" t="e">
            <v>#N/A</v>
          </cell>
          <cell r="AM1323" t="e">
            <v>#N/A</v>
          </cell>
          <cell r="AN1323" t="e">
            <v>#N/A</v>
          </cell>
          <cell r="AO1323" t="e">
            <v>#N/A</v>
          </cell>
          <cell r="AP1323" t="e">
            <v>#N/A</v>
          </cell>
          <cell r="AQ1323" t="e">
            <v>#N/A</v>
          </cell>
          <cell r="AR1323" t="e">
            <v>#N/A</v>
          </cell>
          <cell r="AS1323" t="e">
            <v>#N/A</v>
          </cell>
          <cell r="AT1323" t="e">
            <v>#N/A</v>
          </cell>
          <cell r="AU1323" t="e">
            <v>#N/A</v>
          </cell>
          <cell r="AV1323" t="e">
            <v>#N/A</v>
          </cell>
          <cell r="AW1323" t="e">
            <v>#N/A</v>
          </cell>
          <cell r="AX1323" t="e">
            <v>#N/A</v>
          </cell>
          <cell r="AY1323" t="e">
            <v>#N/A</v>
          </cell>
          <cell r="AZ1323" t="e">
            <v>#N/A</v>
          </cell>
          <cell r="BA1323" t="e">
            <v>#N/A</v>
          </cell>
          <cell r="BB1323" t="e">
            <v>#N/A</v>
          </cell>
          <cell r="BC1323" t="e">
            <v>#N/A</v>
          </cell>
          <cell r="BD1323" t="e">
            <v>#N/A</v>
          </cell>
        </row>
        <row r="1324">
          <cell r="G1324" t="e">
            <v>#N/A</v>
          </cell>
          <cell r="H1324" t="e">
            <v>#N/A</v>
          </cell>
          <cell r="I1324" t="e">
            <v>#N/A</v>
          </cell>
          <cell r="J1324" t="e">
            <v>#N/A</v>
          </cell>
          <cell r="K1324" t="e">
            <v>#N/A</v>
          </cell>
          <cell r="L1324" t="e">
            <v>#N/A</v>
          </cell>
          <cell r="M1324" t="e">
            <v>#N/A</v>
          </cell>
          <cell r="N1324" t="e">
            <v>#N/A</v>
          </cell>
          <cell r="O1324" t="e">
            <v>#N/A</v>
          </cell>
          <cell r="P1324" t="e">
            <v>#N/A</v>
          </cell>
          <cell r="Q1324" t="e">
            <v>#N/A</v>
          </cell>
          <cell r="R1324" t="e">
            <v>#N/A</v>
          </cell>
          <cell r="S1324" t="e">
            <v>#N/A</v>
          </cell>
          <cell r="T1324" t="e">
            <v>#N/A</v>
          </cell>
          <cell r="U1324" t="e">
            <v>#N/A</v>
          </cell>
          <cell r="V1324" t="e">
            <v>#N/A</v>
          </cell>
          <cell r="W1324" t="e">
            <v>#N/A</v>
          </cell>
          <cell r="X1324" t="e">
            <v>#N/A</v>
          </cell>
          <cell r="Y1324" t="e">
            <v>#N/A</v>
          </cell>
          <cell r="Z1324" t="e">
            <v>#N/A</v>
          </cell>
          <cell r="AA1324" t="e">
            <v>#N/A</v>
          </cell>
          <cell r="AB1324" t="e">
            <v>#N/A</v>
          </cell>
          <cell r="AC1324" t="e">
            <v>#N/A</v>
          </cell>
          <cell r="AD1324" t="e">
            <v>#N/A</v>
          </cell>
          <cell r="AE1324" t="e">
            <v>#N/A</v>
          </cell>
          <cell r="AF1324" t="e">
            <v>#N/A</v>
          </cell>
          <cell r="AG1324" t="e">
            <v>#N/A</v>
          </cell>
          <cell r="AH1324" t="e">
            <v>#N/A</v>
          </cell>
          <cell r="AI1324" t="e">
            <v>#N/A</v>
          </cell>
          <cell r="AJ1324" t="e">
            <v>#N/A</v>
          </cell>
          <cell r="AK1324" t="e">
            <v>#N/A</v>
          </cell>
          <cell r="AL1324" t="e">
            <v>#N/A</v>
          </cell>
          <cell r="AM1324" t="e">
            <v>#N/A</v>
          </cell>
          <cell r="AN1324" t="e">
            <v>#N/A</v>
          </cell>
          <cell r="AO1324" t="e">
            <v>#N/A</v>
          </cell>
          <cell r="AP1324" t="e">
            <v>#N/A</v>
          </cell>
          <cell r="AQ1324" t="e">
            <v>#N/A</v>
          </cell>
          <cell r="AR1324" t="e">
            <v>#N/A</v>
          </cell>
          <cell r="AS1324" t="e">
            <v>#N/A</v>
          </cell>
          <cell r="AT1324" t="e">
            <v>#N/A</v>
          </cell>
          <cell r="AU1324" t="e">
            <v>#N/A</v>
          </cell>
          <cell r="AV1324" t="e">
            <v>#N/A</v>
          </cell>
          <cell r="AW1324" t="e">
            <v>#N/A</v>
          </cell>
          <cell r="AX1324" t="e">
            <v>#N/A</v>
          </cell>
          <cell r="AY1324" t="e">
            <v>#N/A</v>
          </cell>
          <cell r="AZ1324" t="e">
            <v>#N/A</v>
          </cell>
          <cell r="BA1324" t="e">
            <v>#N/A</v>
          </cell>
          <cell r="BB1324" t="e">
            <v>#N/A</v>
          </cell>
          <cell r="BC1324" t="e">
            <v>#N/A</v>
          </cell>
          <cell r="BD1324" t="e">
            <v>#N/A</v>
          </cell>
        </row>
        <row r="1325">
          <cell r="G1325" t="e">
            <v>#N/A</v>
          </cell>
          <cell r="H1325" t="e">
            <v>#N/A</v>
          </cell>
          <cell r="I1325" t="e">
            <v>#N/A</v>
          </cell>
          <cell r="J1325" t="e">
            <v>#N/A</v>
          </cell>
          <cell r="K1325" t="e">
            <v>#N/A</v>
          </cell>
          <cell r="L1325" t="e">
            <v>#N/A</v>
          </cell>
          <cell r="M1325" t="e">
            <v>#N/A</v>
          </cell>
          <cell r="N1325" t="e">
            <v>#N/A</v>
          </cell>
          <cell r="O1325" t="e">
            <v>#N/A</v>
          </cell>
          <cell r="P1325" t="e">
            <v>#N/A</v>
          </cell>
          <cell r="Q1325" t="e">
            <v>#N/A</v>
          </cell>
          <cell r="R1325" t="e">
            <v>#N/A</v>
          </cell>
          <cell r="S1325" t="e">
            <v>#N/A</v>
          </cell>
          <cell r="T1325" t="e">
            <v>#N/A</v>
          </cell>
          <cell r="U1325" t="e">
            <v>#N/A</v>
          </cell>
          <cell r="V1325" t="e">
            <v>#N/A</v>
          </cell>
          <cell r="W1325" t="e">
            <v>#N/A</v>
          </cell>
          <cell r="X1325" t="e">
            <v>#N/A</v>
          </cell>
          <cell r="Y1325" t="e">
            <v>#N/A</v>
          </cell>
          <cell r="Z1325" t="e">
            <v>#N/A</v>
          </cell>
          <cell r="AA1325" t="e">
            <v>#N/A</v>
          </cell>
          <cell r="AB1325" t="e">
            <v>#N/A</v>
          </cell>
          <cell r="AC1325" t="e">
            <v>#N/A</v>
          </cell>
          <cell r="AD1325" t="e">
            <v>#N/A</v>
          </cell>
          <cell r="AE1325" t="e">
            <v>#N/A</v>
          </cell>
          <cell r="AF1325" t="e">
            <v>#N/A</v>
          </cell>
          <cell r="AG1325" t="e">
            <v>#N/A</v>
          </cell>
          <cell r="AH1325" t="e">
            <v>#N/A</v>
          </cell>
          <cell r="AI1325" t="e">
            <v>#N/A</v>
          </cell>
          <cell r="AJ1325" t="e">
            <v>#N/A</v>
          </cell>
          <cell r="AK1325" t="e">
            <v>#N/A</v>
          </cell>
          <cell r="AL1325" t="e">
            <v>#N/A</v>
          </cell>
          <cell r="AM1325" t="e">
            <v>#N/A</v>
          </cell>
          <cell r="AN1325" t="e">
            <v>#N/A</v>
          </cell>
          <cell r="AO1325" t="e">
            <v>#N/A</v>
          </cell>
          <cell r="AP1325" t="e">
            <v>#N/A</v>
          </cell>
          <cell r="AQ1325" t="e">
            <v>#N/A</v>
          </cell>
          <cell r="AR1325" t="e">
            <v>#N/A</v>
          </cell>
          <cell r="AS1325" t="e">
            <v>#N/A</v>
          </cell>
          <cell r="AT1325" t="e">
            <v>#N/A</v>
          </cell>
          <cell r="AU1325" t="e">
            <v>#N/A</v>
          </cell>
          <cell r="AV1325" t="e">
            <v>#N/A</v>
          </cell>
          <cell r="AW1325" t="e">
            <v>#N/A</v>
          </cell>
          <cell r="AX1325" t="e">
            <v>#N/A</v>
          </cell>
          <cell r="AY1325" t="e">
            <v>#N/A</v>
          </cell>
          <cell r="AZ1325" t="e">
            <v>#N/A</v>
          </cell>
          <cell r="BA1325" t="e">
            <v>#N/A</v>
          </cell>
          <cell r="BB1325" t="e">
            <v>#N/A</v>
          </cell>
          <cell r="BC1325" t="e">
            <v>#N/A</v>
          </cell>
          <cell r="BD1325" t="e">
            <v>#N/A</v>
          </cell>
        </row>
        <row r="1326">
          <cell r="G1326" t="e">
            <v>#N/A</v>
          </cell>
          <cell r="H1326" t="e">
            <v>#N/A</v>
          </cell>
          <cell r="I1326" t="e">
            <v>#N/A</v>
          </cell>
          <cell r="J1326" t="e">
            <v>#N/A</v>
          </cell>
          <cell r="K1326" t="e">
            <v>#N/A</v>
          </cell>
          <cell r="L1326" t="e">
            <v>#N/A</v>
          </cell>
          <cell r="M1326" t="e">
            <v>#N/A</v>
          </cell>
          <cell r="N1326" t="e">
            <v>#N/A</v>
          </cell>
          <cell r="O1326" t="e">
            <v>#N/A</v>
          </cell>
          <cell r="P1326" t="e">
            <v>#N/A</v>
          </cell>
          <cell r="Q1326" t="e">
            <v>#N/A</v>
          </cell>
          <cell r="R1326" t="e">
            <v>#N/A</v>
          </cell>
          <cell r="S1326" t="e">
            <v>#N/A</v>
          </cell>
          <cell r="T1326" t="e">
            <v>#N/A</v>
          </cell>
          <cell r="U1326" t="e">
            <v>#N/A</v>
          </cell>
          <cell r="V1326" t="e">
            <v>#N/A</v>
          </cell>
          <cell r="W1326" t="e">
            <v>#N/A</v>
          </cell>
          <cell r="X1326" t="e">
            <v>#N/A</v>
          </cell>
          <cell r="Y1326" t="e">
            <v>#N/A</v>
          </cell>
          <cell r="Z1326" t="e">
            <v>#N/A</v>
          </cell>
          <cell r="AA1326" t="e">
            <v>#N/A</v>
          </cell>
          <cell r="AB1326" t="e">
            <v>#N/A</v>
          </cell>
          <cell r="AC1326" t="e">
            <v>#N/A</v>
          </cell>
          <cell r="AD1326" t="e">
            <v>#N/A</v>
          </cell>
          <cell r="AE1326" t="e">
            <v>#N/A</v>
          </cell>
          <cell r="AF1326" t="e">
            <v>#N/A</v>
          </cell>
          <cell r="AG1326" t="e">
            <v>#N/A</v>
          </cell>
          <cell r="AH1326" t="e">
            <v>#N/A</v>
          </cell>
          <cell r="AI1326" t="e">
            <v>#N/A</v>
          </cell>
          <cell r="AJ1326" t="e">
            <v>#N/A</v>
          </cell>
          <cell r="AK1326" t="e">
            <v>#N/A</v>
          </cell>
          <cell r="AL1326" t="e">
            <v>#N/A</v>
          </cell>
          <cell r="AM1326" t="e">
            <v>#N/A</v>
          </cell>
          <cell r="AN1326" t="e">
            <v>#N/A</v>
          </cell>
          <cell r="AO1326" t="e">
            <v>#N/A</v>
          </cell>
          <cell r="AP1326" t="e">
            <v>#N/A</v>
          </cell>
          <cell r="AQ1326" t="e">
            <v>#N/A</v>
          </cell>
          <cell r="AR1326" t="e">
            <v>#N/A</v>
          </cell>
          <cell r="AS1326" t="e">
            <v>#N/A</v>
          </cell>
          <cell r="AT1326" t="e">
            <v>#N/A</v>
          </cell>
          <cell r="AU1326" t="e">
            <v>#N/A</v>
          </cell>
          <cell r="AV1326" t="e">
            <v>#N/A</v>
          </cell>
          <cell r="AW1326" t="e">
            <v>#N/A</v>
          </cell>
          <cell r="AX1326" t="e">
            <v>#N/A</v>
          </cell>
          <cell r="AY1326" t="e">
            <v>#N/A</v>
          </cell>
          <cell r="AZ1326" t="e">
            <v>#N/A</v>
          </cell>
          <cell r="BA1326" t="e">
            <v>#N/A</v>
          </cell>
          <cell r="BB1326" t="e">
            <v>#N/A</v>
          </cell>
          <cell r="BC1326" t="e">
            <v>#N/A</v>
          </cell>
          <cell r="BD1326" t="e">
            <v>#N/A</v>
          </cell>
        </row>
        <row r="1327">
          <cell r="G1327" t="e">
            <v>#N/A</v>
          </cell>
          <cell r="H1327" t="e">
            <v>#N/A</v>
          </cell>
          <cell r="I1327" t="e">
            <v>#N/A</v>
          </cell>
          <cell r="J1327" t="e">
            <v>#N/A</v>
          </cell>
          <cell r="K1327" t="e">
            <v>#N/A</v>
          </cell>
          <cell r="L1327" t="e">
            <v>#N/A</v>
          </cell>
          <cell r="M1327" t="e">
            <v>#N/A</v>
          </cell>
          <cell r="N1327" t="e">
            <v>#N/A</v>
          </cell>
          <cell r="O1327" t="e">
            <v>#N/A</v>
          </cell>
          <cell r="P1327" t="e">
            <v>#N/A</v>
          </cell>
          <cell r="Q1327" t="e">
            <v>#N/A</v>
          </cell>
          <cell r="R1327" t="e">
            <v>#N/A</v>
          </cell>
          <cell r="S1327" t="e">
            <v>#N/A</v>
          </cell>
          <cell r="T1327" t="e">
            <v>#N/A</v>
          </cell>
          <cell r="U1327" t="e">
            <v>#N/A</v>
          </cell>
          <cell r="V1327" t="e">
            <v>#N/A</v>
          </cell>
          <cell r="W1327" t="e">
            <v>#N/A</v>
          </cell>
          <cell r="X1327" t="e">
            <v>#N/A</v>
          </cell>
          <cell r="Y1327" t="e">
            <v>#N/A</v>
          </cell>
          <cell r="Z1327" t="e">
            <v>#N/A</v>
          </cell>
          <cell r="AA1327" t="e">
            <v>#N/A</v>
          </cell>
          <cell r="AB1327" t="e">
            <v>#N/A</v>
          </cell>
          <cell r="AC1327" t="e">
            <v>#N/A</v>
          </cell>
          <cell r="AD1327" t="e">
            <v>#N/A</v>
          </cell>
          <cell r="AE1327" t="e">
            <v>#N/A</v>
          </cell>
          <cell r="AF1327" t="e">
            <v>#N/A</v>
          </cell>
          <cell r="AG1327" t="e">
            <v>#N/A</v>
          </cell>
          <cell r="AH1327" t="e">
            <v>#N/A</v>
          </cell>
          <cell r="AI1327" t="e">
            <v>#N/A</v>
          </cell>
          <cell r="AJ1327" t="e">
            <v>#N/A</v>
          </cell>
          <cell r="AK1327" t="e">
            <v>#N/A</v>
          </cell>
          <cell r="AL1327" t="e">
            <v>#N/A</v>
          </cell>
          <cell r="AM1327" t="e">
            <v>#N/A</v>
          </cell>
          <cell r="AN1327" t="e">
            <v>#N/A</v>
          </cell>
          <cell r="AO1327" t="e">
            <v>#N/A</v>
          </cell>
          <cell r="AP1327" t="e">
            <v>#N/A</v>
          </cell>
          <cell r="AQ1327" t="e">
            <v>#N/A</v>
          </cell>
          <cell r="AR1327" t="e">
            <v>#N/A</v>
          </cell>
          <cell r="AS1327" t="e">
            <v>#N/A</v>
          </cell>
          <cell r="AT1327" t="e">
            <v>#N/A</v>
          </cell>
          <cell r="AU1327" t="e">
            <v>#N/A</v>
          </cell>
          <cell r="AV1327" t="e">
            <v>#N/A</v>
          </cell>
          <cell r="AW1327" t="e">
            <v>#N/A</v>
          </cell>
          <cell r="AX1327" t="e">
            <v>#N/A</v>
          </cell>
          <cell r="AY1327" t="e">
            <v>#N/A</v>
          </cell>
          <cell r="AZ1327" t="e">
            <v>#N/A</v>
          </cell>
          <cell r="BA1327" t="e">
            <v>#N/A</v>
          </cell>
          <cell r="BB1327" t="e">
            <v>#N/A</v>
          </cell>
          <cell r="BC1327" t="e">
            <v>#N/A</v>
          </cell>
          <cell r="BD1327" t="e">
            <v>#N/A</v>
          </cell>
        </row>
        <row r="1328">
          <cell r="G1328" t="e">
            <v>#N/A</v>
          </cell>
          <cell r="H1328" t="e">
            <v>#N/A</v>
          </cell>
          <cell r="I1328" t="e">
            <v>#N/A</v>
          </cell>
          <cell r="J1328" t="e">
            <v>#N/A</v>
          </cell>
          <cell r="K1328" t="e">
            <v>#N/A</v>
          </cell>
          <cell r="L1328" t="e">
            <v>#N/A</v>
          </cell>
          <cell r="M1328" t="e">
            <v>#N/A</v>
          </cell>
          <cell r="N1328" t="e">
            <v>#N/A</v>
          </cell>
          <cell r="O1328" t="e">
            <v>#N/A</v>
          </cell>
          <cell r="P1328" t="e">
            <v>#N/A</v>
          </cell>
          <cell r="Q1328" t="e">
            <v>#N/A</v>
          </cell>
          <cell r="R1328" t="e">
            <v>#N/A</v>
          </cell>
          <cell r="S1328" t="e">
            <v>#N/A</v>
          </cell>
          <cell r="T1328" t="e">
            <v>#N/A</v>
          </cell>
          <cell r="U1328" t="e">
            <v>#N/A</v>
          </cell>
          <cell r="V1328" t="e">
            <v>#N/A</v>
          </cell>
          <cell r="W1328" t="e">
            <v>#N/A</v>
          </cell>
          <cell r="X1328" t="e">
            <v>#N/A</v>
          </cell>
          <cell r="Y1328" t="e">
            <v>#N/A</v>
          </cell>
          <cell r="Z1328" t="e">
            <v>#N/A</v>
          </cell>
          <cell r="AA1328" t="e">
            <v>#N/A</v>
          </cell>
          <cell r="AB1328" t="e">
            <v>#N/A</v>
          </cell>
          <cell r="AC1328" t="e">
            <v>#N/A</v>
          </cell>
          <cell r="AD1328" t="e">
            <v>#N/A</v>
          </cell>
          <cell r="AE1328" t="e">
            <v>#N/A</v>
          </cell>
          <cell r="AF1328" t="e">
            <v>#N/A</v>
          </cell>
          <cell r="AG1328" t="e">
            <v>#N/A</v>
          </cell>
          <cell r="AH1328" t="e">
            <v>#N/A</v>
          </cell>
          <cell r="AI1328" t="e">
            <v>#N/A</v>
          </cell>
          <cell r="AJ1328" t="e">
            <v>#N/A</v>
          </cell>
          <cell r="AK1328" t="e">
            <v>#N/A</v>
          </cell>
          <cell r="AL1328" t="e">
            <v>#N/A</v>
          </cell>
          <cell r="AM1328" t="e">
            <v>#N/A</v>
          </cell>
          <cell r="AN1328" t="e">
            <v>#N/A</v>
          </cell>
          <cell r="AO1328" t="e">
            <v>#N/A</v>
          </cell>
          <cell r="AP1328" t="e">
            <v>#N/A</v>
          </cell>
          <cell r="AQ1328" t="e">
            <v>#N/A</v>
          </cell>
          <cell r="AR1328" t="e">
            <v>#N/A</v>
          </cell>
          <cell r="AS1328" t="e">
            <v>#N/A</v>
          </cell>
          <cell r="AT1328" t="e">
            <v>#N/A</v>
          </cell>
          <cell r="AU1328" t="e">
            <v>#N/A</v>
          </cell>
          <cell r="AV1328" t="e">
            <v>#N/A</v>
          </cell>
          <cell r="AW1328" t="e">
            <v>#N/A</v>
          </cell>
          <cell r="AX1328" t="e">
            <v>#N/A</v>
          </cell>
          <cell r="AY1328" t="e">
            <v>#N/A</v>
          </cell>
          <cell r="AZ1328" t="e">
            <v>#N/A</v>
          </cell>
          <cell r="BA1328" t="e">
            <v>#N/A</v>
          </cell>
          <cell r="BB1328" t="e">
            <v>#N/A</v>
          </cell>
          <cell r="BC1328" t="e">
            <v>#N/A</v>
          </cell>
          <cell r="BD1328" t="e">
            <v>#N/A</v>
          </cell>
        </row>
        <row r="1329">
          <cell r="G1329" t="e">
            <v>#N/A</v>
          </cell>
          <cell r="H1329" t="e">
            <v>#N/A</v>
          </cell>
          <cell r="I1329" t="e">
            <v>#N/A</v>
          </cell>
          <cell r="J1329" t="e">
            <v>#N/A</v>
          </cell>
          <cell r="K1329" t="e">
            <v>#N/A</v>
          </cell>
          <cell r="L1329" t="e">
            <v>#N/A</v>
          </cell>
          <cell r="M1329" t="e">
            <v>#N/A</v>
          </cell>
          <cell r="N1329" t="e">
            <v>#N/A</v>
          </cell>
          <cell r="O1329" t="e">
            <v>#N/A</v>
          </cell>
          <cell r="P1329" t="e">
            <v>#N/A</v>
          </cell>
          <cell r="Q1329" t="e">
            <v>#N/A</v>
          </cell>
          <cell r="R1329" t="e">
            <v>#N/A</v>
          </cell>
          <cell r="S1329" t="e">
            <v>#N/A</v>
          </cell>
          <cell r="T1329" t="e">
            <v>#N/A</v>
          </cell>
          <cell r="U1329" t="e">
            <v>#N/A</v>
          </cell>
          <cell r="V1329" t="e">
            <v>#N/A</v>
          </cell>
          <cell r="W1329" t="e">
            <v>#N/A</v>
          </cell>
          <cell r="X1329" t="e">
            <v>#N/A</v>
          </cell>
          <cell r="Y1329" t="e">
            <v>#N/A</v>
          </cell>
          <cell r="Z1329" t="e">
            <v>#N/A</v>
          </cell>
          <cell r="AA1329" t="e">
            <v>#N/A</v>
          </cell>
          <cell r="AB1329" t="e">
            <v>#N/A</v>
          </cell>
          <cell r="AC1329" t="e">
            <v>#N/A</v>
          </cell>
          <cell r="AD1329" t="e">
            <v>#N/A</v>
          </cell>
          <cell r="AE1329" t="e">
            <v>#N/A</v>
          </cell>
          <cell r="AF1329" t="e">
            <v>#N/A</v>
          </cell>
          <cell r="AG1329" t="e">
            <v>#N/A</v>
          </cell>
          <cell r="AH1329" t="e">
            <v>#N/A</v>
          </cell>
          <cell r="AI1329" t="e">
            <v>#N/A</v>
          </cell>
          <cell r="AJ1329" t="e">
            <v>#N/A</v>
          </cell>
          <cell r="AK1329" t="e">
            <v>#N/A</v>
          </cell>
          <cell r="AL1329" t="e">
            <v>#N/A</v>
          </cell>
          <cell r="AM1329" t="e">
            <v>#N/A</v>
          </cell>
          <cell r="AN1329" t="e">
            <v>#N/A</v>
          </cell>
          <cell r="AO1329" t="e">
            <v>#N/A</v>
          </cell>
          <cell r="AP1329" t="e">
            <v>#N/A</v>
          </cell>
          <cell r="AQ1329" t="e">
            <v>#N/A</v>
          </cell>
          <cell r="AR1329" t="e">
            <v>#N/A</v>
          </cell>
          <cell r="AS1329" t="e">
            <v>#N/A</v>
          </cell>
          <cell r="AT1329" t="e">
            <v>#N/A</v>
          </cell>
          <cell r="AU1329" t="e">
            <v>#N/A</v>
          </cell>
          <cell r="AV1329" t="e">
            <v>#N/A</v>
          </cell>
          <cell r="AW1329" t="e">
            <v>#N/A</v>
          </cell>
          <cell r="AX1329" t="e">
            <v>#N/A</v>
          </cell>
          <cell r="AY1329" t="e">
            <v>#N/A</v>
          </cell>
          <cell r="AZ1329" t="e">
            <v>#N/A</v>
          </cell>
          <cell r="BA1329" t="e">
            <v>#N/A</v>
          </cell>
          <cell r="BB1329" t="e">
            <v>#N/A</v>
          </cell>
          <cell r="BC1329" t="e">
            <v>#N/A</v>
          </cell>
          <cell r="BD1329" t="e">
            <v>#N/A</v>
          </cell>
        </row>
        <row r="1330">
          <cell r="G1330" t="e">
            <v>#N/A</v>
          </cell>
          <cell r="H1330" t="e">
            <v>#N/A</v>
          </cell>
          <cell r="I1330" t="e">
            <v>#N/A</v>
          </cell>
          <cell r="J1330" t="e">
            <v>#N/A</v>
          </cell>
          <cell r="K1330" t="e">
            <v>#N/A</v>
          </cell>
          <cell r="L1330" t="e">
            <v>#N/A</v>
          </cell>
          <cell r="M1330" t="e">
            <v>#N/A</v>
          </cell>
          <cell r="N1330" t="e">
            <v>#N/A</v>
          </cell>
          <cell r="O1330" t="e">
            <v>#N/A</v>
          </cell>
          <cell r="P1330" t="e">
            <v>#N/A</v>
          </cell>
          <cell r="Q1330" t="e">
            <v>#N/A</v>
          </cell>
          <cell r="R1330" t="e">
            <v>#N/A</v>
          </cell>
          <cell r="S1330" t="e">
            <v>#N/A</v>
          </cell>
          <cell r="T1330" t="e">
            <v>#N/A</v>
          </cell>
          <cell r="U1330" t="e">
            <v>#N/A</v>
          </cell>
          <cell r="V1330" t="e">
            <v>#N/A</v>
          </cell>
          <cell r="W1330" t="e">
            <v>#N/A</v>
          </cell>
          <cell r="X1330" t="e">
            <v>#N/A</v>
          </cell>
          <cell r="Y1330" t="e">
            <v>#N/A</v>
          </cell>
          <cell r="Z1330" t="e">
            <v>#N/A</v>
          </cell>
          <cell r="AA1330" t="e">
            <v>#N/A</v>
          </cell>
          <cell r="AB1330" t="e">
            <v>#N/A</v>
          </cell>
          <cell r="AC1330" t="e">
            <v>#N/A</v>
          </cell>
          <cell r="AD1330" t="e">
            <v>#N/A</v>
          </cell>
          <cell r="AE1330" t="e">
            <v>#N/A</v>
          </cell>
          <cell r="AF1330" t="e">
            <v>#N/A</v>
          </cell>
          <cell r="AG1330" t="e">
            <v>#N/A</v>
          </cell>
          <cell r="AH1330" t="e">
            <v>#N/A</v>
          </cell>
          <cell r="AI1330" t="e">
            <v>#N/A</v>
          </cell>
          <cell r="AJ1330" t="e">
            <v>#N/A</v>
          </cell>
          <cell r="AK1330" t="e">
            <v>#N/A</v>
          </cell>
          <cell r="AL1330" t="e">
            <v>#N/A</v>
          </cell>
          <cell r="AM1330" t="e">
            <v>#N/A</v>
          </cell>
          <cell r="AN1330" t="e">
            <v>#N/A</v>
          </cell>
          <cell r="AO1330" t="e">
            <v>#N/A</v>
          </cell>
          <cell r="AP1330" t="e">
            <v>#N/A</v>
          </cell>
          <cell r="AQ1330" t="e">
            <v>#N/A</v>
          </cell>
          <cell r="AR1330" t="e">
            <v>#N/A</v>
          </cell>
          <cell r="AS1330" t="e">
            <v>#N/A</v>
          </cell>
          <cell r="AT1330" t="e">
            <v>#N/A</v>
          </cell>
          <cell r="AU1330" t="e">
            <v>#N/A</v>
          </cell>
          <cell r="AV1330" t="e">
            <v>#N/A</v>
          </cell>
          <cell r="AW1330" t="e">
            <v>#N/A</v>
          </cell>
          <cell r="AX1330" t="e">
            <v>#N/A</v>
          </cell>
          <cell r="AY1330" t="e">
            <v>#N/A</v>
          </cell>
          <cell r="AZ1330" t="e">
            <v>#N/A</v>
          </cell>
          <cell r="BA1330" t="e">
            <v>#N/A</v>
          </cell>
          <cell r="BB1330" t="e">
            <v>#N/A</v>
          </cell>
          <cell r="BC1330" t="e">
            <v>#N/A</v>
          </cell>
          <cell r="BD1330" t="e">
            <v>#N/A</v>
          </cell>
        </row>
        <row r="1331">
          <cell r="G1331" t="e">
            <v>#N/A</v>
          </cell>
          <cell r="H1331" t="e">
            <v>#N/A</v>
          </cell>
          <cell r="I1331" t="e">
            <v>#N/A</v>
          </cell>
          <cell r="J1331" t="e">
            <v>#N/A</v>
          </cell>
          <cell r="K1331" t="e">
            <v>#N/A</v>
          </cell>
          <cell r="L1331" t="e">
            <v>#N/A</v>
          </cell>
          <cell r="M1331" t="e">
            <v>#N/A</v>
          </cell>
          <cell r="N1331" t="e">
            <v>#N/A</v>
          </cell>
          <cell r="O1331" t="e">
            <v>#N/A</v>
          </cell>
          <cell r="P1331" t="e">
            <v>#N/A</v>
          </cell>
          <cell r="Q1331" t="e">
            <v>#N/A</v>
          </cell>
          <cell r="R1331" t="e">
            <v>#N/A</v>
          </cell>
          <cell r="S1331" t="e">
            <v>#N/A</v>
          </cell>
          <cell r="T1331" t="e">
            <v>#N/A</v>
          </cell>
          <cell r="U1331" t="e">
            <v>#N/A</v>
          </cell>
          <cell r="V1331" t="e">
            <v>#N/A</v>
          </cell>
          <cell r="W1331" t="e">
            <v>#N/A</v>
          </cell>
          <cell r="X1331" t="e">
            <v>#N/A</v>
          </cell>
          <cell r="Y1331" t="e">
            <v>#N/A</v>
          </cell>
          <cell r="Z1331" t="e">
            <v>#N/A</v>
          </cell>
          <cell r="AA1331" t="e">
            <v>#N/A</v>
          </cell>
          <cell r="AB1331" t="e">
            <v>#N/A</v>
          </cell>
          <cell r="AC1331" t="e">
            <v>#N/A</v>
          </cell>
          <cell r="AD1331" t="e">
            <v>#N/A</v>
          </cell>
          <cell r="AE1331" t="e">
            <v>#N/A</v>
          </cell>
          <cell r="AF1331" t="e">
            <v>#N/A</v>
          </cell>
          <cell r="AG1331" t="e">
            <v>#N/A</v>
          </cell>
          <cell r="AH1331" t="e">
            <v>#N/A</v>
          </cell>
          <cell r="AI1331" t="e">
            <v>#N/A</v>
          </cell>
          <cell r="AJ1331" t="e">
            <v>#N/A</v>
          </cell>
          <cell r="AK1331" t="e">
            <v>#N/A</v>
          </cell>
          <cell r="AL1331" t="e">
            <v>#N/A</v>
          </cell>
          <cell r="AM1331" t="e">
            <v>#N/A</v>
          </cell>
          <cell r="AN1331" t="e">
            <v>#N/A</v>
          </cell>
          <cell r="AO1331" t="e">
            <v>#N/A</v>
          </cell>
          <cell r="AP1331" t="e">
            <v>#N/A</v>
          </cell>
          <cell r="AQ1331" t="e">
            <v>#N/A</v>
          </cell>
          <cell r="AR1331" t="e">
            <v>#N/A</v>
          </cell>
          <cell r="AS1331" t="e">
            <v>#N/A</v>
          </cell>
          <cell r="AT1331" t="e">
            <v>#N/A</v>
          </cell>
          <cell r="AU1331" t="e">
            <v>#N/A</v>
          </cell>
          <cell r="AV1331" t="e">
            <v>#N/A</v>
          </cell>
          <cell r="AW1331" t="e">
            <v>#N/A</v>
          </cell>
          <cell r="AX1331" t="e">
            <v>#N/A</v>
          </cell>
          <cell r="AY1331" t="e">
            <v>#N/A</v>
          </cell>
          <cell r="AZ1331" t="e">
            <v>#N/A</v>
          </cell>
          <cell r="BA1331" t="e">
            <v>#N/A</v>
          </cell>
          <cell r="BB1331" t="e">
            <v>#N/A</v>
          </cell>
          <cell r="BC1331" t="e">
            <v>#N/A</v>
          </cell>
          <cell r="BD1331" t="e">
            <v>#N/A</v>
          </cell>
        </row>
        <row r="1332">
          <cell r="G1332" t="e">
            <v>#N/A</v>
          </cell>
          <cell r="H1332" t="e">
            <v>#N/A</v>
          </cell>
          <cell r="I1332" t="e">
            <v>#N/A</v>
          </cell>
          <cell r="J1332" t="e">
            <v>#N/A</v>
          </cell>
          <cell r="K1332" t="e">
            <v>#N/A</v>
          </cell>
          <cell r="L1332" t="e">
            <v>#N/A</v>
          </cell>
          <cell r="M1332" t="e">
            <v>#N/A</v>
          </cell>
          <cell r="N1332" t="e">
            <v>#N/A</v>
          </cell>
          <cell r="O1332" t="e">
            <v>#N/A</v>
          </cell>
          <cell r="P1332" t="e">
            <v>#N/A</v>
          </cell>
          <cell r="Q1332" t="e">
            <v>#N/A</v>
          </cell>
          <cell r="R1332" t="e">
            <v>#N/A</v>
          </cell>
          <cell r="S1332" t="e">
            <v>#N/A</v>
          </cell>
          <cell r="T1332" t="e">
            <v>#N/A</v>
          </cell>
          <cell r="U1332" t="e">
            <v>#N/A</v>
          </cell>
          <cell r="V1332" t="e">
            <v>#N/A</v>
          </cell>
          <cell r="W1332" t="e">
            <v>#N/A</v>
          </cell>
          <cell r="X1332" t="e">
            <v>#N/A</v>
          </cell>
          <cell r="Y1332" t="e">
            <v>#N/A</v>
          </cell>
          <cell r="Z1332" t="e">
            <v>#N/A</v>
          </cell>
          <cell r="AA1332" t="e">
            <v>#N/A</v>
          </cell>
          <cell r="AB1332" t="e">
            <v>#N/A</v>
          </cell>
          <cell r="AC1332" t="e">
            <v>#N/A</v>
          </cell>
          <cell r="AD1332" t="e">
            <v>#N/A</v>
          </cell>
          <cell r="AE1332" t="e">
            <v>#N/A</v>
          </cell>
          <cell r="AF1332" t="e">
            <v>#N/A</v>
          </cell>
          <cell r="AG1332" t="e">
            <v>#N/A</v>
          </cell>
          <cell r="AH1332" t="e">
            <v>#N/A</v>
          </cell>
          <cell r="AI1332" t="e">
            <v>#N/A</v>
          </cell>
          <cell r="AJ1332" t="e">
            <v>#N/A</v>
          </cell>
          <cell r="AK1332" t="e">
            <v>#N/A</v>
          </cell>
          <cell r="AL1332" t="e">
            <v>#N/A</v>
          </cell>
          <cell r="AM1332" t="e">
            <v>#N/A</v>
          </cell>
          <cell r="AN1332" t="e">
            <v>#N/A</v>
          </cell>
          <cell r="AO1332" t="e">
            <v>#N/A</v>
          </cell>
          <cell r="AP1332" t="e">
            <v>#N/A</v>
          </cell>
          <cell r="AQ1332" t="e">
            <v>#N/A</v>
          </cell>
          <cell r="AR1332" t="e">
            <v>#N/A</v>
          </cell>
          <cell r="AS1332" t="e">
            <v>#N/A</v>
          </cell>
          <cell r="AT1332" t="e">
            <v>#N/A</v>
          </cell>
          <cell r="AU1332" t="e">
            <v>#N/A</v>
          </cell>
          <cell r="AV1332" t="e">
            <v>#N/A</v>
          </cell>
          <cell r="AW1332" t="e">
            <v>#N/A</v>
          </cell>
          <cell r="AX1332" t="e">
            <v>#N/A</v>
          </cell>
          <cell r="AY1332" t="e">
            <v>#N/A</v>
          </cell>
          <cell r="AZ1332" t="e">
            <v>#N/A</v>
          </cell>
          <cell r="BA1332" t="e">
            <v>#N/A</v>
          </cell>
          <cell r="BB1332" t="e">
            <v>#N/A</v>
          </cell>
          <cell r="BC1332" t="e">
            <v>#N/A</v>
          </cell>
          <cell r="BD1332" t="e">
            <v>#N/A</v>
          </cell>
        </row>
        <row r="1333">
          <cell r="G1333" t="e">
            <v>#N/A</v>
          </cell>
          <cell r="H1333" t="e">
            <v>#N/A</v>
          </cell>
          <cell r="I1333" t="e">
            <v>#N/A</v>
          </cell>
          <cell r="J1333" t="e">
            <v>#N/A</v>
          </cell>
          <cell r="K1333" t="e">
            <v>#N/A</v>
          </cell>
          <cell r="L1333" t="e">
            <v>#N/A</v>
          </cell>
          <cell r="M1333" t="e">
            <v>#N/A</v>
          </cell>
          <cell r="N1333" t="e">
            <v>#N/A</v>
          </cell>
          <cell r="O1333" t="e">
            <v>#N/A</v>
          </cell>
          <cell r="P1333" t="e">
            <v>#N/A</v>
          </cell>
          <cell r="Q1333" t="e">
            <v>#N/A</v>
          </cell>
          <cell r="R1333" t="e">
            <v>#N/A</v>
          </cell>
          <cell r="S1333" t="e">
            <v>#N/A</v>
          </cell>
          <cell r="T1333" t="e">
            <v>#N/A</v>
          </cell>
          <cell r="U1333" t="e">
            <v>#N/A</v>
          </cell>
          <cell r="V1333" t="e">
            <v>#N/A</v>
          </cell>
          <cell r="W1333" t="e">
            <v>#N/A</v>
          </cell>
          <cell r="X1333" t="e">
            <v>#N/A</v>
          </cell>
          <cell r="Y1333" t="e">
            <v>#N/A</v>
          </cell>
          <cell r="Z1333" t="e">
            <v>#N/A</v>
          </cell>
          <cell r="AA1333" t="e">
            <v>#N/A</v>
          </cell>
          <cell r="AB1333" t="e">
            <v>#N/A</v>
          </cell>
          <cell r="AC1333" t="e">
            <v>#N/A</v>
          </cell>
          <cell r="AD1333" t="e">
            <v>#N/A</v>
          </cell>
          <cell r="AE1333" t="e">
            <v>#N/A</v>
          </cell>
          <cell r="AF1333" t="e">
            <v>#N/A</v>
          </cell>
          <cell r="AG1333" t="e">
            <v>#N/A</v>
          </cell>
          <cell r="AH1333" t="e">
            <v>#N/A</v>
          </cell>
          <cell r="AI1333" t="e">
            <v>#N/A</v>
          </cell>
          <cell r="AJ1333" t="e">
            <v>#N/A</v>
          </cell>
          <cell r="AK1333" t="e">
            <v>#N/A</v>
          </cell>
          <cell r="AL1333" t="e">
            <v>#N/A</v>
          </cell>
          <cell r="AM1333" t="e">
            <v>#N/A</v>
          </cell>
          <cell r="AN1333" t="e">
            <v>#N/A</v>
          </cell>
          <cell r="AO1333" t="e">
            <v>#N/A</v>
          </cell>
          <cell r="AP1333" t="e">
            <v>#N/A</v>
          </cell>
          <cell r="AQ1333" t="e">
            <v>#N/A</v>
          </cell>
          <cell r="AR1333" t="e">
            <v>#N/A</v>
          </cell>
          <cell r="AS1333" t="e">
            <v>#N/A</v>
          </cell>
          <cell r="AT1333" t="e">
            <v>#N/A</v>
          </cell>
          <cell r="AU1333" t="e">
            <v>#N/A</v>
          </cell>
          <cell r="AV1333" t="e">
            <v>#N/A</v>
          </cell>
          <cell r="AW1333" t="e">
            <v>#N/A</v>
          </cell>
          <cell r="AX1333" t="e">
            <v>#N/A</v>
          </cell>
          <cell r="AY1333" t="e">
            <v>#N/A</v>
          </cell>
          <cell r="AZ1333" t="e">
            <v>#N/A</v>
          </cell>
          <cell r="BA1333" t="e">
            <v>#N/A</v>
          </cell>
          <cell r="BB1333" t="e">
            <v>#N/A</v>
          </cell>
          <cell r="BC1333" t="e">
            <v>#N/A</v>
          </cell>
          <cell r="BD1333" t="e">
            <v>#N/A</v>
          </cell>
        </row>
        <row r="1334">
          <cell r="G1334" t="e">
            <v>#N/A</v>
          </cell>
          <cell r="H1334" t="e">
            <v>#N/A</v>
          </cell>
          <cell r="I1334" t="e">
            <v>#N/A</v>
          </cell>
          <cell r="J1334" t="e">
            <v>#N/A</v>
          </cell>
          <cell r="K1334" t="e">
            <v>#N/A</v>
          </cell>
          <cell r="L1334" t="e">
            <v>#N/A</v>
          </cell>
          <cell r="M1334" t="e">
            <v>#N/A</v>
          </cell>
          <cell r="N1334" t="e">
            <v>#N/A</v>
          </cell>
          <cell r="O1334" t="e">
            <v>#N/A</v>
          </cell>
          <cell r="P1334" t="e">
            <v>#N/A</v>
          </cell>
          <cell r="Q1334" t="e">
            <v>#N/A</v>
          </cell>
          <cell r="R1334" t="e">
            <v>#N/A</v>
          </cell>
          <cell r="S1334" t="e">
            <v>#N/A</v>
          </cell>
          <cell r="T1334" t="e">
            <v>#N/A</v>
          </cell>
          <cell r="U1334" t="e">
            <v>#N/A</v>
          </cell>
          <cell r="V1334" t="e">
            <v>#N/A</v>
          </cell>
          <cell r="W1334" t="e">
            <v>#N/A</v>
          </cell>
          <cell r="X1334" t="e">
            <v>#N/A</v>
          </cell>
          <cell r="Y1334" t="e">
            <v>#N/A</v>
          </cell>
          <cell r="Z1334" t="e">
            <v>#N/A</v>
          </cell>
          <cell r="AA1334" t="e">
            <v>#N/A</v>
          </cell>
          <cell r="AB1334" t="e">
            <v>#N/A</v>
          </cell>
          <cell r="AC1334" t="e">
            <v>#N/A</v>
          </cell>
          <cell r="AD1334" t="e">
            <v>#N/A</v>
          </cell>
          <cell r="AE1334" t="e">
            <v>#N/A</v>
          </cell>
          <cell r="AF1334" t="e">
            <v>#N/A</v>
          </cell>
          <cell r="AG1334" t="e">
            <v>#N/A</v>
          </cell>
          <cell r="AH1334" t="e">
            <v>#N/A</v>
          </cell>
          <cell r="AI1334" t="e">
            <v>#N/A</v>
          </cell>
          <cell r="AJ1334" t="e">
            <v>#N/A</v>
          </cell>
          <cell r="AK1334" t="e">
            <v>#N/A</v>
          </cell>
          <cell r="AL1334" t="e">
            <v>#N/A</v>
          </cell>
          <cell r="AM1334" t="e">
            <v>#N/A</v>
          </cell>
          <cell r="AN1334" t="e">
            <v>#N/A</v>
          </cell>
          <cell r="AO1334" t="e">
            <v>#N/A</v>
          </cell>
          <cell r="AP1334" t="e">
            <v>#N/A</v>
          </cell>
          <cell r="AQ1334" t="e">
            <v>#N/A</v>
          </cell>
          <cell r="AR1334" t="e">
            <v>#N/A</v>
          </cell>
          <cell r="AS1334" t="e">
            <v>#N/A</v>
          </cell>
          <cell r="AT1334" t="e">
            <v>#N/A</v>
          </cell>
          <cell r="AU1334" t="e">
            <v>#N/A</v>
          </cell>
          <cell r="AV1334" t="e">
            <v>#N/A</v>
          </cell>
          <cell r="AW1334" t="e">
            <v>#N/A</v>
          </cell>
          <cell r="AX1334" t="e">
            <v>#N/A</v>
          </cell>
          <cell r="AY1334" t="e">
            <v>#N/A</v>
          </cell>
          <cell r="AZ1334" t="e">
            <v>#N/A</v>
          </cell>
          <cell r="BA1334" t="e">
            <v>#N/A</v>
          </cell>
          <cell r="BB1334" t="e">
            <v>#N/A</v>
          </cell>
          <cell r="BC1334" t="e">
            <v>#N/A</v>
          </cell>
          <cell r="BD1334" t="e">
            <v>#N/A</v>
          </cell>
        </row>
        <row r="1335">
          <cell r="G1335" t="e">
            <v>#N/A</v>
          </cell>
          <cell r="H1335" t="e">
            <v>#N/A</v>
          </cell>
          <cell r="I1335" t="e">
            <v>#N/A</v>
          </cell>
          <cell r="J1335" t="e">
            <v>#N/A</v>
          </cell>
          <cell r="K1335" t="e">
            <v>#N/A</v>
          </cell>
          <cell r="L1335" t="e">
            <v>#N/A</v>
          </cell>
          <cell r="M1335" t="e">
            <v>#N/A</v>
          </cell>
          <cell r="N1335" t="e">
            <v>#N/A</v>
          </cell>
          <cell r="O1335" t="e">
            <v>#N/A</v>
          </cell>
          <cell r="P1335" t="e">
            <v>#N/A</v>
          </cell>
          <cell r="Q1335" t="e">
            <v>#N/A</v>
          </cell>
          <cell r="R1335" t="e">
            <v>#N/A</v>
          </cell>
          <cell r="S1335" t="e">
            <v>#N/A</v>
          </cell>
          <cell r="T1335" t="e">
            <v>#N/A</v>
          </cell>
          <cell r="U1335" t="e">
            <v>#N/A</v>
          </cell>
          <cell r="V1335" t="e">
            <v>#N/A</v>
          </cell>
          <cell r="W1335" t="e">
            <v>#N/A</v>
          </cell>
          <cell r="X1335" t="e">
            <v>#N/A</v>
          </cell>
          <cell r="Y1335" t="e">
            <v>#N/A</v>
          </cell>
          <cell r="Z1335" t="e">
            <v>#N/A</v>
          </cell>
          <cell r="AA1335" t="e">
            <v>#N/A</v>
          </cell>
          <cell r="AB1335" t="e">
            <v>#N/A</v>
          </cell>
          <cell r="AC1335" t="e">
            <v>#N/A</v>
          </cell>
          <cell r="AD1335" t="e">
            <v>#N/A</v>
          </cell>
          <cell r="AE1335" t="e">
            <v>#N/A</v>
          </cell>
          <cell r="AF1335" t="e">
            <v>#N/A</v>
          </cell>
          <cell r="AG1335" t="e">
            <v>#N/A</v>
          </cell>
          <cell r="AH1335" t="e">
            <v>#N/A</v>
          </cell>
          <cell r="AI1335" t="e">
            <v>#N/A</v>
          </cell>
          <cell r="AJ1335" t="e">
            <v>#N/A</v>
          </cell>
          <cell r="AK1335" t="e">
            <v>#N/A</v>
          </cell>
          <cell r="AL1335" t="e">
            <v>#N/A</v>
          </cell>
          <cell r="AM1335" t="e">
            <v>#N/A</v>
          </cell>
          <cell r="AN1335" t="e">
            <v>#N/A</v>
          </cell>
          <cell r="AO1335" t="e">
            <v>#N/A</v>
          </cell>
          <cell r="AP1335" t="e">
            <v>#N/A</v>
          </cell>
          <cell r="AQ1335" t="e">
            <v>#N/A</v>
          </cell>
          <cell r="AR1335" t="e">
            <v>#N/A</v>
          </cell>
          <cell r="AS1335" t="e">
            <v>#N/A</v>
          </cell>
          <cell r="AT1335" t="e">
            <v>#N/A</v>
          </cell>
          <cell r="AU1335" t="e">
            <v>#N/A</v>
          </cell>
          <cell r="AV1335" t="e">
            <v>#N/A</v>
          </cell>
          <cell r="AW1335" t="e">
            <v>#N/A</v>
          </cell>
          <cell r="AX1335" t="e">
            <v>#N/A</v>
          </cell>
          <cell r="AY1335" t="e">
            <v>#N/A</v>
          </cell>
          <cell r="AZ1335" t="e">
            <v>#N/A</v>
          </cell>
          <cell r="BA1335" t="e">
            <v>#N/A</v>
          </cell>
          <cell r="BB1335" t="e">
            <v>#N/A</v>
          </cell>
          <cell r="BC1335" t="e">
            <v>#N/A</v>
          </cell>
          <cell r="BD1335" t="e">
            <v>#N/A</v>
          </cell>
        </row>
        <row r="1336">
          <cell r="G1336" t="e">
            <v>#N/A</v>
          </cell>
          <cell r="H1336" t="e">
            <v>#N/A</v>
          </cell>
          <cell r="I1336" t="e">
            <v>#N/A</v>
          </cell>
          <cell r="J1336" t="e">
            <v>#N/A</v>
          </cell>
          <cell r="K1336" t="e">
            <v>#N/A</v>
          </cell>
          <cell r="L1336" t="e">
            <v>#N/A</v>
          </cell>
          <cell r="M1336" t="e">
            <v>#N/A</v>
          </cell>
          <cell r="N1336" t="e">
            <v>#N/A</v>
          </cell>
          <cell r="O1336" t="e">
            <v>#N/A</v>
          </cell>
          <cell r="P1336" t="e">
            <v>#N/A</v>
          </cell>
          <cell r="Q1336" t="e">
            <v>#N/A</v>
          </cell>
          <cell r="R1336" t="e">
            <v>#N/A</v>
          </cell>
          <cell r="S1336" t="e">
            <v>#N/A</v>
          </cell>
          <cell r="T1336" t="e">
            <v>#N/A</v>
          </cell>
          <cell r="U1336" t="e">
            <v>#N/A</v>
          </cell>
          <cell r="V1336" t="e">
            <v>#N/A</v>
          </cell>
          <cell r="W1336" t="e">
            <v>#N/A</v>
          </cell>
          <cell r="X1336" t="e">
            <v>#N/A</v>
          </cell>
          <cell r="Y1336" t="e">
            <v>#N/A</v>
          </cell>
          <cell r="Z1336" t="e">
            <v>#N/A</v>
          </cell>
          <cell r="AA1336" t="e">
            <v>#N/A</v>
          </cell>
          <cell r="AB1336" t="e">
            <v>#N/A</v>
          </cell>
          <cell r="AC1336" t="e">
            <v>#N/A</v>
          </cell>
          <cell r="AD1336" t="e">
            <v>#N/A</v>
          </cell>
          <cell r="AE1336" t="e">
            <v>#N/A</v>
          </cell>
          <cell r="AF1336" t="e">
            <v>#N/A</v>
          </cell>
          <cell r="AG1336" t="e">
            <v>#N/A</v>
          </cell>
          <cell r="AH1336" t="e">
            <v>#N/A</v>
          </cell>
          <cell r="AI1336" t="e">
            <v>#N/A</v>
          </cell>
          <cell r="AJ1336" t="e">
            <v>#N/A</v>
          </cell>
          <cell r="AK1336" t="e">
            <v>#N/A</v>
          </cell>
          <cell r="AL1336" t="e">
            <v>#N/A</v>
          </cell>
          <cell r="AM1336" t="e">
            <v>#N/A</v>
          </cell>
          <cell r="AN1336" t="e">
            <v>#N/A</v>
          </cell>
          <cell r="AO1336" t="e">
            <v>#N/A</v>
          </cell>
          <cell r="AP1336" t="e">
            <v>#N/A</v>
          </cell>
          <cell r="AQ1336" t="e">
            <v>#N/A</v>
          </cell>
          <cell r="AR1336" t="e">
            <v>#N/A</v>
          </cell>
          <cell r="AS1336" t="e">
            <v>#N/A</v>
          </cell>
          <cell r="AT1336" t="e">
            <v>#N/A</v>
          </cell>
          <cell r="AU1336" t="e">
            <v>#N/A</v>
          </cell>
          <cell r="AV1336" t="e">
            <v>#N/A</v>
          </cell>
          <cell r="AW1336" t="e">
            <v>#N/A</v>
          </cell>
          <cell r="AX1336" t="e">
            <v>#N/A</v>
          </cell>
          <cell r="AY1336" t="e">
            <v>#N/A</v>
          </cell>
          <cell r="AZ1336" t="e">
            <v>#N/A</v>
          </cell>
          <cell r="BA1336" t="e">
            <v>#N/A</v>
          </cell>
          <cell r="BB1336" t="e">
            <v>#N/A</v>
          </cell>
          <cell r="BC1336" t="e">
            <v>#N/A</v>
          </cell>
          <cell r="BD1336" t="e">
            <v>#N/A</v>
          </cell>
        </row>
        <row r="1337">
          <cell r="G1337" t="e">
            <v>#N/A</v>
          </cell>
          <cell r="H1337" t="e">
            <v>#N/A</v>
          </cell>
          <cell r="I1337" t="e">
            <v>#N/A</v>
          </cell>
          <cell r="J1337" t="e">
            <v>#N/A</v>
          </cell>
          <cell r="K1337" t="e">
            <v>#N/A</v>
          </cell>
          <cell r="L1337" t="e">
            <v>#N/A</v>
          </cell>
          <cell r="M1337" t="e">
            <v>#N/A</v>
          </cell>
          <cell r="N1337" t="e">
            <v>#N/A</v>
          </cell>
          <cell r="O1337" t="e">
            <v>#N/A</v>
          </cell>
          <cell r="P1337" t="e">
            <v>#N/A</v>
          </cell>
          <cell r="Q1337" t="e">
            <v>#N/A</v>
          </cell>
          <cell r="R1337" t="e">
            <v>#N/A</v>
          </cell>
          <cell r="S1337" t="e">
            <v>#N/A</v>
          </cell>
          <cell r="T1337" t="e">
            <v>#N/A</v>
          </cell>
          <cell r="U1337" t="e">
            <v>#N/A</v>
          </cell>
          <cell r="V1337" t="e">
            <v>#N/A</v>
          </cell>
          <cell r="W1337" t="e">
            <v>#N/A</v>
          </cell>
          <cell r="X1337" t="e">
            <v>#N/A</v>
          </cell>
          <cell r="Y1337" t="e">
            <v>#N/A</v>
          </cell>
          <cell r="Z1337" t="e">
            <v>#N/A</v>
          </cell>
          <cell r="AA1337" t="e">
            <v>#N/A</v>
          </cell>
          <cell r="AB1337" t="e">
            <v>#N/A</v>
          </cell>
          <cell r="AC1337" t="e">
            <v>#N/A</v>
          </cell>
          <cell r="AD1337" t="e">
            <v>#N/A</v>
          </cell>
          <cell r="AE1337" t="e">
            <v>#N/A</v>
          </cell>
          <cell r="AF1337" t="e">
            <v>#N/A</v>
          </cell>
          <cell r="AG1337" t="e">
            <v>#N/A</v>
          </cell>
          <cell r="AH1337" t="e">
            <v>#N/A</v>
          </cell>
          <cell r="AI1337" t="e">
            <v>#N/A</v>
          </cell>
          <cell r="AJ1337" t="e">
            <v>#N/A</v>
          </cell>
          <cell r="AK1337" t="e">
            <v>#N/A</v>
          </cell>
          <cell r="AL1337" t="e">
            <v>#N/A</v>
          </cell>
          <cell r="AM1337" t="e">
            <v>#N/A</v>
          </cell>
          <cell r="AN1337" t="e">
            <v>#N/A</v>
          </cell>
          <cell r="AO1337" t="e">
            <v>#N/A</v>
          </cell>
          <cell r="AP1337" t="e">
            <v>#N/A</v>
          </cell>
          <cell r="AQ1337" t="e">
            <v>#N/A</v>
          </cell>
          <cell r="AR1337" t="e">
            <v>#N/A</v>
          </cell>
          <cell r="AS1337" t="e">
            <v>#N/A</v>
          </cell>
          <cell r="AT1337" t="e">
            <v>#N/A</v>
          </cell>
          <cell r="AU1337" t="e">
            <v>#N/A</v>
          </cell>
          <cell r="AV1337" t="e">
            <v>#N/A</v>
          </cell>
          <cell r="AW1337" t="e">
            <v>#N/A</v>
          </cell>
          <cell r="AX1337" t="e">
            <v>#N/A</v>
          </cell>
          <cell r="AY1337" t="e">
            <v>#N/A</v>
          </cell>
          <cell r="AZ1337" t="e">
            <v>#N/A</v>
          </cell>
          <cell r="BA1337" t="e">
            <v>#N/A</v>
          </cell>
          <cell r="BB1337" t="e">
            <v>#N/A</v>
          </cell>
          <cell r="BC1337" t="e">
            <v>#N/A</v>
          </cell>
          <cell r="BD1337" t="e">
            <v>#N/A</v>
          </cell>
        </row>
        <row r="1338">
          <cell r="G1338" t="e">
            <v>#N/A</v>
          </cell>
          <cell r="H1338" t="e">
            <v>#N/A</v>
          </cell>
          <cell r="I1338" t="e">
            <v>#N/A</v>
          </cell>
          <cell r="J1338" t="e">
            <v>#N/A</v>
          </cell>
          <cell r="K1338" t="e">
            <v>#N/A</v>
          </cell>
          <cell r="L1338" t="e">
            <v>#N/A</v>
          </cell>
          <cell r="M1338" t="e">
            <v>#N/A</v>
          </cell>
          <cell r="N1338" t="e">
            <v>#N/A</v>
          </cell>
          <cell r="O1338" t="e">
            <v>#N/A</v>
          </cell>
          <cell r="P1338" t="e">
            <v>#N/A</v>
          </cell>
          <cell r="Q1338" t="e">
            <v>#N/A</v>
          </cell>
          <cell r="R1338" t="e">
            <v>#N/A</v>
          </cell>
          <cell r="S1338" t="e">
            <v>#N/A</v>
          </cell>
          <cell r="T1338" t="e">
            <v>#N/A</v>
          </cell>
          <cell r="U1338" t="e">
            <v>#N/A</v>
          </cell>
          <cell r="V1338" t="e">
            <v>#N/A</v>
          </cell>
          <cell r="W1338" t="e">
            <v>#N/A</v>
          </cell>
          <cell r="X1338" t="e">
            <v>#N/A</v>
          </cell>
          <cell r="Y1338" t="e">
            <v>#N/A</v>
          </cell>
          <cell r="Z1338" t="e">
            <v>#N/A</v>
          </cell>
          <cell r="AA1338" t="e">
            <v>#N/A</v>
          </cell>
          <cell r="AB1338" t="e">
            <v>#N/A</v>
          </cell>
          <cell r="AC1338" t="e">
            <v>#N/A</v>
          </cell>
          <cell r="AD1338" t="e">
            <v>#N/A</v>
          </cell>
          <cell r="AE1338" t="e">
            <v>#N/A</v>
          </cell>
          <cell r="AF1338" t="e">
            <v>#N/A</v>
          </cell>
          <cell r="AG1338" t="e">
            <v>#N/A</v>
          </cell>
          <cell r="AH1338" t="e">
            <v>#N/A</v>
          </cell>
          <cell r="AI1338" t="e">
            <v>#N/A</v>
          </cell>
          <cell r="AJ1338" t="e">
            <v>#N/A</v>
          </cell>
          <cell r="AK1338" t="e">
            <v>#N/A</v>
          </cell>
          <cell r="AL1338" t="e">
            <v>#N/A</v>
          </cell>
          <cell r="AM1338" t="e">
            <v>#N/A</v>
          </cell>
          <cell r="AN1338" t="e">
            <v>#N/A</v>
          </cell>
          <cell r="AO1338" t="e">
            <v>#N/A</v>
          </cell>
          <cell r="AP1338" t="e">
            <v>#N/A</v>
          </cell>
          <cell r="AQ1338" t="e">
            <v>#N/A</v>
          </cell>
          <cell r="AR1338" t="e">
            <v>#N/A</v>
          </cell>
          <cell r="AS1338" t="e">
            <v>#N/A</v>
          </cell>
          <cell r="AT1338" t="e">
            <v>#N/A</v>
          </cell>
          <cell r="AU1338" t="e">
            <v>#N/A</v>
          </cell>
          <cell r="AV1338" t="e">
            <v>#N/A</v>
          </cell>
          <cell r="AW1338" t="e">
            <v>#N/A</v>
          </cell>
          <cell r="AX1338" t="e">
            <v>#N/A</v>
          </cell>
          <cell r="AY1338" t="e">
            <v>#N/A</v>
          </cell>
          <cell r="AZ1338" t="e">
            <v>#N/A</v>
          </cell>
          <cell r="BA1338" t="e">
            <v>#N/A</v>
          </cell>
          <cell r="BB1338" t="e">
            <v>#N/A</v>
          </cell>
          <cell r="BC1338" t="e">
            <v>#N/A</v>
          </cell>
          <cell r="BD1338" t="e">
            <v>#N/A</v>
          </cell>
        </row>
        <row r="1339">
          <cell r="G1339" t="e">
            <v>#N/A</v>
          </cell>
          <cell r="H1339" t="e">
            <v>#N/A</v>
          </cell>
          <cell r="I1339" t="e">
            <v>#N/A</v>
          </cell>
          <cell r="J1339" t="e">
            <v>#N/A</v>
          </cell>
          <cell r="K1339" t="e">
            <v>#N/A</v>
          </cell>
          <cell r="L1339" t="e">
            <v>#N/A</v>
          </cell>
          <cell r="M1339" t="e">
            <v>#N/A</v>
          </cell>
          <cell r="N1339" t="e">
            <v>#N/A</v>
          </cell>
          <cell r="O1339" t="e">
            <v>#N/A</v>
          </cell>
          <cell r="P1339" t="e">
            <v>#N/A</v>
          </cell>
          <cell r="Q1339" t="e">
            <v>#N/A</v>
          </cell>
          <cell r="R1339" t="e">
            <v>#N/A</v>
          </cell>
          <cell r="S1339" t="e">
            <v>#N/A</v>
          </cell>
          <cell r="T1339" t="e">
            <v>#N/A</v>
          </cell>
          <cell r="U1339" t="e">
            <v>#N/A</v>
          </cell>
          <cell r="V1339" t="e">
            <v>#N/A</v>
          </cell>
          <cell r="W1339" t="e">
            <v>#N/A</v>
          </cell>
          <cell r="X1339" t="e">
            <v>#N/A</v>
          </cell>
          <cell r="Y1339" t="e">
            <v>#N/A</v>
          </cell>
          <cell r="Z1339" t="e">
            <v>#N/A</v>
          </cell>
          <cell r="AA1339" t="e">
            <v>#N/A</v>
          </cell>
          <cell r="AB1339" t="e">
            <v>#N/A</v>
          </cell>
          <cell r="AC1339" t="e">
            <v>#N/A</v>
          </cell>
          <cell r="AD1339" t="e">
            <v>#N/A</v>
          </cell>
          <cell r="AE1339" t="e">
            <v>#N/A</v>
          </cell>
          <cell r="AF1339" t="e">
            <v>#N/A</v>
          </cell>
          <cell r="AG1339" t="e">
            <v>#N/A</v>
          </cell>
          <cell r="AH1339" t="e">
            <v>#N/A</v>
          </cell>
          <cell r="AI1339" t="e">
            <v>#N/A</v>
          </cell>
          <cell r="AJ1339" t="e">
            <v>#N/A</v>
          </cell>
          <cell r="AK1339" t="e">
            <v>#N/A</v>
          </cell>
          <cell r="AL1339" t="e">
            <v>#N/A</v>
          </cell>
          <cell r="AM1339" t="e">
            <v>#N/A</v>
          </cell>
          <cell r="AN1339" t="e">
            <v>#N/A</v>
          </cell>
          <cell r="AO1339" t="e">
            <v>#N/A</v>
          </cell>
          <cell r="AP1339" t="e">
            <v>#N/A</v>
          </cell>
          <cell r="AQ1339" t="e">
            <v>#N/A</v>
          </cell>
          <cell r="AR1339" t="e">
            <v>#N/A</v>
          </cell>
          <cell r="AS1339" t="e">
            <v>#N/A</v>
          </cell>
          <cell r="AT1339" t="e">
            <v>#N/A</v>
          </cell>
          <cell r="AU1339" t="e">
            <v>#N/A</v>
          </cell>
          <cell r="AV1339" t="e">
            <v>#N/A</v>
          </cell>
          <cell r="AW1339" t="e">
            <v>#N/A</v>
          </cell>
          <cell r="AX1339" t="e">
            <v>#N/A</v>
          </cell>
          <cell r="AY1339" t="e">
            <v>#N/A</v>
          </cell>
          <cell r="AZ1339" t="e">
            <v>#N/A</v>
          </cell>
          <cell r="BA1339" t="e">
            <v>#N/A</v>
          </cell>
          <cell r="BB1339" t="e">
            <v>#N/A</v>
          </cell>
          <cell r="BC1339" t="e">
            <v>#N/A</v>
          </cell>
          <cell r="BD1339" t="e">
            <v>#N/A</v>
          </cell>
        </row>
        <row r="1340">
          <cell r="G1340" t="e">
            <v>#N/A</v>
          </cell>
          <cell r="H1340" t="e">
            <v>#N/A</v>
          </cell>
          <cell r="I1340" t="e">
            <v>#N/A</v>
          </cell>
          <cell r="J1340" t="e">
            <v>#N/A</v>
          </cell>
          <cell r="K1340" t="e">
            <v>#N/A</v>
          </cell>
          <cell r="L1340" t="e">
            <v>#N/A</v>
          </cell>
          <cell r="M1340" t="e">
            <v>#N/A</v>
          </cell>
          <cell r="N1340" t="e">
            <v>#N/A</v>
          </cell>
          <cell r="O1340" t="e">
            <v>#N/A</v>
          </cell>
          <cell r="P1340" t="e">
            <v>#N/A</v>
          </cell>
          <cell r="Q1340" t="e">
            <v>#N/A</v>
          </cell>
          <cell r="R1340" t="e">
            <v>#N/A</v>
          </cell>
          <cell r="S1340" t="e">
            <v>#N/A</v>
          </cell>
          <cell r="T1340" t="e">
            <v>#N/A</v>
          </cell>
          <cell r="U1340" t="e">
            <v>#N/A</v>
          </cell>
          <cell r="V1340" t="e">
            <v>#N/A</v>
          </cell>
          <cell r="W1340" t="e">
            <v>#N/A</v>
          </cell>
          <cell r="X1340" t="e">
            <v>#N/A</v>
          </cell>
          <cell r="Y1340" t="e">
            <v>#N/A</v>
          </cell>
          <cell r="Z1340" t="e">
            <v>#N/A</v>
          </cell>
          <cell r="AA1340" t="e">
            <v>#N/A</v>
          </cell>
          <cell r="AB1340" t="e">
            <v>#N/A</v>
          </cell>
          <cell r="AC1340" t="e">
            <v>#N/A</v>
          </cell>
          <cell r="AD1340" t="e">
            <v>#N/A</v>
          </cell>
          <cell r="AE1340" t="e">
            <v>#N/A</v>
          </cell>
          <cell r="AF1340" t="e">
            <v>#N/A</v>
          </cell>
          <cell r="AG1340" t="e">
            <v>#N/A</v>
          </cell>
          <cell r="AH1340" t="e">
            <v>#N/A</v>
          </cell>
          <cell r="AI1340" t="e">
            <v>#N/A</v>
          </cell>
          <cell r="AJ1340" t="e">
            <v>#N/A</v>
          </cell>
          <cell r="AK1340" t="e">
            <v>#N/A</v>
          </cell>
          <cell r="AL1340" t="e">
            <v>#N/A</v>
          </cell>
          <cell r="AM1340" t="e">
            <v>#N/A</v>
          </cell>
          <cell r="AN1340" t="e">
            <v>#N/A</v>
          </cell>
          <cell r="AO1340" t="e">
            <v>#N/A</v>
          </cell>
          <cell r="AP1340" t="e">
            <v>#N/A</v>
          </cell>
          <cell r="AQ1340" t="e">
            <v>#N/A</v>
          </cell>
          <cell r="AR1340" t="e">
            <v>#N/A</v>
          </cell>
          <cell r="AS1340" t="e">
            <v>#N/A</v>
          </cell>
          <cell r="AT1340" t="e">
            <v>#N/A</v>
          </cell>
          <cell r="AU1340" t="e">
            <v>#N/A</v>
          </cell>
          <cell r="AV1340" t="e">
            <v>#N/A</v>
          </cell>
          <cell r="AW1340" t="e">
            <v>#N/A</v>
          </cell>
          <cell r="AX1340" t="e">
            <v>#N/A</v>
          </cell>
          <cell r="AY1340" t="e">
            <v>#N/A</v>
          </cell>
          <cell r="AZ1340" t="e">
            <v>#N/A</v>
          </cell>
          <cell r="BA1340" t="e">
            <v>#N/A</v>
          </cell>
          <cell r="BB1340" t="e">
            <v>#N/A</v>
          </cell>
          <cell r="BC1340" t="e">
            <v>#N/A</v>
          </cell>
          <cell r="BD1340" t="e">
            <v>#N/A</v>
          </cell>
        </row>
        <row r="1341">
          <cell r="G1341" t="e">
            <v>#N/A</v>
          </cell>
          <cell r="H1341" t="e">
            <v>#N/A</v>
          </cell>
          <cell r="I1341" t="e">
            <v>#N/A</v>
          </cell>
          <cell r="J1341" t="e">
            <v>#N/A</v>
          </cell>
          <cell r="K1341" t="e">
            <v>#N/A</v>
          </cell>
          <cell r="L1341" t="e">
            <v>#N/A</v>
          </cell>
          <cell r="M1341" t="e">
            <v>#N/A</v>
          </cell>
          <cell r="N1341" t="e">
            <v>#N/A</v>
          </cell>
          <cell r="O1341" t="e">
            <v>#N/A</v>
          </cell>
          <cell r="P1341" t="e">
            <v>#N/A</v>
          </cell>
          <cell r="Q1341" t="e">
            <v>#N/A</v>
          </cell>
          <cell r="R1341" t="e">
            <v>#N/A</v>
          </cell>
          <cell r="S1341" t="e">
            <v>#N/A</v>
          </cell>
          <cell r="T1341" t="e">
            <v>#N/A</v>
          </cell>
          <cell r="U1341" t="e">
            <v>#N/A</v>
          </cell>
          <cell r="V1341" t="e">
            <v>#N/A</v>
          </cell>
          <cell r="W1341" t="e">
            <v>#N/A</v>
          </cell>
          <cell r="X1341" t="e">
            <v>#N/A</v>
          </cell>
          <cell r="Y1341" t="e">
            <v>#N/A</v>
          </cell>
          <cell r="Z1341" t="e">
            <v>#N/A</v>
          </cell>
          <cell r="AA1341" t="e">
            <v>#N/A</v>
          </cell>
          <cell r="AB1341" t="e">
            <v>#N/A</v>
          </cell>
          <cell r="AC1341" t="e">
            <v>#N/A</v>
          </cell>
          <cell r="AD1341" t="e">
            <v>#N/A</v>
          </cell>
          <cell r="AE1341" t="e">
            <v>#N/A</v>
          </cell>
          <cell r="AF1341" t="e">
            <v>#N/A</v>
          </cell>
          <cell r="AG1341" t="e">
            <v>#N/A</v>
          </cell>
          <cell r="AH1341" t="e">
            <v>#N/A</v>
          </cell>
          <cell r="AI1341" t="e">
            <v>#N/A</v>
          </cell>
          <cell r="AJ1341" t="e">
            <v>#N/A</v>
          </cell>
          <cell r="AK1341" t="e">
            <v>#N/A</v>
          </cell>
          <cell r="AL1341" t="e">
            <v>#N/A</v>
          </cell>
          <cell r="AM1341" t="e">
            <v>#N/A</v>
          </cell>
          <cell r="AN1341" t="e">
            <v>#N/A</v>
          </cell>
          <cell r="AO1341" t="e">
            <v>#N/A</v>
          </cell>
          <cell r="AP1341" t="e">
            <v>#N/A</v>
          </cell>
          <cell r="AQ1341" t="e">
            <v>#N/A</v>
          </cell>
          <cell r="AR1341" t="e">
            <v>#N/A</v>
          </cell>
          <cell r="AS1341" t="e">
            <v>#N/A</v>
          </cell>
          <cell r="AT1341" t="e">
            <v>#N/A</v>
          </cell>
          <cell r="AU1341" t="e">
            <v>#N/A</v>
          </cell>
          <cell r="AV1341" t="e">
            <v>#N/A</v>
          </cell>
          <cell r="AW1341" t="e">
            <v>#N/A</v>
          </cell>
          <cell r="AX1341" t="e">
            <v>#N/A</v>
          </cell>
          <cell r="AY1341" t="e">
            <v>#N/A</v>
          </cell>
          <cell r="AZ1341" t="e">
            <v>#N/A</v>
          </cell>
          <cell r="BA1341" t="e">
            <v>#N/A</v>
          </cell>
          <cell r="BB1341" t="e">
            <v>#N/A</v>
          </cell>
          <cell r="BC1341" t="e">
            <v>#N/A</v>
          </cell>
          <cell r="BD1341" t="e">
            <v>#N/A</v>
          </cell>
        </row>
        <row r="1342">
          <cell r="G1342" t="e">
            <v>#N/A</v>
          </cell>
          <cell r="H1342" t="e">
            <v>#N/A</v>
          </cell>
          <cell r="I1342" t="e">
            <v>#N/A</v>
          </cell>
          <cell r="J1342" t="e">
            <v>#N/A</v>
          </cell>
          <cell r="K1342" t="e">
            <v>#N/A</v>
          </cell>
          <cell r="L1342" t="e">
            <v>#N/A</v>
          </cell>
          <cell r="M1342" t="e">
            <v>#N/A</v>
          </cell>
          <cell r="N1342" t="e">
            <v>#N/A</v>
          </cell>
          <cell r="O1342" t="e">
            <v>#N/A</v>
          </cell>
          <cell r="P1342" t="e">
            <v>#N/A</v>
          </cell>
          <cell r="Q1342" t="e">
            <v>#N/A</v>
          </cell>
          <cell r="R1342" t="e">
            <v>#N/A</v>
          </cell>
          <cell r="S1342" t="e">
            <v>#N/A</v>
          </cell>
          <cell r="T1342" t="e">
            <v>#N/A</v>
          </cell>
          <cell r="U1342" t="e">
            <v>#N/A</v>
          </cell>
          <cell r="V1342" t="e">
            <v>#N/A</v>
          </cell>
          <cell r="W1342" t="e">
            <v>#N/A</v>
          </cell>
          <cell r="X1342" t="e">
            <v>#N/A</v>
          </cell>
          <cell r="Y1342" t="e">
            <v>#N/A</v>
          </cell>
          <cell r="Z1342" t="e">
            <v>#N/A</v>
          </cell>
          <cell r="AA1342" t="e">
            <v>#N/A</v>
          </cell>
          <cell r="AB1342" t="e">
            <v>#N/A</v>
          </cell>
          <cell r="AC1342" t="e">
            <v>#N/A</v>
          </cell>
          <cell r="AD1342" t="e">
            <v>#N/A</v>
          </cell>
          <cell r="AE1342" t="e">
            <v>#N/A</v>
          </cell>
          <cell r="AF1342" t="e">
            <v>#N/A</v>
          </cell>
          <cell r="AG1342" t="e">
            <v>#N/A</v>
          </cell>
          <cell r="AH1342" t="e">
            <v>#N/A</v>
          </cell>
          <cell r="AI1342" t="e">
            <v>#N/A</v>
          </cell>
          <cell r="AJ1342" t="e">
            <v>#N/A</v>
          </cell>
          <cell r="AK1342" t="e">
            <v>#N/A</v>
          </cell>
          <cell r="AL1342" t="e">
            <v>#N/A</v>
          </cell>
          <cell r="AM1342" t="e">
            <v>#N/A</v>
          </cell>
          <cell r="AN1342" t="e">
            <v>#N/A</v>
          </cell>
          <cell r="AO1342" t="e">
            <v>#N/A</v>
          </cell>
          <cell r="AP1342" t="e">
            <v>#N/A</v>
          </cell>
          <cell r="AQ1342" t="e">
            <v>#N/A</v>
          </cell>
          <cell r="AR1342" t="e">
            <v>#N/A</v>
          </cell>
          <cell r="AS1342" t="e">
            <v>#N/A</v>
          </cell>
          <cell r="AT1342" t="e">
            <v>#N/A</v>
          </cell>
          <cell r="AU1342" t="e">
            <v>#N/A</v>
          </cell>
          <cell r="AV1342" t="e">
            <v>#N/A</v>
          </cell>
          <cell r="AW1342" t="e">
            <v>#N/A</v>
          </cell>
          <cell r="AX1342" t="e">
            <v>#N/A</v>
          </cell>
          <cell r="AY1342" t="e">
            <v>#N/A</v>
          </cell>
          <cell r="AZ1342" t="e">
            <v>#N/A</v>
          </cell>
          <cell r="BA1342" t="e">
            <v>#N/A</v>
          </cell>
          <cell r="BB1342" t="e">
            <v>#N/A</v>
          </cell>
          <cell r="BC1342" t="e">
            <v>#N/A</v>
          </cell>
          <cell r="BD1342" t="e">
            <v>#N/A</v>
          </cell>
        </row>
        <row r="1343">
          <cell r="G1343" t="e">
            <v>#N/A</v>
          </cell>
          <cell r="H1343" t="e">
            <v>#N/A</v>
          </cell>
          <cell r="I1343" t="e">
            <v>#N/A</v>
          </cell>
          <cell r="J1343" t="e">
            <v>#N/A</v>
          </cell>
          <cell r="K1343" t="e">
            <v>#N/A</v>
          </cell>
          <cell r="L1343" t="e">
            <v>#N/A</v>
          </cell>
          <cell r="M1343" t="e">
            <v>#N/A</v>
          </cell>
          <cell r="N1343" t="e">
            <v>#N/A</v>
          </cell>
          <cell r="O1343" t="e">
            <v>#N/A</v>
          </cell>
          <cell r="P1343" t="e">
            <v>#N/A</v>
          </cell>
          <cell r="Q1343" t="e">
            <v>#N/A</v>
          </cell>
          <cell r="R1343" t="e">
            <v>#N/A</v>
          </cell>
          <cell r="S1343" t="e">
            <v>#N/A</v>
          </cell>
          <cell r="T1343" t="e">
            <v>#N/A</v>
          </cell>
          <cell r="U1343" t="e">
            <v>#N/A</v>
          </cell>
          <cell r="V1343" t="e">
            <v>#N/A</v>
          </cell>
          <cell r="W1343" t="e">
            <v>#N/A</v>
          </cell>
          <cell r="X1343" t="e">
            <v>#N/A</v>
          </cell>
          <cell r="Y1343" t="e">
            <v>#N/A</v>
          </cell>
          <cell r="Z1343" t="e">
            <v>#N/A</v>
          </cell>
          <cell r="AA1343" t="e">
            <v>#N/A</v>
          </cell>
          <cell r="AB1343" t="e">
            <v>#N/A</v>
          </cell>
          <cell r="AC1343" t="e">
            <v>#N/A</v>
          </cell>
          <cell r="AD1343" t="e">
            <v>#N/A</v>
          </cell>
          <cell r="AE1343" t="e">
            <v>#N/A</v>
          </cell>
          <cell r="AF1343" t="e">
            <v>#N/A</v>
          </cell>
          <cell r="AG1343" t="e">
            <v>#N/A</v>
          </cell>
          <cell r="AH1343" t="e">
            <v>#N/A</v>
          </cell>
          <cell r="AI1343" t="e">
            <v>#N/A</v>
          </cell>
          <cell r="AJ1343" t="e">
            <v>#N/A</v>
          </cell>
          <cell r="AK1343" t="e">
            <v>#N/A</v>
          </cell>
          <cell r="AL1343" t="e">
            <v>#N/A</v>
          </cell>
          <cell r="AM1343" t="e">
            <v>#N/A</v>
          </cell>
          <cell r="AN1343" t="e">
            <v>#N/A</v>
          </cell>
          <cell r="AO1343" t="e">
            <v>#N/A</v>
          </cell>
          <cell r="AP1343" t="e">
            <v>#N/A</v>
          </cell>
          <cell r="AQ1343" t="e">
            <v>#N/A</v>
          </cell>
          <cell r="AR1343" t="e">
            <v>#N/A</v>
          </cell>
          <cell r="AS1343" t="e">
            <v>#N/A</v>
          </cell>
          <cell r="AT1343" t="e">
            <v>#N/A</v>
          </cell>
          <cell r="AU1343" t="e">
            <v>#N/A</v>
          </cell>
          <cell r="AV1343" t="e">
            <v>#N/A</v>
          </cell>
          <cell r="AW1343" t="e">
            <v>#N/A</v>
          </cell>
          <cell r="AX1343" t="e">
            <v>#N/A</v>
          </cell>
          <cell r="AY1343" t="e">
            <v>#N/A</v>
          </cell>
          <cell r="AZ1343" t="e">
            <v>#N/A</v>
          </cell>
          <cell r="BA1343" t="e">
            <v>#N/A</v>
          </cell>
          <cell r="BB1343" t="e">
            <v>#N/A</v>
          </cell>
          <cell r="BC1343" t="e">
            <v>#N/A</v>
          </cell>
          <cell r="BD1343" t="e">
            <v>#N/A</v>
          </cell>
        </row>
        <row r="1344">
          <cell r="G1344" t="e">
            <v>#N/A</v>
          </cell>
          <cell r="H1344" t="e">
            <v>#N/A</v>
          </cell>
          <cell r="I1344" t="e">
            <v>#N/A</v>
          </cell>
          <cell r="J1344" t="e">
            <v>#N/A</v>
          </cell>
          <cell r="K1344" t="e">
            <v>#N/A</v>
          </cell>
          <cell r="L1344" t="e">
            <v>#N/A</v>
          </cell>
          <cell r="M1344" t="e">
            <v>#N/A</v>
          </cell>
          <cell r="N1344" t="e">
            <v>#N/A</v>
          </cell>
          <cell r="O1344" t="e">
            <v>#N/A</v>
          </cell>
          <cell r="P1344" t="e">
            <v>#N/A</v>
          </cell>
          <cell r="Q1344" t="e">
            <v>#N/A</v>
          </cell>
          <cell r="R1344" t="e">
            <v>#N/A</v>
          </cell>
          <cell r="S1344" t="e">
            <v>#N/A</v>
          </cell>
          <cell r="T1344" t="e">
            <v>#N/A</v>
          </cell>
          <cell r="U1344" t="e">
            <v>#N/A</v>
          </cell>
          <cell r="V1344" t="e">
            <v>#N/A</v>
          </cell>
          <cell r="W1344" t="e">
            <v>#N/A</v>
          </cell>
          <cell r="X1344" t="e">
            <v>#N/A</v>
          </cell>
          <cell r="Y1344" t="e">
            <v>#N/A</v>
          </cell>
          <cell r="Z1344" t="e">
            <v>#N/A</v>
          </cell>
          <cell r="AA1344" t="e">
            <v>#N/A</v>
          </cell>
          <cell r="AB1344" t="e">
            <v>#N/A</v>
          </cell>
          <cell r="AC1344" t="e">
            <v>#N/A</v>
          </cell>
          <cell r="AD1344" t="e">
            <v>#N/A</v>
          </cell>
          <cell r="AE1344" t="e">
            <v>#N/A</v>
          </cell>
          <cell r="AF1344" t="e">
            <v>#N/A</v>
          </cell>
          <cell r="AG1344" t="e">
            <v>#N/A</v>
          </cell>
          <cell r="AH1344" t="e">
            <v>#N/A</v>
          </cell>
          <cell r="AI1344" t="e">
            <v>#N/A</v>
          </cell>
          <cell r="AJ1344" t="e">
            <v>#N/A</v>
          </cell>
          <cell r="AK1344" t="e">
            <v>#N/A</v>
          </cell>
          <cell r="AL1344" t="e">
            <v>#N/A</v>
          </cell>
          <cell r="AM1344" t="e">
            <v>#N/A</v>
          </cell>
          <cell r="AN1344" t="e">
            <v>#N/A</v>
          </cell>
          <cell r="AO1344" t="e">
            <v>#N/A</v>
          </cell>
          <cell r="AP1344" t="e">
            <v>#N/A</v>
          </cell>
          <cell r="AQ1344" t="e">
            <v>#N/A</v>
          </cell>
          <cell r="AR1344" t="e">
            <v>#N/A</v>
          </cell>
          <cell r="AS1344" t="e">
            <v>#N/A</v>
          </cell>
          <cell r="AT1344" t="e">
            <v>#N/A</v>
          </cell>
          <cell r="AU1344" t="e">
            <v>#N/A</v>
          </cell>
          <cell r="AV1344" t="e">
            <v>#N/A</v>
          </cell>
          <cell r="AW1344" t="e">
            <v>#N/A</v>
          </cell>
          <cell r="AX1344" t="e">
            <v>#N/A</v>
          </cell>
          <cell r="AY1344" t="e">
            <v>#N/A</v>
          </cell>
          <cell r="AZ1344" t="e">
            <v>#N/A</v>
          </cell>
          <cell r="BA1344" t="e">
            <v>#N/A</v>
          </cell>
          <cell r="BB1344" t="e">
            <v>#N/A</v>
          </cell>
          <cell r="BC1344" t="e">
            <v>#N/A</v>
          </cell>
          <cell r="BD1344" t="e">
            <v>#N/A</v>
          </cell>
        </row>
        <row r="1345">
          <cell r="G1345" t="e">
            <v>#N/A</v>
          </cell>
          <cell r="H1345" t="e">
            <v>#N/A</v>
          </cell>
          <cell r="I1345" t="e">
            <v>#N/A</v>
          </cell>
          <cell r="J1345" t="e">
            <v>#N/A</v>
          </cell>
          <cell r="K1345" t="e">
            <v>#N/A</v>
          </cell>
          <cell r="L1345" t="e">
            <v>#N/A</v>
          </cell>
          <cell r="M1345" t="e">
            <v>#N/A</v>
          </cell>
          <cell r="N1345" t="e">
            <v>#N/A</v>
          </cell>
          <cell r="O1345" t="e">
            <v>#N/A</v>
          </cell>
          <cell r="P1345" t="e">
            <v>#N/A</v>
          </cell>
          <cell r="Q1345" t="e">
            <v>#N/A</v>
          </cell>
          <cell r="R1345" t="e">
            <v>#N/A</v>
          </cell>
          <cell r="S1345" t="e">
            <v>#N/A</v>
          </cell>
          <cell r="T1345" t="e">
            <v>#N/A</v>
          </cell>
          <cell r="U1345" t="e">
            <v>#N/A</v>
          </cell>
          <cell r="V1345" t="e">
            <v>#N/A</v>
          </cell>
          <cell r="W1345" t="e">
            <v>#N/A</v>
          </cell>
          <cell r="X1345" t="e">
            <v>#N/A</v>
          </cell>
          <cell r="Y1345" t="e">
            <v>#N/A</v>
          </cell>
          <cell r="Z1345" t="e">
            <v>#N/A</v>
          </cell>
          <cell r="AA1345" t="e">
            <v>#N/A</v>
          </cell>
          <cell r="AB1345" t="e">
            <v>#N/A</v>
          </cell>
          <cell r="AC1345" t="e">
            <v>#N/A</v>
          </cell>
          <cell r="AD1345" t="e">
            <v>#N/A</v>
          </cell>
          <cell r="AE1345" t="e">
            <v>#N/A</v>
          </cell>
          <cell r="AF1345" t="e">
            <v>#N/A</v>
          </cell>
          <cell r="AG1345" t="e">
            <v>#N/A</v>
          </cell>
          <cell r="AH1345" t="e">
            <v>#N/A</v>
          </cell>
          <cell r="AI1345" t="e">
            <v>#N/A</v>
          </cell>
          <cell r="AJ1345" t="e">
            <v>#N/A</v>
          </cell>
          <cell r="AK1345" t="e">
            <v>#N/A</v>
          </cell>
          <cell r="AL1345" t="e">
            <v>#N/A</v>
          </cell>
          <cell r="AM1345" t="e">
            <v>#N/A</v>
          </cell>
          <cell r="AN1345" t="e">
            <v>#N/A</v>
          </cell>
          <cell r="AO1345" t="e">
            <v>#N/A</v>
          </cell>
          <cell r="AP1345" t="e">
            <v>#N/A</v>
          </cell>
          <cell r="AQ1345" t="e">
            <v>#N/A</v>
          </cell>
          <cell r="AR1345" t="e">
            <v>#N/A</v>
          </cell>
          <cell r="AS1345" t="e">
            <v>#N/A</v>
          </cell>
          <cell r="AT1345" t="e">
            <v>#N/A</v>
          </cell>
          <cell r="AU1345" t="e">
            <v>#N/A</v>
          </cell>
          <cell r="AV1345" t="e">
            <v>#N/A</v>
          </cell>
          <cell r="AW1345" t="e">
            <v>#N/A</v>
          </cell>
          <cell r="AX1345" t="e">
            <v>#N/A</v>
          </cell>
          <cell r="AY1345" t="e">
            <v>#N/A</v>
          </cell>
          <cell r="AZ1345" t="e">
            <v>#N/A</v>
          </cell>
          <cell r="BA1345" t="e">
            <v>#N/A</v>
          </cell>
          <cell r="BB1345" t="e">
            <v>#N/A</v>
          </cell>
          <cell r="BC1345" t="e">
            <v>#N/A</v>
          </cell>
          <cell r="BD1345" t="e">
            <v>#N/A</v>
          </cell>
        </row>
        <row r="1346">
          <cell r="G1346" t="e">
            <v>#N/A</v>
          </cell>
          <cell r="H1346" t="e">
            <v>#N/A</v>
          </cell>
          <cell r="I1346" t="e">
            <v>#N/A</v>
          </cell>
          <cell r="J1346" t="e">
            <v>#N/A</v>
          </cell>
          <cell r="K1346" t="e">
            <v>#N/A</v>
          </cell>
          <cell r="L1346" t="e">
            <v>#N/A</v>
          </cell>
          <cell r="M1346" t="e">
            <v>#N/A</v>
          </cell>
          <cell r="N1346" t="e">
            <v>#N/A</v>
          </cell>
          <cell r="O1346" t="e">
            <v>#N/A</v>
          </cell>
          <cell r="P1346" t="e">
            <v>#N/A</v>
          </cell>
          <cell r="Q1346" t="e">
            <v>#N/A</v>
          </cell>
          <cell r="R1346" t="e">
            <v>#N/A</v>
          </cell>
          <cell r="S1346" t="e">
            <v>#N/A</v>
          </cell>
          <cell r="T1346" t="e">
            <v>#N/A</v>
          </cell>
          <cell r="U1346" t="e">
            <v>#N/A</v>
          </cell>
          <cell r="V1346" t="e">
            <v>#N/A</v>
          </cell>
          <cell r="W1346" t="e">
            <v>#N/A</v>
          </cell>
          <cell r="X1346" t="e">
            <v>#N/A</v>
          </cell>
          <cell r="Y1346" t="e">
            <v>#N/A</v>
          </cell>
          <cell r="Z1346" t="e">
            <v>#N/A</v>
          </cell>
          <cell r="AA1346" t="e">
            <v>#N/A</v>
          </cell>
          <cell r="AB1346" t="e">
            <v>#N/A</v>
          </cell>
          <cell r="AC1346" t="e">
            <v>#N/A</v>
          </cell>
          <cell r="AD1346" t="e">
            <v>#N/A</v>
          </cell>
          <cell r="AE1346" t="e">
            <v>#N/A</v>
          </cell>
          <cell r="AF1346" t="e">
            <v>#N/A</v>
          </cell>
          <cell r="AG1346" t="e">
            <v>#N/A</v>
          </cell>
          <cell r="AH1346" t="e">
            <v>#N/A</v>
          </cell>
          <cell r="AI1346" t="e">
            <v>#N/A</v>
          </cell>
          <cell r="AJ1346" t="e">
            <v>#N/A</v>
          </cell>
          <cell r="AK1346" t="e">
            <v>#N/A</v>
          </cell>
          <cell r="AL1346" t="e">
            <v>#N/A</v>
          </cell>
          <cell r="AM1346" t="e">
            <v>#N/A</v>
          </cell>
          <cell r="AN1346" t="e">
            <v>#N/A</v>
          </cell>
          <cell r="AO1346" t="e">
            <v>#N/A</v>
          </cell>
          <cell r="AP1346" t="e">
            <v>#N/A</v>
          </cell>
          <cell r="AQ1346" t="e">
            <v>#N/A</v>
          </cell>
          <cell r="AR1346" t="e">
            <v>#N/A</v>
          </cell>
          <cell r="AS1346" t="e">
            <v>#N/A</v>
          </cell>
          <cell r="AT1346" t="e">
            <v>#N/A</v>
          </cell>
          <cell r="AU1346" t="e">
            <v>#N/A</v>
          </cell>
          <cell r="AV1346" t="e">
            <v>#N/A</v>
          </cell>
          <cell r="AW1346" t="e">
            <v>#N/A</v>
          </cell>
          <cell r="AX1346" t="e">
            <v>#N/A</v>
          </cell>
          <cell r="AY1346" t="e">
            <v>#N/A</v>
          </cell>
          <cell r="AZ1346" t="e">
            <v>#N/A</v>
          </cell>
          <cell r="BA1346" t="e">
            <v>#N/A</v>
          </cell>
          <cell r="BB1346" t="e">
            <v>#N/A</v>
          </cell>
          <cell r="BC1346" t="e">
            <v>#N/A</v>
          </cell>
          <cell r="BD1346" t="e">
            <v>#N/A</v>
          </cell>
        </row>
        <row r="1347">
          <cell r="G1347" t="e">
            <v>#N/A</v>
          </cell>
          <cell r="H1347" t="e">
            <v>#N/A</v>
          </cell>
          <cell r="I1347" t="e">
            <v>#N/A</v>
          </cell>
          <cell r="J1347" t="e">
            <v>#N/A</v>
          </cell>
          <cell r="K1347" t="e">
            <v>#N/A</v>
          </cell>
          <cell r="L1347" t="e">
            <v>#N/A</v>
          </cell>
          <cell r="M1347" t="e">
            <v>#N/A</v>
          </cell>
          <cell r="N1347" t="e">
            <v>#N/A</v>
          </cell>
          <cell r="O1347" t="e">
            <v>#N/A</v>
          </cell>
          <cell r="P1347" t="e">
            <v>#N/A</v>
          </cell>
          <cell r="Q1347" t="e">
            <v>#N/A</v>
          </cell>
          <cell r="R1347" t="e">
            <v>#N/A</v>
          </cell>
          <cell r="S1347" t="e">
            <v>#N/A</v>
          </cell>
          <cell r="T1347" t="e">
            <v>#N/A</v>
          </cell>
          <cell r="U1347" t="e">
            <v>#N/A</v>
          </cell>
          <cell r="V1347" t="e">
            <v>#N/A</v>
          </cell>
          <cell r="W1347" t="e">
            <v>#N/A</v>
          </cell>
          <cell r="X1347" t="e">
            <v>#N/A</v>
          </cell>
          <cell r="Y1347" t="e">
            <v>#N/A</v>
          </cell>
          <cell r="Z1347" t="e">
            <v>#N/A</v>
          </cell>
          <cell r="AA1347" t="e">
            <v>#N/A</v>
          </cell>
          <cell r="AB1347" t="e">
            <v>#N/A</v>
          </cell>
          <cell r="AC1347" t="e">
            <v>#N/A</v>
          </cell>
          <cell r="AD1347" t="e">
            <v>#N/A</v>
          </cell>
          <cell r="AE1347" t="e">
            <v>#N/A</v>
          </cell>
          <cell r="AF1347" t="e">
            <v>#N/A</v>
          </cell>
          <cell r="AG1347" t="e">
            <v>#N/A</v>
          </cell>
          <cell r="AH1347" t="e">
            <v>#N/A</v>
          </cell>
          <cell r="AI1347" t="e">
            <v>#N/A</v>
          </cell>
          <cell r="AJ1347" t="e">
            <v>#N/A</v>
          </cell>
          <cell r="AK1347" t="e">
            <v>#N/A</v>
          </cell>
          <cell r="AL1347" t="e">
            <v>#N/A</v>
          </cell>
          <cell r="AM1347" t="e">
            <v>#N/A</v>
          </cell>
          <cell r="AN1347" t="e">
            <v>#N/A</v>
          </cell>
          <cell r="AO1347" t="e">
            <v>#N/A</v>
          </cell>
          <cell r="AP1347" t="e">
            <v>#N/A</v>
          </cell>
          <cell r="AQ1347" t="e">
            <v>#N/A</v>
          </cell>
          <cell r="AR1347" t="e">
            <v>#N/A</v>
          </cell>
          <cell r="AS1347" t="e">
            <v>#N/A</v>
          </cell>
          <cell r="AT1347" t="e">
            <v>#N/A</v>
          </cell>
          <cell r="AU1347" t="e">
            <v>#N/A</v>
          </cell>
          <cell r="AV1347" t="e">
            <v>#N/A</v>
          </cell>
          <cell r="AW1347" t="e">
            <v>#N/A</v>
          </cell>
          <cell r="AX1347" t="e">
            <v>#N/A</v>
          </cell>
          <cell r="AY1347" t="e">
            <v>#N/A</v>
          </cell>
          <cell r="AZ1347" t="e">
            <v>#N/A</v>
          </cell>
          <cell r="BA1347" t="e">
            <v>#N/A</v>
          </cell>
          <cell r="BB1347" t="e">
            <v>#N/A</v>
          </cell>
          <cell r="BC1347" t="e">
            <v>#N/A</v>
          </cell>
          <cell r="BD1347" t="e">
            <v>#N/A</v>
          </cell>
        </row>
        <row r="1348">
          <cell r="G1348" t="e">
            <v>#N/A</v>
          </cell>
          <cell r="H1348" t="e">
            <v>#N/A</v>
          </cell>
          <cell r="I1348" t="e">
            <v>#N/A</v>
          </cell>
          <cell r="J1348" t="e">
            <v>#N/A</v>
          </cell>
          <cell r="K1348" t="e">
            <v>#N/A</v>
          </cell>
          <cell r="L1348" t="e">
            <v>#N/A</v>
          </cell>
          <cell r="M1348" t="e">
            <v>#N/A</v>
          </cell>
          <cell r="N1348" t="e">
            <v>#N/A</v>
          </cell>
          <cell r="O1348" t="e">
            <v>#N/A</v>
          </cell>
          <cell r="P1348" t="e">
            <v>#N/A</v>
          </cell>
          <cell r="Q1348" t="e">
            <v>#N/A</v>
          </cell>
          <cell r="R1348" t="e">
            <v>#N/A</v>
          </cell>
          <cell r="S1348" t="e">
            <v>#N/A</v>
          </cell>
          <cell r="T1348" t="e">
            <v>#N/A</v>
          </cell>
          <cell r="U1348" t="e">
            <v>#N/A</v>
          </cell>
          <cell r="V1348" t="e">
            <v>#N/A</v>
          </cell>
          <cell r="W1348" t="e">
            <v>#N/A</v>
          </cell>
          <cell r="X1348" t="e">
            <v>#N/A</v>
          </cell>
          <cell r="Y1348" t="e">
            <v>#N/A</v>
          </cell>
          <cell r="Z1348" t="e">
            <v>#N/A</v>
          </cell>
          <cell r="AA1348" t="e">
            <v>#N/A</v>
          </cell>
          <cell r="AB1348" t="e">
            <v>#N/A</v>
          </cell>
          <cell r="AC1348" t="e">
            <v>#N/A</v>
          </cell>
          <cell r="AD1348" t="e">
            <v>#N/A</v>
          </cell>
          <cell r="AE1348" t="e">
            <v>#N/A</v>
          </cell>
          <cell r="AF1348" t="e">
            <v>#N/A</v>
          </cell>
          <cell r="AG1348" t="e">
            <v>#N/A</v>
          </cell>
          <cell r="AH1348" t="e">
            <v>#N/A</v>
          </cell>
          <cell r="AI1348" t="e">
            <v>#N/A</v>
          </cell>
          <cell r="AJ1348" t="e">
            <v>#N/A</v>
          </cell>
          <cell r="AK1348" t="e">
            <v>#N/A</v>
          </cell>
          <cell r="AL1348" t="e">
            <v>#N/A</v>
          </cell>
          <cell r="AM1348" t="e">
            <v>#N/A</v>
          </cell>
          <cell r="AN1348" t="e">
            <v>#N/A</v>
          </cell>
          <cell r="AO1348" t="e">
            <v>#N/A</v>
          </cell>
          <cell r="AP1348" t="e">
            <v>#N/A</v>
          </cell>
          <cell r="AQ1348" t="e">
            <v>#N/A</v>
          </cell>
          <cell r="AR1348" t="e">
            <v>#N/A</v>
          </cell>
          <cell r="AS1348" t="e">
            <v>#N/A</v>
          </cell>
          <cell r="AT1348" t="e">
            <v>#N/A</v>
          </cell>
          <cell r="AU1348" t="e">
            <v>#N/A</v>
          </cell>
          <cell r="AV1348" t="e">
            <v>#N/A</v>
          </cell>
          <cell r="AW1348" t="e">
            <v>#N/A</v>
          </cell>
          <cell r="AX1348" t="e">
            <v>#N/A</v>
          </cell>
          <cell r="AY1348" t="e">
            <v>#N/A</v>
          </cell>
          <cell r="AZ1348" t="e">
            <v>#N/A</v>
          </cell>
          <cell r="BA1348" t="e">
            <v>#N/A</v>
          </cell>
          <cell r="BB1348" t="e">
            <v>#N/A</v>
          </cell>
          <cell r="BC1348" t="e">
            <v>#N/A</v>
          </cell>
          <cell r="BD1348" t="e">
            <v>#N/A</v>
          </cell>
        </row>
        <row r="1349">
          <cell r="G1349" t="e">
            <v>#N/A</v>
          </cell>
          <cell r="H1349" t="e">
            <v>#N/A</v>
          </cell>
          <cell r="I1349" t="e">
            <v>#N/A</v>
          </cell>
          <cell r="J1349" t="e">
            <v>#N/A</v>
          </cell>
          <cell r="K1349" t="e">
            <v>#N/A</v>
          </cell>
          <cell r="L1349" t="e">
            <v>#N/A</v>
          </cell>
          <cell r="M1349" t="e">
            <v>#N/A</v>
          </cell>
          <cell r="N1349" t="e">
            <v>#N/A</v>
          </cell>
          <cell r="O1349" t="e">
            <v>#N/A</v>
          </cell>
          <cell r="P1349" t="e">
            <v>#N/A</v>
          </cell>
          <cell r="Q1349" t="e">
            <v>#N/A</v>
          </cell>
          <cell r="R1349" t="e">
            <v>#N/A</v>
          </cell>
          <cell r="S1349" t="e">
            <v>#N/A</v>
          </cell>
          <cell r="T1349" t="e">
            <v>#N/A</v>
          </cell>
          <cell r="U1349" t="e">
            <v>#N/A</v>
          </cell>
          <cell r="V1349" t="e">
            <v>#N/A</v>
          </cell>
          <cell r="W1349" t="e">
            <v>#N/A</v>
          </cell>
          <cell r="X1349" t="e">
            <v>#N/A</v>
          </cell>
          <cell r="Y1349" t="e">
            <v>#N/A</v>
          </cell>
          <cell r="Z1349" t="e">
            <v>#N/A</v>
          </cell>
          <cell r="AA1349" t="e">
            <v>#N/A</v>
          </cell>
          <cell r="AB1349" t="e">
            <v>#N/A</v>
          </cell>
          <cell r="AC1349" t="e">
            <v>#N/A</v>
          </cell>
          <cell r="AD1349" t="e">
            <v>#N/A</v>
          </cell>
          <cell r="AE1349" t="e">
            <v>#N/A</v>
          </cell>
          <cell r="AF1349" t="e">
            <v>#N/A</v>
          </cell>
          <cell r="AG1349" t="e">
            <v>#N/A</v>
          </cell>
          <cell r="AH1349" t="e">
            <v>#N/A</v>
          </cell>
          <cell r="AI1349" t="e">
            <v>#N/A</v>
          </cell>
          <cell r="AJ1349" t="e">
            <v>#N/A</v>
          </cell>
          <cell r="AK1349" t="e">
            <v>#N/A</v>
          </cell>
          <cell r="AL1349" t="e">
            <v>#N/A</v>
          </cell>
          <cell r="AM1349" t="e">
            <v>#N/A</v>
          </cell>
          <cell r="AN1349" t="e">
            <v>#N/A</v>
          </cell>
          <cell r="AO1349" t="e">
            <v>#N/A</v>
          </cell>
          <cell r="AP1349" t="e">
            <v>#N/A</v>
          </cell>
          <cell r="AQ1349" t="e">
            <v>#N/A</v>
          </cell>
          <cell r="AR1349" t="e">
            <v>#N/A</v>
          </cell>
          <cell r="AS1349" t="e">
            <v>#N/A</v>
          </cell>
          <cell r="AT1349" t="e">
            <v>#N/A</v>
          </cell>
          <cell r="AU1349" t="e">
            <v>#N/A</v>
          </cell>
          <cell r="AV1349" t="e">
            <v>#N/A</v>
          </cell>
          <cell r="AW1349" t="e">
            <v>#N/A</v>
          </cell>
          <cell r="AX1349" t="e">
            <v>#N/A</v>
          </cell>
          <cell r="AY1349" t="e">
            <v>#N/A</v>
          </cell>
          <cell r="AZ1349" t="e">
            <v>#N/A</v>
          </cell>
          <cell r="BA1349" t="e">
            <v>#N/A</v>
          </cell>
          <cell r="BB1349" t="e">
            <v>#N/A</v>
          </cell>
          <cell r="BC1349" t="e">
            <v>#N/A</v>
          </cell>
          <cell r="BD1349" t="e">
            <v>#N/A</v>
          </cell>
        </row>
        <row r="1350">
          <cell r="G1350" t="e">
            <v>#N/A</v>
          </cell>
          <cell r="H1350" t="e">
            <v>#N/A</v>
          </cell>
          <cell r="I1350" t="e">
            <v>#N/A</v>
          </cell>
          <cell r="J1350" t="e">
            <v>#N/A</v>
          </cell>
          <cell r="K1350" t="e">
            <v>#N/A</v>
          </cell>
          <cell r="L1350" t="e">
            <v>#N/A</v>
          </cell>
          <cell r="M1350" t="e">
            <v>#N/A</v>
          </cell>
          <cell r="N1350" t="e">
            <v>#N/A</v>
          </cell>
          <cell r="O1350" t="e">
            <v>#N/A</v>
          </cell>
          <cell r="P1350" t="e">
            <v>#N/A</v>
          </cell>
          <cell r="Q1350" t="e">
            <v>#N/A</v>
          </cell>
          <cell r="R1350" t="e">
            <v>#N/A</v>
          </cell>
          <cell r="S1350" t="e">
            <v>#N/A</v>
          </cell>
          <cell r="T1350" t="e">
            <v>#N/A</v>
          </cell>
          <cell r="U1350" t="e">
            <v>#N/A</v>
          </cell>
          <cell r="V1350" t="e">
            <v>#N/A</v>
          </cell>
          <cell r="W1350" t="e">
            <v>#N/A</v>
          </cell>
          <cell r="X1350" t="e">
            <v>#N/A</v>
          </cell>
          <cell r="Y1350" t="e">
            <v>#N/A</v>
          </cell>
          <cell r="Z1350" t="e">
            <v>#N/A</v>
          </cell>
          <cell r="AA1350" t="e">
            <v>#N/A</v>
          </cell>
          <cell r="AB1350" t="e">
            <v>#N/A</v>
          </cell>
          <cell r="AC1350" t="e">
            <v>#N/A</v>
          </cell>
          <cell r="AD1350" t="e">
            <v>#N/A</v>
          </cell>
          <cell r="AE1350" t="e">
            <v>#N/A</v>
          </cell>
          <cell r="AF1350" t="e">
            <v>#N/A</v>
          </cell>
          <cell r="AG1350" t="e">
            <v>#N/A</v>
          </cell>
          <cell r="AH1350" t="e">
            <v>#N/A</v>
          </cell>
          <cell r="AI1350" t="e">
            <v>#N/A</v>
          </cell>
          <cell r="AJ1350" t="e">
            <v>#N/A</v>
          </cell>
          <cell r="AK1350" t="e">
            <v>#N/A</v>
          </cell>
          <cell r="AL1350" t="e">
            <v>#N/A</v>
          </cell>
          <cell r="AM1350" t="e">
            <v>#N/A</v>
          </cell>
          <cell r="AN1350" t="e">
            <v>#N/A</v>
          </cell>
          <cell r="AO1350" t="e">
            <v>#N/A</v>
          </cell>
          <cell r="AP1350" t="e">
            <v>#N/A</v>
          </cell>
          <cell r="AQ1350" t="e">
            <v>#N/A</v>
          </cell>
          <cell r="AR1350" t="e">
            <v>#N/A</v>
          </cell>
          <cell r="AS1350" t="e">
            <v>#N/A</v>
          </cell>
          <cell r="AT1350" t="e">
            <v>#N/A</v>
          </cell>
          <cell r="AU1350" t="e">
            <v>#N/A</v>
          </cell>
          <cell r="AV1350" t="e">
            <v>#N/A</v>
          </cell>
          <cell r="AW1350" t="e">
            <v>#N/A</v>
          </cell>
          <cell r="AX1350" t="e">
            <v>#N/A</v>
          </cell>
          <cell r="AY1350" t="e">
            <v>#N/A</v>
          </cell>
          <cell r="AZ1350" t="e">
            <v>#N/A</v>
          </cell>
          <cell r="BA1350" t="e">
            <v>#N/A</v>
          </cell>
          <cell r="BB1350" t="e">
            <v>#N/A</v>
          </cell>
          <cell r="BC1350" t="e">
            <v>#N/A</v>
          </cell>
          <cell r="BD1350" t="e">
            <v>#N/A</v>
          </cell>
        </row>
        <row r="1351">
          <cell r="G1351" t="e">
            <v>#N/A</v>
          </cell>
          <cell r="H1351" t="e">
            <v>#N/A</v>
          </cell>
          <cell r="I1351" t="e">
            <v>#N/A</v>
          </cell>
          <cell r="J1351" t="e">
            <v>#N/A</v>
          </cell>
          <cell r="K1351" t="e">
            <v>#N/A</v>
          </cell>
          <cell r="L1351" t="e">
            <v>#N/A</v>
          </cell>
          <cell r="M1351" t="e">
            <v>#N/A</v>
          </cell>
          <cell r="N1351" t="e">
            <v>#N/A</v>
          </cell>
          <cell r="O1351" t="e">
            <v>#N/A</v>
          </cell>
          <cell r="P1351" t="e">
            <v>#N/A</v>
          </cell>
          <cell r="Q1351" t="e">
            <v>#N/A</v>
          </cell>
          <cell r="R1351" t="e">
            <v>#N/A</v>
          </cell>
          <cell r="S1351" t="e">
            <v>#N/A</v>
          </cell>
          <cell r="T1351" t="e">
            <v>#N/A</v>
          </cell>
          <cell r="U1351" t="e">
            <v>#N/A</v>
          </cell>
          <cell r="V1351" t="e">
            <v>#N/A</v>
          </cell>
          <cell r="W1351" t="e">
            <v>#N/A</v>
          </cell>
          <cell r="X1351" t="e">
            <v>#N/A</v>
          </cell>
          <cell r="Y1351" t="e">
            <v>#N/A</v>
          </cell>
          <cell r="Z1351" t="e">
            <v>#N/A</v>
          </cell>
          <cell r="AA1351" t="e">
            <v>#N/A</v>
          </cell>
          <cell r="AB1351" t="e">
            <v>#N/A</v>
          </cell>
          <cell r="AC1351" t="e">
            <v>#N/A</v>
          </cell>
          <cell r="AD1351" t="e">
            <v>#N/A</v>
          </cell>
          <cell r="AE1351" t="e">
            <v>#N/A</v>
          </cell>
          <cell r="AF1351" t="e">
            <v>#N/A</v>
          </cell>
          <cell r="AG1351" t="e">
            <v>#N/A</v>
          </cell>
          <cell r="AH1351" t="e">
            <v>#N/A</v>
          </cell>
          <cell r="AI1351" t="e">
            <v>#N/A</v>
          </cell>
          <cell r="AJ1351" t="e">
            <v>#N/A</v>
          </cell>
          <cell r="AK1351" t="e">
            <v>#N/A</v>
          </cell>
          <cell r="AL1351" t="e">
            <v>#N/A</v>
          </cell>
          <cell r="AM1351" t="e">
            <v>#N/A</v>
          </cell>
          <cell r="AN1351" t="e">
            <v>#N/A</v>
          </cell>
          <cell r="AO1351" t="e">
            <v>#N/A</v>
          </cell>
          <cell r="AP1351" t="e">
            <v>#N/A</v>
          </cell>
          <cell r="AQ1351" t="e">
            <v>#N/A</v>
          </cell>
          <cell r="AR1351" t="e">
            <v>#N/A</v>
          </cell>
          <cell r="AS1351" t="e">
            <v>#N/A</v>
          </cell>
          <cell r="AT1351" t="e">
            <v>#N/A</v>
          </cell>
          <cell r="AU1351" t="e">
            <v>#N/A</v>
          </cell>
          <cell r="AV1351" t="e">
            <v>#N/A</v>
          </cell>
          <cell r="AW1351" t="e">
            <v>#N/A</v>
          </cell>
          <cell r="AX1351" t="e">
            <v>#N/A</v>
          </cell>
          <cell r="AY1351" t="e">
            <v>#N/A</v>
          </cell>
          <cell r="AZ1351" t="e">
            <v>#N/A</v>
          </cell>
          <cell r="BA1351" t="e">
            <v>#N/A</v>
          </cell>
          <cell r="BB1351" t="e">
            <v>#N/A</v>
          </cell>
          <cell r="BC1351" t="e">
            <v>#N/A</v>
          </cell>
          <cell r="BD1351" t="e">
            <v>#N/A</v>
          </cell>
        </row>
        <row r="1352">
          <cell r="G1352" t="e">
            <v>#N/A</v>
          </cell>
          <cell r="H1352" t="e">
            <v>#N/A</v>
          </cell>
          <cell r="I1352" t="e">
            <v>#N/A</v>
          </cell>
          <cell r="J1352" t="e">
            <v>#N/A</v>
          </cell>
          <cell r="K1352" t="e">
            <v>#N/A</v>
          </cell>
          <cell r="L1352" t="e">
            <v>#N/A</v>
          </cell>
          <cell r="M1352" t="e">
            <v>#N/A</v>
          </cell>
          <cell r="N1352" t="e">
            <v>#N/A</v>
          </cell>
          <cell r="O1352" t="e">
            <v>#N/A</v>
          </cell>
          <cell r="P1352" t="e">
            <v>#N/A</v>
          </cell>
          <cell r="Q1352" t="e">
            <v>#N/A</v>
          </cell>
          <cell r="R1352" t="e">
            <v>#N/A</v>
          </cell>
          <cell r="S1352" t="e">
            <v>#N/A</v>
          </cell>
          <cell r="T1352" t="e">
            <v>#N/A</v>
          </cell>
          <cell r="U1352" t="e">
            <v>#N/A</v>
          </cell>
          <cell r="V1352" t="e">
            <v>#N/A</v>
          </cell>
          <cell r="W1352" t="e">
            <v>#N/A</v>
          </cell>
          <cell r="X1352" t="e">
            <v>#N/A</v>
          </cell>
          <cell r="Y1352" t="e">
            <v>#N/A</v>
          </cell>
          <cell r="Z1352" t="e">
            <v>#N/A</v>
          </cell>
          <cell r="AA1352" t="e">
            <v>#N/A</v>
          </cell>
          <cell r="AB1352" t="e">
            <v>#N/A</v>
          </cell>
          <cell r="AC1352" t="e">
            <v>#N/A</v>
          </cell>
          <cell r="AD1352" t="e">
            <v>#N/A</v>
          </cell>
          <cell r="AE1352" t="e">
            <v>#N/A</v>
          </cell>
          <cell r="AF1352" t="e">
            <v>#N/A</v>
          </cell>
          <cell r="AG1352" t="e">
            <v>#N/A</v>
          </cell>
          <cell r="AH1352" t="e">
            <v>#N/A</v>
          </cell>
          <cell r="AI1352" t="e">
            <v>#N/A</v>
          </cell>
          <cell r="AJ1352" t="e">
            <v>#N/A</v>
          </cell>
          <cell r="AK1352" t="e">
            <v>#N/A</v>
          </cell>
          <cell r="AL1352" t="e">
            <v>#N/A</v>
          </cell>
          <cell r="AM1352" t="e">
            <v>#N/A</v>
          </cell>
          <cell r="AN1352" t="e">
            <v>#N/A</v>
          </cell>
          <cell r="AO1352" t="e">
            <v>#N/A</v>
          </cell>
          <cell r="AP1352" t="e">
            <v>#N/A</v>
          </cell>
          <cell r="AQ1352" t="e">
            <v>#N/A</v>
          </cell>
          <cell r="AR1352" t="e">
            <v>#N/A</v>
          </cell>
          <cell r="AS1352" t="e">
            <v>#N/A</v>
          </cell>
          <cell r="AT1352" t="e">
            <v>#N/A</v>
          </cell>
          <cell r="AU1352" t="e">
            <v>#N/A</v>
          </cell>
          <cell r="AV1352" t="e">
            <v>#N/A</v>
          </cell>
          <cell r="AW1352" t="e">
            <v>#N/A</v>
          </cell>
          <cell r="AX1352" t="e">
            <v>#N/A</v>
          </cell>
          <cell r="AY1352" t="e">
            <v>#N/A</v>
          </cell>
          <cell r="AZ1352" t="e">
            <v>#N/A</v>
          </cell>
          <cell r="BA1352" t="e">
            <v>#N/A</v>
          </cell>
          <cell r="BB1352" t="e">
            <v>#N/A</v>
          </cell>
          <cell r="BC1352" t="e">
            <v>#N/A</v>
          </cell>
          <cell r="BD1352" t="e">
            <v>#N/A</v>
          </cell>
        </row>
        <row r="1353">
          <cell r="G1353" t="e">
            <v>#N/A</v>
          </cell>
          <cell r="H1353" t="e">
            <v>#N/A</v>
          </cell>
          <cell r="I1353" t="e">
            <v>#N/A</v>
          </cell>
          <cell r="J1353" t="e">
            <v>#N/A</v>
          </cell>
          <cell r="K1353" t="e">
            <v>#N/A</v>
          </cell>
          <cell r="L1353" t="e">
            <v>#N/A</v>
          </cell>
          <cell r="M1353" t="e">
            <v>#N/A</v>
          </cell>
          <cell r="N1353" t="e">
            <v>#N/A</v>
          </cell>
          <cell r="O1353" t="e">
            <v>#N/A</v>
          </cell>
          <cell r="P1353" t="e">
            <v>#N/A</v>
          </cell>
          <cell r="Q1353" t="e">
            <v>#N/A</v>
          </cell>
          <cell r="R1353" t="e">
            <v>#N/A</v>
          </cell>
          <cell r="S1353" t="e">
            <v>#N/A</v>
          </cell>
          <cell r="T1353" t="e">
            <v>#N/A</v>
          </cell>
          <cell r="U1353" t="e">
            <v>#N/A</v>
          </cell>
          <cell r="V1353" t="e">
            <v>#N/A</v>
          </cell>
          <cell r="W1353" t="e">
            <v>#N/A</v>
          </cell>
          <cell r="X1353" t="e">
            <v>#N/A</v>
          </cell>
          <cell r="Y1353" t="e">
            <v>#N/A</v>
          </cell>
          <cell r="Z1353" t="e">
            <v>#N/A</v>
          </cell>
          <cell r="AA1353" t="e">
            <v>#N/A</v>
          </cell>
          <cell r="AB1353" t="e">
            <v>#N/A</v>
          </cell>
          <cell r="AC1353" t="e">
            <v>#N/A</v>
          </cell>
          <cell r="AD1353" t="e">
            <v>#N/A</v>
          </cell>
          <cell r="AE1353" t="e">
            <v>#N/A</v>
          </cell>
          <cell r="AF1353" t="e">
            <v>#N/A</v>
          </cell>
          <cell r="AG1353" t="e">
            <v>#N/A</v>
          </cell>
          <cell r="AH1353" t="e">
            <v>#N/A</v>
          </cell>
          <cell r="AI1353" t="e">
            <v>#N/A</v>
          </cell>
          <cell r="AJ1353" t="e">
            <v>#N/A</v>
          </cell>
          <cell r="AK1353" t="e">
            <v>#N/A</v>
          </cell>
          <cell r="AL1353" t="e">
            <v>#N/A</v>
          </cell>
          <cell r="AM1353" t="e">
            <v>#N/A</v>
          </cell>
          <cell r="AN1353" t="e">
            <v>#N/A</v>
          </cell>
          <cell r="AO1353" t="e">
            <v>#N/A</v>
          </cell>
          <cell r="AP1353" t="e">
            <v>#N/A</v>
          </cell>
          <cell r="AQ1353" t="e">
            <v>#N/A</v>
          </cell>
          <cell r="AR1353" t="e">
            <v>#N/A</v>
          </cell>
          <cell r="AS1353" t="e">
            <v>#N/A</v>
          </cell>
          <cell r="AT1353" t="e">
            <v>#N/A</v>
          </cell>
          <cell r="AU1353" t="e">
            <v>#N/A</v>
          </cell>
          <cell r="AV1353" t="e">
            <v>#N/A</v>
          </cell>
          <cell r="AW1353" t="e">
            <v>#N/A</v>
          </cell>
          <cell r="AX1353" t="e">
            <v>#N/A</v>
          </cell>
          <cell r="AY1353" t="e">
            <v>#N/A</v>
          </cell>
          <cell r="AZ1353" t="e">
            <v>#N/A</v>
          </cell>
          <cell r="BA1353" t="e">
            <v>#N/A</v>
          </cell>
          <cell r="BB1353" t="e">
            <v>#N/A</v>
          </cell>
          <cell r="BC1353" t="e">
            <v>#N/A</v>
          </cell>
          <cell r="BD1353" t="e">
            <v>#N/A</v>
          </cell>
        </row>
        <row r="1354">
          <cell r="G1354" t="e">
            <v>#N/A</v>
          </cell>
          <cell r="H1354" t="e">
            <v>#N/A</v>
          </cell>
          <cell r="I1354" t="e">
            <v>#N/A</v>
          </cell>
          <cell r="J1354" t="e">
            <v>#N/A</v>
          </cell>
          <cell r="K1354" t="e">
            <v>#N/A</v>
          </cell>
          <cell r="L1354" t="e">
            <v>#N/A</v>
          </cell>
          <cell r="M1354" t="e">
            <v>#N/A</v>
          </cell>
          <cell r="N1354" t="e">
            <v>#N/A</v>
          </cell>
          <cell r="O1354" t="e">
            <v>#N/A</v>
          </cell>
          <cell r="P1354" t="e">
            <v>#N/A</v>
          </cell>
          <cell r="Q1354" t="e">
            <v>#N/A</v>
          </cell>
          <cell r="R1354" t="e">
            <v>#N/A</v>
          </cell>
          <cell r="S1354" t="e">
            <v>#N/A</v>
          </cell>
          <cell r="T1354" t="e">
            <v>#N/A</v>
          </cell>
          <cell r="U1354" t="e">
            <v>#N/A</v>
          </cell>
          <cell r="V1354" t="e">
            <v>#N/A</v>
          </cell>
          <cell r="W1354" t="e">
            <v>#N/A</v>
          </cell>
          <cell r="X1354" t="e">
            <v>#N/A</v>
          </cell>
          <cell r="Y1354" t="e">
            <v>#N/A</v>
          </cell>
          <cell r="Z1354" t="e">
            <v>#N/A</v>
          </cell>
          <cell r="AA1354" t="e">
            <v>#N/A</v>
          </cell>
          <cell r="AB1354" t="e">
            <v>#N/A</v>
          </cell>
          <cell r="AC1354" t="e">
            <v>#N/A</v>
          </cell>
          <cell r="AD1354" t="e">
            <v>#N/A</v>
          </cell>
          <cell r="AE1354" t="e">
            <v>#N/A</v>
          </cell>
          <cell r="AF1354" t="e">
            <v>#N/A</v>
          </cell>
          <cell r="AG1354" t="e">
            <v>#N/A</v>
          </cell>
          <cell r="AH1354" t="e">
            <v>#N/A</v>
          </cell>
          <cell r="AI1354" t="e">
            <v>#N/A</v>
          </cell>
          <cell r="AJ1354" t="e">
            <v>#N/A</v>
          </cell>
          <cell r="AK1354" t="e">
            <v>#N/A</v>
          </cell>
          <cell r="AL1354" t="e">
            <v>#N/A</v>
          </cell>
          <cell r="AM1354" t="e">
            <v>#N/A</v>
          </cell>
          <cell r="AN1354" t="e">
            <v>#N/A</v>
          </cell>
          <cell r="AO1354" t="e">
            <v>#N/A</v>
          </cell>
          <cell r="AP1354" t="e">
            <v>#N/A</v>
          </cell>
          <cell r="AQ1354" t="e">
            <v>#N/A</v>
          </cell>
          <cell r="AR1354" t="e">
            <v>#N/A</v>
          </cell>
          <cell r="AS1354" t="e">
            <v>#N/A</v>
          </cell>
          <cell r="AT1354" t="e">
            <v>#N/A</v>
          </cell>
          <cell r="AU1354" t="e">
            <v>#N/A</v>
          </cell>
          <cell r="AV1354" t="e">
            <v>#N/A</v>
          </cell>
          <cell r="AW1354" t="e">
            <v>#N/A</v>
          </cell>
          <cell r="AX1354" t="e">
            <v>#N/A</v>
          </cell>
          <cell r="AY1354" t="e">
            <v>#N/A</v>
          </cell>
          <cell r="AZ1354" t="e">
            <v>#N/A</v>
          </cell>
          <cell r="BA1354" t="e">
            <v>#N/A</v>
          </cell>
          <cell r="BB1354" t="e">
            <v>#N/A</v>
          </cell>
          <cell r="BC1354" t="e">
            <v>#N/A</v>
          </cell>
          <cell r="BD1354" t="e">
            <v>#N/A</v>
          </cell>
        </row>
        <row r="1355">
          <cell r="G1355" t="e">
            <v>#N/A</v>
          </cell>
          <cell r="H1355" t="e">
            <v>#N/A</v>
          </cell>
          <cell r="I1355" t="e">
            <v>#N/A</v>
          </cell>
          <cell r="J1355" t="e">
            <v>#N/A</v>
          </cell>
          <cell r="K1355" t="e">
            <v>#N/A</v>
          </cell>
          <cell r="L1355" t="e">
            <v>#N/A</v>
          </cell>
          <cell r="M1355" t="e">
            <v>#N/A</v>
          </cell>
          <cell r="N1355" t="e">
            <v>#N/A</v>
          </cell>
          <cell r="O1355" t="e">
            <v>#N/A</v>
          </cell>
          <cell r="P1355" t="e">
            <v>#N/A</v>
          </cell>
          <cell r="Q1355" t="e">
            <v>#N/A</v>
          </cell>
          <cell r="R1355" t="e">
            <v>#N/A</v>
          </cell>
          <cell r="S1355" t="e">
            <v>#N/A</v>
          </cell>
          <cell r="T1355" t="e">
            <v>#N/A</v>
          </cell>
          <cell r="U1355" t="e">
            <v>#N/A</v>
          </cell>
          <cell r="V1355" t="e">
            <v>#N/A</v>
          </cell>
          <cell r="W1355" t="e">
            <v>#N/A</v>
          </cell>
          <cell r="X1355" t="e">
            <v>#N/A</v>
          </cell>
          <cell r="Y1355" t="e">
            <v>#N/A</v>
          </cell>
          <cell r="Z1355" t="e">
            <v>#N/A</v>
          </cell>
          <cell r="AA1355" t="e">
            <v>#N/A</v>
          </cell>
          <cell r="AB1355" t="e">
            <v>#N/A</v>
          </cell>
          <cell r="AC1355" t="e">
            <v>#N/A</v>
          </cell>
          <cell r="AD1355" t="e">
            <v>#N/A</v>
          </cell>
          <cell r="AE1355" t="e">
            <v>#N/A</v>
          </cell>
          <cell r="AF1355" t="e">
            <v>#N/A</v>
          </cell>
          <cell r="AG1355" t="e">
            <v>#N/A</v>
          </cell>
          <cell r="AH1355" t="e">
            <v>#N/A</v>
          </cell>
          <cell r="AI1355" t="e">
            <v>#N/A</v>
          </cell>
          <cell r="AJ1355" t="e">
            <v>#N/A</v>
          </cell>
          <cell r="AK1355" t="e">
            <v>#N/A</v>
          </cell>
          <cell r="AL1355" t="e">
            <v>#N/A</v>
          </cell>
          <cell r="AM1355" t="e">
            <v>#N/A</v>
          </cell>
          <cell r="AN1355" t="e">
            <v>#N/A</v>
          </cell>
          <cell r="AO1355" t="e">
            <v>#N/A</v>
          </cell>
          <cell r="AP1355" t="e">
            <v>#N/A</v>
          </cell>
          <cell r="AQ1355" t="e">
            <v>#N/A</v>
          </cell>
          <cell r="AR1355" t="e">
            <v>#N/A</v>
          </cell>
          <cell r="AS1355" t="e">
            <v>#N/A</v>
          </cell>
          <cell r="AT1355" t="e">
            <v>#N/A</v>
          </cell>
          <cell r="AU1355" t="e">
            <v>#N/A</v>
          </cell>
          <cell r="AV1355" t="e">
            <v>#N/A</v>
          </cell>
          <cell r="AW1355" t="e">
            <v>#N/A</v>
          </cell>
          <cell r="AX1355" t="e">
            <v>#N/A</v>
          </cell>
          <cell r="AY1355" t="e">
            <v>#N/A</v>
          </cell>
          <cell r="AZ1355" t="e">
            <v>#N/A</v>
          </cell>
          <cell r="BA1355" t="e">
            <v>#N/A</v>
          </cell>
          <cell r="BB1355" t="e">
            <v>#N/A</v>
          </cell>
          <cell r="BC1355" t="e">
            <v>#N/A</v>
          </cell>
          <cell r="BD1355" t="e">
            <v>#N/A</v>
          </cell>
        </row>
        <row r="1356">
          <cell r="G1356" t="e">
            <v>#N/A</v>
          </cell>
          <cell r="H1356" t="e">
            <v>#N/A</v>
          </cell>
          <cell r="I1356" t="e">
            <v>#N/A</v>
          </cell>
          <cell r="J1356" t="e">
            <v>#N/A</v>
          </cell>
          <cell r="K1356" t="e">
            <v>#N/A</v>
          </cell>
          <cell r="L1356" t="e">
            <v>#N/A</v>
          </cell>
          <cell r="M1356" t="e">
            <v>#N/A</v>
          </cell>
          <cell r="N1356" t="e">
            <v>#N/A</v>
          </cell>
          <cell r="O1356" t="e">
            <v>#N/A</v>
          </cell>
          <cell r="P1356" t="e">
            <v>#N/A</v>
          </cell>
          <cell r="Q1356" t="e">
            <v>#N/A</v>
          </cell>
          <cell r="R1356" t="e">
            <v>#N/A</v>
          </cell>
          <cell r="S1356" t="e">
            <v>#N/A</v>
          </cell>
          <cell r="T1356" t="e">
            <v>#N/A</v>
          </cell>
          <cell r="U1356" t="e">
            <v>#N/A</v>
          </cell>
          <cell r="V1356" t="e">
            <v>#N/A</v>
          </cell>
          <cell r="W1356" t="e">
            <v>#N/A</v>
          </cell>
          <cell r="X1356" t="e">
            <v>#N/A</v>
          </cell>
          <cell r="Y1356" t="e">
            <v>#N/A</v>
          </cell>
          <cell r="Z1356" t="e">
            <v>#N/A</v>
          </cell>
          <cell r="AA1356" t="e">
            <v>#N/A</v>
          </cell>
          <cell r="AB1356" t="e">
            <v>#N/A</v>
          </cell>
          <cell r="AC1356" t="e">
            <v>#N/A</v>
          </cell>
          <cell r="AD1356" t="e">
            <v>#N/A</v>
          </cell>
          <cell r="AE1356" t="e">
            <v>#N/A</v>
          </cell>
          <cell r="AF1356" t="e">
            <v>#N/A</v>
          </cell>
          <cell r="AG1356" t="e">
            <v>#N/A</v>
          </cell>
          <cell r="AH1356" t="e">
            <v>#N/A</v>
          </cell>
          <cell r="AI1356" t="e">
            <v>#N/A</v>
          </cell>
          <cell r="AJ1356" t="e">
            <v>#N/A</v>
          </cell>
          <cell r="AK1356" t="e">
            <v>#N/A</v>
          </cell>
          <cell r="AL1356" t="e">
            <v>#N/A</v>
          </cell>
          <cell r="AM1356" t="e">
            <v>#N/A</v>
          </cell>
          <cell r="AN1356" t="e">
            <v>#N/A</v>
          </cell>
          <cell r="AO1356" t="e">
            <v>#N/A</v>
          </cell>
          <cell r="AP1356" t="e">
            <v>#N/A</v>
          </cell>
          <cell r="AQ1356" t="e">
            <v>#N/A</v>
          </cell>
          <cell r="AR1356" t="e">
            <v>#N/A</v>
          </cell>
          <cell r="AS1356" t="e">
            <v>#N/A</v>
          </cell>
          <cell r="AT1356" t="e">
            <v>#N/A</v>
          </cell>
          <cell r="AU1356" t="e">
            <v>#N/A</v>
          </cell>
          <cell r="AV1356" t="e">
            <v>#N/A</v>
          </cell>
          <cell r="AW1356" t="e">
            <v>#N/A</v>
          </cell>
          <cell r="AX1356" t="e">
            <v>#N/A</v>
          </cell>
          <cell r="AY1356" t="e">
            <v>#N/A</v>
          </cell>
          <cell r="AZ1356" t="e">
            <v>#N/A</v>
          </cell>
          <cell r="BA1356" t="e">
            <v>#N/A</v>
          </cell>
          <cell r="BB1356" t="e">
            <v>#N/A</v>
          </cell>
          <cell r="BC1356" t="e">
            <v>#N/A</v>
          </cell>
          <cell r="BD1356" t="e">
            <v>#N/A</v>
          </cell>
        </row>
        <row r="1357">
          <cell r="G1357" t="e">
            <v>#N/A</v>
          </cell>
          <cell r="H1357" t="e">
            <v>#N/A</v>
          </cell>
          <cell r="I1357" t="e">
            <v>#N/A</v>
          </cell>
          <cell r="J1357" t="e">
            <v>#N/A</v>
          </cell>
          <cell r="K1357" t="e">
            <v>#N/A</v>
          </cell>
          <cell r="L1357" t="e">
            <v>#N/A</v>
          </cell>
          <cell r="M1357" t="e">
            <v>#N/A</v>
          </cell>
          <cell r="N1357" t="e">
            <v>#N/A</v>
          </cell>
          <cell r="O1357" t="e">
            <v>#N/A</v>
          </cell>
          <cell r="P1357" t="e">
            <v>#N/A</v>
          </cell>
          <cell r="Q1357" t="e">
            <v>#N/A</v>
          </cell>
          <cell r="R1357" t="e">
            <v>#N/A</v>
          </cell>
          <cell r="S1357" t="e">
            <v>#N/A</v>
          </cell>
          <cell r="T1357" t="e">
            <v>#N/A</v>
          </cell>
          <cell r="U1357" t="e">
            <v>#N/A</v>
          </cell>
          <cell r="V1357" t="e">
            <v>#N/A</v>
          </cell>
          <cell r="W1357" t="e">
            <v>#N/A</v>
          </cell>
          <cell r="X1357" t="e">
            <v>#N/A</v>
          </cell>
          <cell r="Y1357" t="e">
            <v>#N/A</v>
          </cell>
          <cell r="Z1357" t="e">
            <v>#N/A</v>
          </cell>
          <cell r="AA1357" t="e">
            <v>#N/A</v>
          </cell>
          <cell r="AB1357" t="e">
            <v>#N/A</v>
          </cell>
          <cell r="AC1357" t="e">
            <v>#N/A</v>
          </cell>
          <cell r="AD1357" t="e">
            <v>#N/A</v>
          </cell>
          <cell r="AE1357" t="e">
            <v>#N/A</v>
          </cell>
          <cell r="AF1357" t="e">
            <v>#N/A</v>
          </cell>
          <cell r="AG1357" t="e">
            <v>#N/A</v>
          </cell>
          <cell r="AH1357" t="e">
            <v>#N/A</v>
          </cell>
          <cell r="AI1357" t="e">
            <v>#N/A</v>
          </cell>
          <cell r="AJ1357" t="e">
            <v>#N/A</v>
          </cell>
          <cell r="AK1357" t="e">
            <v>#N/A</v>
          </cell>
          <cell r="AL1357" t="e">
            <v>#N/A</v>
          </cell>
          <cell r="AM1357" t="e">
            <v>#N/A</v>
          </cell>
          <cell r="AN1357" t="e">
            <v>#N/A</v>
          </cell>
          <cell r="AO1357" t="e">
            <v>#N/A</v>
          </cell>
          <cell r="AP1357" t="e">
            <v>#N/A</v>
          </cell>
          <cell r="AQ1357" t="e">
            <v>#N/A</v>
          </cell>
          <cell r="AR1357" t="e">
            <v>#N/A</v>
          </cell>
          <cell r="AS1357" t="e">
            <v>#N/A</v>
          </cell>
          <cell r="AT1357" t="e">
            <v>#N/A</v>
          </cell>
          <cell r="AU1357" t="e">
            <v>#N/A</v>
          </cell>
          <cell r="AV1357" t="e">
            <v>#N/A</v>
          </cell>
          <cell r="AW1357" t="e">
            <v>#N/A</v>
          </cell>
          <cell r="AX1357" t="e">
            <v>#N/A</v>
          </cell>
          <cell r="AY1357" t="e">
            <v>#N/A</v>
          </cell>
          <cell r="AZ1357" t="e">
            <v>#N/A</v>
          </cell>
          <cell r="BA1357" t="e">
            <v>#N/A</v>
          </cell>
          <cell r="BB1357" t="e">
            <v>#N/A</v>
          </cell>
          <cell r="BC1357" t="e">
            <v>#N/A</v>
          </cell>
          <cell r="BD1357" t="e">
            <v>#N/A</v>
          </cell>
        </row>
        <row r="1358">
          <cell r="G1358" t="e">
            <v>#N/A</v>
          </cell>
          <cell r="H1358" t="e">
            <v>#N/A</v>
          </cell>
          <cell r="I1358" t="e">
            <v>#N/A</v>
          </cell>
          <cell r="J1358" t="e">
            <v>#N/A</v>
          </cell>
          <cell r="K1358" t="e">
            <v>#N/A</v>
          </cell>
          <cell r="L1358" t="e">
            <v>#N/A</v>
          </cell>
          <cell r="M1358" t="e">
            <v>#N/A</v>
          </cell>
          <cell r="N1358" t="e">
            <v>#N/A</v>
          </cell>
          <cell r="O1358" t="e">
            <v>#N/A</v>
          </cell>
          <cell r="P1358" t="e">
            <v>#N/A</v>
          </cell>
          <cell r="Q1358" t="e">
            <v>#N/A</v>
          </cell>
          <cell r="R1358" t="e">
            <v>#N/A</v>
          </cell>
          <cell r="S1358" t="e">
            <v>#N/A</v>
          </cell>
          <cell r="T1358" t="e">
            <v>#N/A</v>
          </cell>
          <cell r="U1358" t="e">
            <v>#N/A</v>
          </cell>
          <cell r="V1358" t="e">
            <v>#N/A</v>
          </cell>
          <cell r="W1358" t="e">
            <v>#N/A</v>
          </cell>
          <cell r="X1358" t="e">
            <v>#N/A</v>
          </cell>
          <cell r="Y1358" t="e">
            <v>#N/A</v>
          </cell>
          <cell r="Z1358" t="e">
            <v>#N/A</v>
          </cell>
          <cell r="AA1358" t="e">
            <v>#N/A</v>
          </cell>
          <cell r="AB1358" t="e">
            <v>#N/A</v>
          </cell>
          <cell r="AC1358" t="e">
            <v>#N/A</v>
          </cell>
          <cell r="AD1358" t="e">
            <v>#N/A</v>
          </cell>
          <cell r="AE1358" t="e">
            <v>#N/A</v>
          </cell>
          <cell r="AF1358" t="e">
            <v>#N/A</v>
          </cell>
          <cell r="AG1358" t="e">
            <v>#N/A</v>
          </cell>
          <cell r="AH1358" t="e">
            <v>#N/A</v>
          </cell>
          <cell r="AI1358" t="e">
            <v>#N/A</v>
          </cell>
          <cell r="AJ1358" t="e">
            <v>#N/A</v>
          </cell>
          <cell r="AK1358" t="e">
            <v>#N/A</v>
          </cell>
          <cell r="AL1358" t="e">
            <v>#N/A</v>
          </cell>
          <cell r="AM1358" t="e">
            <v>#N/A</v>
          </cell>
          <cell r="AN1358" t="e">
            <v>#N/A</v>
          </cell>
          <cell r="AO1358" t="e">
            <v>#N/A</v>
          </cell>
          <cell r="AP1358" t="e">
            <v>#N/A</v>
          </cell>
          <cell r="AQ1358" t="e">
            <v>#N/A</v>
          </cell>
          <cell r="AR1358" t="e">
            <v>#N/A</v>
          </cell>
          <cell r="AS1358" t="e">
            <v>#N/A</v>
          </cell>
          <cell r="AT1358" t="e">
            <v>#N/A</v>
          </cell>
          <cell r="AU1358" t="e">
            <v>#N/A</v>
          </cell>
          <cell r="AV1358" t="e">
            <v>#N/A</v>
          </cell>
          <cell r="AW1358" t="e">
            <v>#N/A</v>
          </cell>
          <cell r="AX1358" t="e">
            <v>#N/A</v>
          </cell>
          <cell r="AY1358" t="e">
            <v>#N/A</v>
          </cell>
          <cell r="AZ1358" t="e">
            <v>#N/A</v>
          </cell>
          <cell r="BA1358" t="e">
            <v>#N/A</v>
          </cell>
          <cell r="BB1358" t="e">
            <v>#N/A</v>
          </cell>
          <cell r="BC1358" t="e">
            <v>#N/A</v>
          </cell>
          <cell r="BD1358" t="e">
            <v>#N/A</v>
          </cell>
        </row>
        <row r="1359">
          <cell r="G1359" t="e">
            <v>#N/A</v>
          </cell>
          <cell r="H1359" t="e">
            <v>#N/A</v>
          </cell>
          <cell r="I1359" t="e">
            <v>#N/A</v>
          </cell>
          <cell r="J1359" t="e">
            <v>#N/A</v>
          </cell>
          <cell r="K1359" t="e">
            <v>#N/A</v>
          </cell>
          <cell r="L1359" t="e">
            <v>#N/A</v>
          </cell>
          <cell r="M1359" t="e">
            <v>#N/A</v>
          </cell>
          <cell r="N1359" t="e">
            <v>#N/A</v>
          </cell>
          <cell r="O1359" t="e">
            <v>#N/A</v>
          </cell>
          <cell r="P1359" t="e">
            <v>#N/A</v>
          </cell>
          <cell r="Q1359" t="e">
            <v>#N/A</v>
          </cell>
          <cell r="R1359" t="e">
            <v>#N/A</v>
          </cell>
          <cell r="S1359" t="e">
            <v>#N/A</v>
          </cell>
          <cell r="T1359" t="e">
            <v>#N/A</v>
          </cell>
          <cell r="U1359" t="e">
            <v>#N/A</v>
          </cell>
          <cell r="V1359" t="e">
            <v>#N/A</v>
          </cell>
          <cell r="W1359" t="e">
            <v>#N/A</v>
          </cell>
          <cell r="X1359" t="e">
            <v>#N/A</v>
          </cell>
          <cell r="Y1359" t="e">
            <v>#N/A</v>
          </cell>
          <cell r="Z1359" t="e">
            <v>#N/A</v>
          </cell>
          <cell r="AA1359" t="e">
            <v>#N/A</v>
          </cell>
          <cell r="AB1359" t="e">
            <v>#N/A</v>
          </cell>
          <cell r="AC1359" t="e">
            <v>#N/A</v>
          </cell>
          <cell r="AD1359" t="e">
            <v>#N/A</v>
          </cell>
          <cell r="AE1359" t="e">
            <v>#N/A</v>
          </cell>
          <cell r="AF1359" t="e">
            <v>#N/A</v>
          </cell>
          <cell r="AG1359" t="e">
            <v>#N/A</v>
          </cell>
          <cell r="AH1359" t="e">
            <v>#N/A</v>
          </cell>
          <cell r="AI1359" t="e">
            <v>#N/A</v>
          </cell>
          <cell r="AJ1359" t="e">
            <v>#N/A</v>
          </cell>
          <cell r="AK1359" t="e">
            <v>#N/A</v>
          </cell>
          <cell r="AL1359" t="e">
            <v>#N/A</v>
          </cell>
          <cell r="AM1359" t="e">
            <v>#N/A</v>
          </cell>
          <cell r="AN1359" t="e">
            <v>#N/A</v>
          </cell>
          <cell r="AO1359" t="e">
            <v>#N/A</v>
          </cell>
          <cell r="AP1359" t="e">
            <v>#N/A</v>
          </cell>
          <cell r="AQ1359" t="e">
            <v>#N/A</v>
          </cell>
          <cell r="AR1359" t="e">
            <v>#N/A</v>
          </cell>
          <cell r="AS1359" t="e">
            <v>#N/A</v>
          </cell>
          <cell r="AT1359" t="e">
            <v>#N/A</v>
          </cell>
          <cell r="AU1359" t="e">
            <v>#N/A</v>
          </cell>
          <cell r="AV1359" t="e">
            <v>#N/A</v>
          </cell>
          <cell r="AW1359" t="e">
            <v>#N/A</v>
          </cell>
          <cell r="AX1359" t="e">
            <v>#N/A</v>
          </cell>
          <cell r="AY1359" t="e">
            <v>#N/A</v>
          </cell>
          <cell r="AZ1359" t="e">
            <v>#N/A</v>
          </cell>
          <cell r="BA1359" t="e">
            <v>#N/A</v>
          </cell>
          <cell r="BB1359" t="e">
            <v>#N/A</v>
          </cell>
          <cell r="BC1359" t="e">
            <v>#N/A</v>
          </cell>
          <cell r="BD1359" t="e">
            <v>#N/A</v>
          </cell>
        </row>
        <row r="1360">
          <cell r="G1360" t="e">
            <v>#N/A</v>
          </cell>
          <cell r="H1360" t="e">
            <v>#N/A</v>
          </cell>
          <cell r="I1360" t="e">
            <v>#N/A</v>
          </cell>
          <cell r="J1360" t="e">
            <v>#N/A</v>
          </cell>
          <cell r="K1360" t="e">
            <v>#N/A</v>
          </cell>
          <cell r="L1360" t="e">
            <v>#N/A</v>
          </cell>
          <cell r="M1360" t="e">
            <v>#N/A</v>
          </cell>
          <cell r="N1360" t="e">
            <v>#N/A</v>
          </cell>
          <cell r="O1360" t="e">
            <v>#N/A</v>
          </cell>
          <cell r="P1360" t="e">
            <v>#N/A</v>
          </cell>
          <cell r="Q1360" t="e">
            <v>#N/A</v>
          </cell>
          <cell r="R1360" t="e">
            <v>#N/A</v>
          </cell>
          <cell r="S1360" t="e">
            <v>#N/A</v>
          </cell>
          <cell r="T1360" t="e">
            <v>#N/A</v>
          </cell>
          <cell r="U1360" t="e">
            <v>#N/A</v>
          </cell>
          <cell r="V1360" t="e">
            <v>#N/A</v>
          </cell>
          <cell r="W1360" t="e">
            <v>#N/A</v>
          </cell>
          <cell r="X1360" t="e">
            <v>#N/A</v>
          </cell>
          <cell r="Y1360" t="e">
            <v>#N/A</v>
          </cell>
          <cell r="Z1360" t="e">
            <v>#N/A</v>
          </cell>
          <cell r="AA1360" t="e">
            <v>#N/A</v>
          </cell>
          <cell r="AB1360" t="e">
            <v>#N/A</v>
          </cell>
          <cell r="AC1360" t="e">
            <v>#N/A</v>
          </cell>
          <cell r="AD1360" t="e">
            <v>#N/A</v>
          </cell>
          <cell r="AE1360" t="e">
            <v>#N/A</v>
          </cell>
          <cell r="AF1360" t="e">
            <v>#N/A</v>
          </cell>
          <cell r="AG1360" t="e">
            <v>#N/A</v>
          </cell>
          <cell r="AH1360" t="e">
            <v>#N/A</v>
          </cell>
          <cell r="AI1360" t="e">
            <v>#N/A</v>
          </cell>
          <cell r="AJ1360" t="e">
            <v>#N/A</v>
          </cell>
          <cell r="AK1360" t="e">
            <v>#N/A</v>
          </cell>
          <cell r="AL1360" t="e">
            <v>#N/A</v>
          </cell>
          <cell r="AM1360" t="e">
            <v>#N/A</v>
          </cell>
          <cell r="AN1360" t="e">
            <v>#N/A</v>
          </cell>
          <cell r="AO1360" t="e">
            <v>#N/A</v>
          </cell>
          <cell r="AP1360" t="e">
            <v>#N/A</v>
          </cell>
          <cell r="AQ1360" t="e">
            <v>#N/A</v>
          </cell>
          <cell r="AR1360" t="e">
            <v>#N/A</v>
          </cell>
          <cell r="AS1360" t="e">
            <v>#N/A</v>
          </cell>
          <cell r="AT1360" t="e">
            <v>#N/A</v>
          </cell>
          <cell r="AU1360" t="e">
            <v>#N/A</v>
          </cell>
          <cell r="AV1360" t="e">
            <v>#N/A</v>
          </cell>
          <cell r="AW1360" t="e">
            <v>#N/A</v>
          </cell>
          <cell r="AX1360" t="e">
            <v>#N/A</v>
          </cell>
          <cell r="AY1360" t="e">
            <v>#N/A</v>
          </cell>
          <cell r="AZ1360" t="e">
            <v>#N/A</v>
          </cell>
          <cell r="BA1360" t="e">
            <v>#N/A</v>
          </cell>
          <cell r="BB1360" t="e">
            <v>#N/A</v>
          </cell>
          <cell r="BC1360" t="e">
            <v>#N/A</v>
          </cell>
          <cell r="BD1360" t="e">
            <v>#N/A</v>
          </cell>
        </row>
        <row r="1361">
          <cell r="G1361" t="e">
            <v>#N/A</v>
          </cell>
          <cell r="H1361" t="e">
            <v>#N/A</v>
          </cell>
          <cell r="I1361" t="e">
            <v>#N/A</v>
          </cell>
          <cell r="J1361" t="e">
            <v>#N/A</v>
          </cell>
          <cell r="K1361" t="e">
            <v>#N/A</v>
          </cell>
          <cell r="L1361" t="e">
            <v>#N/A</v>
          </cell>
          <cell r="M1361" t="e">
            <v>#N/A</v>
          </cell>
          <cell r="N1361" t="e">
            <v>#N/A</v>
          </cell>
          <cell r="O1361" t="e">
            <v>#N/A</v>
          </cell>
          <cell r="P1361" t="e">
            <v>#N/A</v>
          </cell>
          <cell r="Q1361" t="e">
            <v>#N/A</v>
          </cell>
          <cell r="R1361" t="e">
            <v>#N/A</v>
          </cell>
          <cell r="S1361" t="e">
            <v>#N/A</v>
          </cell>
          <cell r="T1361" t="e">
            <v>#N/A</v>
          </cell>
          <cell r="U1361" t="e">
            <v>#N/A</v>
          </cell>
          <cell r="V1361" t="e">
            <v>#N/A</v>
          </cell>
          <cell r="W1361" t="e">
            <v>#N/A</v>
          </cell>
          <cell r="X1361" t="e">
            <v>#N/A</v>
          </cell>
          <cell r="Y1361" t="e">
            <v>#N/A</v>
          </cell>
          <cell r="Z1361" t="e">
            <v>#N/A</v>
          </cell>
          <cell r="AA1361" t="e">
            <v>#N/A</v>
          </cell>
          <cell r="AB1361" t="e">
            <v>#N/A</v>
          </cell>
          <cell r="AC1361" t="e">
            <v>#N/A</v>
          </cell>
          <cell r="AD1361" t="e">
            <v>#N/A</v>
          </cell>
          <cell r="AE1361" t="e">
            <v>#N/A</v>
          </cell>
          <cell r="AF1361" t="e">
            <v>#N/A</v>
          </cell>
          <cell r="AG1361" t="e">
            <v>#N/A</v>
          </cell>
          <cell r="AH1361" t="e">
            <v>#N/A</v>
          </cell>
          <cell r="AI1361" t="e">
            <v>#N/A</v>
          </cell>
          <cell r="AJ1361" t="e">
            <v>#N/A</v>
          </cell>
          <cell r="AK1361" t="e">
            <v>#N/A</v>
          </cell>
          <cell r="AL1361" t="e">
            <v>#N/A</v>
          </cell>
          <cell r="AM1361" t="e">
            <v>#N/A</v>
          </cell>
          <cell r="AN1361" t="e">
            <v>#N/A</v>
          </cell>
          <cell r="AO1361" t="e">
            <v>#N/A</v>
          </cell>
          <cell r="AP1361" t="e">
            <v>#N/A</v>
          </cell>
          <cell r="AQ1361" t="e">
            <v>#N/A</v>
          </cell>
          <cell r="AR1361" t="e">
            <v>#N/A</v>
          </cell>
          <cell r="AS1361" t="e">
            <v>#N/A</v>
          </cell>
          <cell r="AT1361" t="e">
            <v>#N/A</v>
          </cell>
          <cell r="AU1361" t="e">
            <v>#N/A</v>
          </cell>
          <cell r="AV1361" t="e">
            <v>#N/A</v>
          </cell>
          <cell r="AW1361" t="e">
            <v>#N/A</v>
          </cell>
          <cell r="AX1361" t="e">
            <v>#N/A</v>
          </cell>
          <cell r="AY1361" t="e">
            <v>#N/A</v>
          </cell>
          <cell r="AZ1361" t="e">
            <v>#N/A</v>
          </cell>
          <cell r="BA1361" t="e">
            <v>#N/A</v>
          </cell>
          <cell r="BB1361" t="e">
            <v>#N/A</v>
          </cell>
          <cell r="BC1361" t="e">
            <v>#N/A</v>
          </cell>
          <cell r="BD1361" t="e">
            <v>#N/A</v>
          </cell>
        </row>
        <row r="1362">
          <cell r="G1362" t="e">
            <v>#N/A</v>
          </cell>
          <cell r="H1362" t="e">
            <v>#N/A</v>
          </cell>
          <cell r="I1362" t="e">
            <v>#N/A</v>
          </cell>
          <cell r="J1362" t="e">
            <v>#N/A</v>
          </cell>
          <cell r="K1362" t="e">
            <v>#N/A</v>
          </cell>
          <cell r="L1362" t="e">
            <v>#N/A</v>
          </cell>
          <cell r="M1362" t="e">
            <v>#N/A</v>
          </cell>
          <cell r="N1362" t="e">
            <v>#N/A</v>
          </cell>
          <cell r="O1362" t="e">
            <v>#N/A</v>
          </cell>
          <cell r="P1362" t="e">
            <v>#N/A</v>
          </cell>
          <cell r="Q1362" t="e">
            <v>#N/A</v>
          </cell>
          <cell r="R1362" t="e">
            <v>#N/A</v>
          </cell>
          <cell r="S1362" t="e">
            <v>#N/A</v>
          </cell>
          <cell r="T1362" t="e">
            <v>#N/A</v>
          </cell>
          <cell r="U1362" t="e">
            <v>#N/A</v>
          </cell>
          <cell r="V1362" t="e">
            <v>#N/A</v>
          </cell>
          <cell r="W1362" t="e">
            <v>#N/A</v>
          </cell>
          <cell r="X1362" t="e">
            <v>#N/A</v>
          </cell>
          <cell r="Y1362" t="e">
            <v>#N/A</v>
          </cell>
          <cell r="Z1362" t="e">
            <v>#N/A</v>
          </cell>
          <cell r="AA1362" t="e">
            <v>#N/A</v>
          </cell>
          <cell r="AB1362" t="e">
            <v>#N/A</v>
          </cell>
          <cell r="AC1362" t="e">
            <v>#N/A</v>
          </cell>
          <cell r="AD1362" t="e">
            <v>#N/A</v>
          </cell>
          <cell r="AE1362" t="e">
            <v>#N/A</v>
          </cell>
          <cell r="AF1362" t="e">
            <v>#N/A</v>
          </cell>
          <cell r="AG1362" t="e">
            <v>#N/A</v>
          </cell>
          <cell r="AH1362" t="e">
            <v>#N/A</v>
          </cell>
          <cell r="AI1362" t="e">
            <v>#N/A</v>
          </cell>
          <cell r="AJ1362" t="e">
            <v>#N/A</v>
          </cell>
          <cell r="AK1362" t="e">
            <v>#N/A</v>
          </cell>
          <cell r="AL1362" t="e">
            <v>#N/A</v>
          </cell>
          <cell r="AM1362" t="e">
            <v>#N/A</v>
          </cell>
          <cell r="AN1362" t="e">
            <v>#N/A</v>
          </cell>
          <cell r="AO1362" t="e">
            <v>#N/A</v>
          </cell>
          <cell r="AP1362" t="e">
            <v>#N/A</v>
          </cell>
          <cell r="AQ1362" t="e">
            <v>#N/A</v>
          </cell>
          <cell r="AR1362" t="e">
            <v>#N/A</v>
          </cell>
          <cell r="AS1362" t="e">
            <v>#N/A</v>
          </cell>
          <cell r="AT1362" t="e">
            <v>#N/A</v>
          </cell>
          <cell r="AU1362" t="e">
            <v>#N/A</v>
          </cell>
          <cell r="AV1362" t="e">
            <v>#N/A</v>
          </cell>
          <cell r="AW1362" t="e">
            <v>#N/A</v>
          </cell>
          <cell r="AX1362" t="e">
            <v>#N/A</v>
          </cell>
          <cell r="AY1362" t="e">
            <v>#N/A</v>
          </cell>
          <cell r="AZ1362" t="e">
            <v>#N/A</v>
          </cell>
          <cell r="BA1362" t="e">
            <v>#N/A</v>
          </cell>
          <cell r="BB1362" t="e">
            <v>#N/A</v>
          </cell>
          <cell r="BC1362" t="e">
            <v>#N/A</v>
          </cell>
          <cell r="BD1362" t="e">
            <v>#N/A</v>
          </cell>
        </row>
        <row r="1363">
          <cell r="G1363" t="e">
            <v>#N/A</v>
          </cell>
          <cell r="H1363" t="e">
            <v>#N/A</v>
          </cell>
          <cell r="I1363" t="e">
            <v>#N/A</v>
          </cell>
          <cell r="J1363" t="e">
            <v>#N/A</v>
          </cell>
          <cell r="K1363" t="e">
            <v>#N/A</v>
          </cell>
          <cell r="L1363" t="e">
            <v>#N/A</v>
          </cell>
          <cell r="M1363" t="e">
            <v>#N/A</v>
          </cell>
          <cell r="N1363" t="e">
            <v>#N/A</v>
          </cell>
          <cell r="O1363" t="e">
            <v>#N/A</v>
          </cell>
          <cell r="P1363" t="e">
            <v>#N/A</v>
          </cell>
          <cell r="Q1363" t="e">
            <v>#N/A</v>
          </cell>
          <cell r="R1363" t="e">
            <v>#N/A</v>
          </cell>
          <cell r="S1363" t="e">
            <v>#N/A</v>
          </cell>
          <cell r="T1363" t="e">
            <v>#N/A</v>
          </cell>
          <cell r="U1363" t="e">
            <v>#N/A</v>
          </cell>
          <cell r="V1363" t="e">
            <v>#N/A</v>
          </cell>
          <cell r="W1363" t="e">
            <v>#N/A</v>
          </cell>
          <cell r="X1363" t="e">
            <v>#N/A</v>
          </cell>
          <cell r="Y1363" t="e">
            <v>#N/A</v>
          </cell>
          <cell r="Z1363" t="e">
            <v>#N/A</v>
          </cell>
          <cell r="AA1363" t="e">
            <v>#N/A</v>
          </cell>
          <cell r="AB1363" t="e">
            <v>#N/A</v>
          </cell>
          <cell r="AC1363" t="e">
            <v>#N/A</v>
          </cell>
          <cell r="AD1363" t="e">
            <v>#N/A</v>
          </cell>
          <cell r="AE1363" t="e">
            <v>#N/A</v>
          </cell>
          <cell r="AF1363" t="e">
            <v>#N/A</v>
          </cell>
          <cell r="AG1363" t="e">
            <v>#N/A</v>
          </cell>
          <cell r="AH1363" t="e">
            <v>#N/A</v>
          </cell>
          <cell r="AI1363" t="e">
            <v>#N/A</v>
          </cell>
          <cell r="AJ1363" t="e">
            <v>#N/A</v>
          </cell>
          <cell r="AK1363" t="e">
            <v>#N/A</v>
          </cell>
          <cell r="AL1363" t="e">
            <v>#N/A</v>
          </cell>
          <cell r="AM1363" t="e">
            <v>#N/A</v>
          </cell>
          <cell r="AN1363" t="e">
            <v>#N/A</v>
          </cell>
          <cell r="AO1363" t="e">
            <v>#N/A</v>
          </cell>
          <cell r="AP1363" t="e">
            <v>#N/A</v>
          </cell>
          <cell r="AQ1363" t="e">
            <v>#N/A</v>
          </cell>
          <cell r="AR1363" t="e">
            <v>#N/A</v>
          </cell>
          <cell r="AS1363" t="e">
            <v>#N/A</v>
          </cell>
          <cell r="AT1363" t="e">
            <v>#N/A</v>
          </cell>
          <cell r="AU1363" t="e">
            <v>#N/A</v>
          </cell>
          <cell r="AV1363" t="e">
            <v>#N/A</v>
          </cell>
          <cell r="AW1363" t="e">
            <v>#N/A</v>
          </cell>
          <cell r="AX1363" t="e">
            <v>#N/A</v>
          </cell>
          <cell r="AY1363" t="e">
            <v>#N/A</v>
          </cell>
          <cell r="AZ1363" t="e">
            <v>#N/A</v>
          </cell>
          <cell r="BA1363" t="e">
            <v>#N/A</v>
          </cell>
          <cell r="BB1363" t="e">
            <v>#N/A</v>
          </cell>
          <cell r="BC1363" t="e">
            <v>#N/A</v>
          </cell>
          <cell r="BD1363" t="e">
            <v>#N/A</v>
          </cell>
        </row>
        <row r="1364">
          <cell r="G1364" t="e">
            <v>#N/A</v>
          </cell>
          <cell r="H1364" t="e">
            <v>#N/A</v>
          </cell>
          <cell r="I1364" t="e">
            <v>#N/A</v>
          </cell>
          <cell r="J1364" t="e">
            <v>#N/A</v>
          </cell>
          <cell r="K1364" t="e">
            <v>#N/A</v>
          </cell>
          <cell r="L1364" t="e">
            <v>#N/A</v>
          </cell>
          <cell r="M1364" t="e">
            <v>#N/A</v>
          </cell>
          <cell r="N1364" t="e">
            <v>#N/A</v>
          </cell>
          <cell r="O1364" t="e">
            <v>#N/A</v>
          </cell>
          <cell r="P1364" t="e">
            <v>#N/A</v>
          </cell>
          <cell r="Q1364" t="e">
            <v>#N/A</v>
          </cell>
          <cell r="R1364" t="e">
            <v>#N/A</v>
          </cell>
          <cell r="S1364" t="e">
            <v>#N/A</v>
          </cell>
          <cell r="T1364" t="e">
            <v>#N/A</v>
          </cell>
          <cell r="U1364" t="e">
            <v>#N/A</v>
          </cell>
          <cell r="V1364" t="e">
            <v>#N/A</v>
          </cell>
          <cell r="W1364" t="e">
            <v>#N/A</v>
          </cell>
          <cell r="X1364" t="e">
            <v>#N/A</v>
          </cell>
          <cell r="Y1364" t="e">
            <v>#N/A</v>
          </cell>
          <cell r="Z1364" t="e">
            <v>#N/A</v>
          </cell>
          <cell r="AA1364" t="e">
            <v>#N/A</v>
          </cell>
          <cell r="AB1364" t="e">
            <v>#N/A</v>
          </cell>
          <cell r="AC1364" t="e">
            <v>#N/A</v>
          </cell>
          <cell r="AD1364" t="e">
            <v>#N/A</v>
          </cell>
          <cell r="AE1364" t="e">
            <v>#N/A</v>
          </cell>
          <cell r="AF1364" t="e">
            <v>#N/A</v>
          </cell>
          <cell r="AG1364" t="e">
            <v>#N/A</v>
          </cell>
          <cell r="AH1364" t="e">
            <v>#N/A</v>
          </cell>
          <cell r="AI1364" t="e">
            <v>#N/A</v>
          </cell>
          <cell r="AJ1364" t="e">
            <v>#N/A</v>
          </cell>
          <cell r="AK1364" t="e">
            <v>#N/A</v>
          </cell>
          <cell r="AL1364" t="e">
            <v>#N/A</v>
          </cell>
          <cell r="AM1364" t="e">
            <v>#N/A</v>
          </cell>
          <cell r="AN1364" t="e">
            <v>#N/A</v>
          </cell>
          <cell r="AO1364" t="e">
            <v>#N/A</v>
          </cell>
          <cell r="AP1364" t="e">
            <v>#N/A</v>
          </cell>
          <cell r="AQ1364" t="e">
            <v>#N/A</v>
          </cell>
          <cell r="AR1364" t="e">
            <v>#N/A</v>
          </cell>
          <cell r="AS1364" t="e">
            <v>#N/A</v>
          </cell>
          <cell r="AT1364" t="e">
            <v>#N/A</v>
          </cell>
          <cell r="AU1364" t="e">
            <v>#N/A</v>
          </cell>
          <cell r="AV1364" t="e">
            <v>#N/A</v>
          </cell>
          <cell r="AW1364" t="e">
            <v>#N/A</v>
          </cell>
          <cell r="AX1364" t="e">
            <v>#N/A</v>
          </cell>
          <cell r="AY1364" t="e">
            <v>#N/A</v>
          </cell>
          <cell r="AZ1364" t="e">
            <v>#N/A</v>
          </cell>
          <cell r="BA1364" t="e">
            <v>#N/A</v>
          </cell>
          <cell r="BB1364" t="e">
            <v>#N/A</v>
          </cell>
          <cell r="BC1364" t="e">
            <v>#N/A</v>
          </cell>
          <cell r="BD1364" t="e">
            <v>#N/A</v>
          </cell>
        </row>
        <row r="1365">
          <cell r="G1365" t="e">
            <v>#N/A</v>
          </cell>
          <cell r="H1365" t="e">
            <v>#N/A</v>
          </cell>
          <cell r="I1365" t="e">
            <v>#N/A</v>
          </cell>
          <cell r="J1365" t="e">
            <v>#N/A</v>
          </cell>
          <cell r="K1365" t="e">
            <v>#N/A</v>
          </cell>
          <cell r="L1365" t="e">
            <v>#N/A</v>
          </cell>
          <cell r="M1365" t="e">
            <v>#N/A</v>
          </cell>
          <cell r="N1365" t="e">
            <v>#N/A</v>
          </cell>
          <cell r="O1365" t="e">
            <v>#N/A</v>
          </cell>
          <cell r="P1365" t="e">
            <v>#N/A</v>
          </cell>
          <cell r="Q1365" t="e">
            <v>#N/A</v>
          </cell>
          <cell r="R1365" t="e">
            <v>#N/A</v>
          </cell>
          <cell r="S1365" t="e">
            <v>#N/A</v>
          </cell>
          <cell r="T1365" t="e">
            <v>#N/A</v>
          </cell>
          <cell r="U1365" t="e">
            <v>#N/A</v>
          </cell>
          <cell r="V1365" t="e">
            <v>#N/A</v>
          </cell>
          <cell r="W1365" t="e">
            <v>#N/A</v>
          </cell>
          <cell r="X1365" t="e">
            <v>#N/A</v>
          </cell>
          <cell r="Y1365" t="e">
            <v>#N/A</v>
          </cell>
          <cell r="Z1365" t="e">
            <v>#N/A</v>
          </cell>
          <cell r="AA1365" t="e">
            <v>#N/A</v>
          </cell>
          <cell r="AB1365" t="e">
            <v>#N/A</v>
          </cell>
          <cell r="AC1365" t="e">
            <v>#N/A</v>
          </cell>
          <cell r="AD1365" t="e">
            <v>#N/A</v>
          </cell>
          <cell r="AE1365" t="e">
            <v>#N/A</v>
          </cell>
          <cell r="AF1365" t="e">
            <v>#N/A</v>
          </cell>
          <cell r="AG1365" t="e">
            <v>#N/A</v>
          </cell>
          <cell r="AH1365" t="e">
            <v>#N/A</v>
          </cell>
          <cell r="AI1365" t="e">
            <v>#N/A</v>
          </cell>
          <cell r="AJ1365" t="e">
            <v>#N/A</v>
          </cell>
          <cell r="AK1365" t="e">
            <v>#N/A</v>
          </cell>
          <cell r="AL1365" t="e">
            <v>#N/A</v>
          </cell>
          <cell r="AM1365" t="e">
            <v>#N/A</v>
          </cell>
          <cell r="AN1365" t="e">
            <v>#N/A</v>
          </cell>
          <cell r="AO1365" t="e">
            <v>#N/A</v>
          </cell>
          <cell r="AP1365" t="e">
            <v>#N/A</v>
          </cell>
          <cell r="AQ1365" t="e">
            <v>#N/A</v>
          </cell>
          <cell r="AR1365" t="e">
            <v>#N/A</v>
          </cell>
          <cell r="AS1365" t="e">
            <v>#N/A</v>
          </cell>
          <cell r="AT1365" t="e">
            <v>#N/A</v>
          </cell>
          <cell r="AU1365" t="e">
            <v>#N/A</v>
          </cell>
          <cell r="AV1365" t="e">
            <v>#N/A</v>
          </cell>
          <cell r="AW1365" t="e">
            <v>#N/A</v>
          </cell>
          <cell r="AX1365" t="e">
            <v>#N/A</v>
          </cell>
          <cell r="AY1365" t="e">
            <v>#N/A</v>
          </cell>
          <cell r="AZ1365" t="e">
            <v>#N/A</v>
          </cell>
          <cell r="BA1365" t="e">
            <v>#N/A</v>
          </cell>
          <cell r="BB1365" t="e">
            <v>#N/A</v>
          </cell>
          <cell r="BC1365" t="e">
            <v>#N/A</v>
          </cell>
          <cell r="BD1365" t="e">
            <v>#N/A</v>
          </cell>
        </row>
        <row r="1366">
          <cell r="G1366" t="e">
            <v>#N/A</v>
          </cell>
          <cell r="H1366" t="e">
            <v>#N/A</v>
          </cell>
          <cell r="I1366" t="e">
            <v>#N/A</v>
          </cell>
          <cell r="J1366" t="e">
            <v>#N/A</v>
          </cell>
          <cell r="K1366" t="e">
            <v>#N/A</v>
          </cell>
          <cell r="L1366" t="e">
            <v>#N/A</v>
          </cell>
          <cell r="M1366" t="e">
            <v>#N/A</v>
          </cell>
          <cell r="N1366" t="e">
            <v>#N/A</v>
          </cell>
          <cell r="O1366" t="e">
            <v>#N/A</v>
          </cell>
          <cell r="P1366" t="e">
            <v>#N/A</v>
          </cell>
          <cell r="Q1366" t="e">
            <v>#N/A</v>
          </cell>
          <cell r="R1366" t="e">
            <v>#N/A</v>
          </cell>
          <cell r="S1366" t="e">
            <v>#N/A</v>
          </cell>
          <cell r="T1366" t="e">
            <v>#N/A</v>
          </cell>
          <cell r="U1366" t="e">
            <v>#N/A</v>
          </cell>
          <cell r="V1366" t="e">
            <v>#N/A</v>
          </cell>
          <cell r="W1366" t="e">
            <v>#N/A</v>
          </cell>
          <cell r="X1366" t="e">
            <v>#N/A</v>
          </cell>
          <cell r="Y1366" t="e">
            <v>#N/A</v>
          </cell>
          <cell r="Z1366" t="e">
            <v>#N/A</v>
          </cell>
          <cell r="AA1366" t="e">
            <v>#N/A</v>
          </cell>
          <cell r="AB1366" t="e">
            <v>#N/A</v>
          </cell>
          <cell r="AC1366" t="e">
            <v>#N/A</v>
          </cell>
          <cell r="AD1366" t="e">
            <v>#N/A</v>
          </cell>
          <cell r="AE1366" t="e">
            <v>#N/A</v>
          </cell>
          <cell r="AF1366" t="e">
            <v>#N/A</v>
          </cell>
          <cell r="AG1366" t="e">
            <v>#N/A</v>
          </cell>
          <cell r="AH1366" t="e">
            <v>#N/A</v>
          </cell>
          <cell r="AI1366" t="e">
            <v>#N/A</v>
          </cell>
          <cell r="AJ1366" t="e">
            <v>#N/A</v>
          </cell>
          <cell r="AK1366" t="e">
            <v>#N/A</v>
          </cell>
          <cell r="AL1366" t="e">
            <v>#N/A</v>
          </cell>
          <cell r="AM1366" t="e">
            <v>#N/A</v>
          </cell>
          <cell r="AN1366" t="e">
            <v>#N/A</v>
          </cell>
          <cell r="AO1366" t="e">
            <v>#N/A</v>
          </cell>
          <cell r="AP1366" t="e">
            <v>#N/A</v>
          </cell>
          <cell r="AQ1366" t="e">
            <v>#N/A</v>
          </cell>
          <cell r="AR1366" t="e">
            <v>#N/A</v>
          </cell>
          <cell r="AS1366" t="e">
            <v>#N/A</v>
          </cell>
          <cell r="AT1366" t="e">
            <v>#N/A</v>
          </cell>
          <cell r="AU1366" t="e">
            <v>#N/A</v>
          </cell>
          <cell r="AV1366" t="e">
            <v>#N/A</v>
          </cell>
          <cell r="AW1366" t="e">
            <v>#N/A</v>
          </cell>
          <cell r="AX1366" t="e">
            <v>#N/A</v>
          </cell>
          <cell r="AY1366" t="e">
            <v>#N/A</v>
          </cell>
          <cell r="AZ1366" t="e">
            <v>#N/A</v>
          </cell>
          <cell r="BA1366" t="e">
            <v>#N/A</v>
          </cell>
          <cell r="BB1366" t="e">
            <v>#N/A</v>
          </cell>
          <cell r="BC1366" t="e">
            <v>#N/A</v>
          </cell>
          <cell r="BD1366" t="e">
            <v>#N/A</v>
          </cell>
        </row>
        <row r="1367">
          <cell r="G1367" t="e">
            <v>#N/A</v>
          </cell>
          <cell r="H1367" t="e">
            <v>#N/A</v>
          </cell>
          <cell r="I1367" t="e">
            <v>#N/A</v>
          </cell>
          <cell r="J1367" t="e">
            <v>#N/A</v>
          </cell>
          <cell r="K1367" t="e">
            <v>#N/A</v>
          </cell>
          <cell r="L1367" t="e">
            <v>#N/A</v>
          </cell>
          <cell r="M1367" t="e">
            <v>#N/A</v>
          </cell>
          <cell r="N1367" t="e">
            <v>#N/A</v>
          </cell>
          <cell r="O1367" t="e">
            <v>#N/A</v>
          </cell>
          <cell r="P1367" t="e">
            <v>#N/A</v>
          </cell>
          <cell r="Q1367" t="e">
            <v>#N/A</v>
          </cell>
          <cell r="R1367" t="e">
            <v>#N/A</v>
          </cell>
          <cell r="S1367" t="e">
            <v>#N/A</v>
          </cell>
          <cell r="T1367" t="e">
            <v>#N/A</v>
          </cell>
          <cell r="U1367" t="e">
            <v>#N/A</v>
          </cell>
          <cell r="V1367" t="e">
            <v>#N/A</v>
          </cell>
          <cell r="W1367" t="e">
            <v>#N/A</v>
          </cell>
          <cell r="X1367" t="e">
            <v>#N/A</v>
          </cell>
          <cell r="Y1367" t="e">
            <v>#N/A</v>
          </cell>
          <cell r="Z1367" t="e">
            <v>#N/A</v>
          </cell>
          <cell r="AA1367" t="e">
            <v>#N/A</v>
          </cell>
          <cell r="AB1367" t="e">
            <v>#N/A</v>
          </cell>
          <cell r="AC1367" t="e">
            <v>#N/A</v>
          </cell>
          <cell r="AD1367" t="e">
            <v>#N/A</v>
          </cell>
          <cell r="AE1367" t="e">
            <v>#N/A</v>
          </cell>
          <cell r="AF1367" t="e">
            <v>#N/A</v>
          </cell>
          <cell r="AG1367" t="e">
            <v>#N/A</v>
          </cell>
          <cell r="AH1367" t="e">
            <v>#N/A</v>
          </cell>
          <cell r="AI1367" t="e">
            <v>#N/A</v>
          </cell>
          <cell r="AJ1367" t="e">
            <v>#N/A</v>
          </cell>
          <cell r="AK1367" t="e">
            <v>#N/A</v>
          </cell>
          <cell r="AL1367" t="e">
            <v>#N/A</v>
          </cell>
          <cell r="AM1367" t="e">
            <v>#N/A</v>
          </cell>
          <cell r="AN1367" t="e">
            <v>#N/A</v>
          </cell>
          <cell r="AO1367" t="e">
            <v>#N/A</v>
          </cell>
          <cell r="AP1367" t="e">
            <v>#N/A</v>
          </cell>
          <cell r="AQ1367" t="e">
            <v>#N/A</v>
          </cell>
          <cell r="AR1367" t="e">
            <v>#N/A</v>
          </cell>
          <cell r="AS1367" t="e">
            <v>#N/A</v>
          </cell>
          <cell r="AT1367" t="e">
            <v>#N/A</v>
          </cell>
          <cell r="AU1367" t="e">
            <v>#N/A</v>
          </cell>
          <cell r="AV1367" t="e">
            <v>#N/A</v>
          </cell>
          <cell r="AW1367" t="e">
            <v>#N/A</v>
          </cell>
          <cell r="AX1367" t="e">
            <v>#N/A</v>
          </cell>
          <cell r="AY1367" t="e">
            <v>#N/A</v>
          </cell>
          <cell r="AZ1367" t="e">
            <v>#N/A</v>
          </cell>
          <cell r="BA1367" t="e">
            <v>#N/A</v>
          </cell>
          <cell r="BB1367" t="e">
            <v>#N/A</v>
          </cell>
          <cell r="BC1367" t="e">
            <v>#N/A</v>
          </cell>
          <cell r="BD1367" t="e">
            <v>#N/A</v>
          </cell>
        </row>
        <row r="1368">
          <cell r="G1368" t="e">
            <v>#N/A</v>
          </cell>
          <cell r="H1368" t="e">
            <v>#N/A</v>
          </cell>
          <cell r="I1368" t="e">
            <v>#N/A</v>
          </cell>
          <cell r="J1368" t="e">
            <v>#N/A</v>
          </cell>
          <cell r="K1368" t="e">
            <v>#N/A</v>
          </cell>
          <cell r="L1368" t="e">
            <v>#N/A</v>
          </cell>
          <cell r="M1368" t="e">
            <v>#N/A</v>
          </cell>
          <cell r="N1368" t="e">
            <v>#N/A</v>
          </cell>
          <cell r="O1368" t="e">
            <v>#N/A</v>
          </cell>
          <cell r="P1368" t="e">
            <v>#N/A</v>
          </cell>
          <cell r="Q1368" t="e">
            <v>#N/A</v>
          </cell>
          <cell r="R1368" t="e">
            <v>#N/A</v>
          </cell>
          <cell r="S1368" t="e">
            <v>#N/A</v>
          </cell>
          <cell r="T1368" t="e">
            <v>#N/A</v>
          </cell>
          <cell r="U1368" t="e">
            <v>#N/A</v>
          </cell>
          <cell r="V1368" t="e">
            <v>#N/A</v>
          </cell>
          <cell r="W1368" t="e">
            <v>#N/A</v>
          </cell>
          <cell r="X1368" t="e">
            <v>#N/A</v>
          </cell>
          <cell r="Y1368" t="e">
            <v>#N/A</v>
          </cell>
          <cell r="Z1368" t="e">
            <v>#N/A</v>
          </cell>
          <cell r="AA1368" t="e">
            <v>#N/A</v>
          </cell>
          <cell r="AB1368" t="e">
            <v>#N/A</v>
          </cell>
          <cell r="AC1368" t="e">
            <v>#N/A</v>
          </cell>
          <cell r="AD1368" t="e">
            <v>#N/A</v>
          </cell>
          <cell r="AE1368" t="e">
            <v>#N/A</v>
          </cell>
          <cell r="AF1368" t="e">
            <v>#N/A</v>
          </cell>
          <cell r="AG1368" t="e">
            <v>#N/A</v>
          </cell>
          <cell r="AH1368" t="e">
            <v>#N/A</v>
          </cell>
          <cell r="AI1368" t="e">
            <v>#N/A</v>
          </cell>
          <cell r="AJ1368" t="e">
            <v>#N/A</v>
          </cell>
          <cell r="AK1368" t="e">
            <v>#N/A</v>
          </cell>
          <cell r="AL1368" t="e">
            <v>#N/A</v>
          </cell>
          <cell r="AM1368" t="e">
            <v>#N/A</v>
          </cell>
          <cell r="AN1368" t="e">
            <v>#N/A</v>
          </cell>
          <cell r="AO1368" t="e">
            <v>#N/A</v>
          </cell>
          <cell r="AP1368" t="e">
            <v>#N/A</v>
          </cell>
          <cell r="AQ1368" t="e">
            <v>#N/A</v>
          </cell>
          <cell r="AR1368" t="e">
            <v>#N/A</v>
          </cell>
          <cell r="AS1368" t="e">
            <v>#N/A</v>
          </cell>
          <cell r="AT1368" t="e">
            <v>#N/A</v>
          </cell>
          <cell r="AU1368" t="e">
            <v>#N/A</v>
          </cell>
          <cell r="AV1368" t="e">
            <v>#N/A</v>
          </cell>
          <cell r="AW1368" t="e">
            <v>#N/A</v>
          </cell>
          <cell r="AX1368" t="e">
            <v>#N/A</v>
          </cell>
          <cell r="AY1368" t="e">
            <v>#N/A</v>
          </cell>
          <cell r="AZ1368" t="e">
            <v>#N/A</v>
          </cell>
          <cell r="BA1368" t="e">
            <v>#N/A</v>
          </cell>
          <cell r="BB1368" t="e">
            <v>#N/A</v>
          </cell>
          <cell r="BC1368" t="e">
            <v>#N/A</v>
          </cell>
          <cell r="BD1368" t="e">
            <v>#N/A</v>
          </cell>
        </row>
        <row r="1369">
          <cell r="G1369" t="e">
            <v>#N/A</v>
          </cell>
          <cell r="H1369" t="e">
            <v>#N/A</v>
          </cell>
          <cell r="I1369" t="e">
            <v>#N/A</v>
          </cell>
          <cell r="J1369" t="e">
            <v>#N/A</v>
          </cell>
          <cell r="K1369" t="e">
            <v>#N/A</v>
          </cell>
          <cell r="L1369" t="e">
            <v>#N/A</v>
          </cell>
          <cell r="M1369" t="e">
            <v>#N/A</v>
          </cell>
          <cell r="N1369" t="e">
            <v>#N/A</v>
          </cell>
          <cell r="O1369" t="e">
            <v>#N/A</v>
          </cell>
          <cell r="P1369" t="e">
            <v>#N/A</v>
          </cell>
          <cell r="Q1369" t="e">
            <v>#N/A</v>
          </cell>
          <cell r="R1369" t="e">
            <v>#N/A</v>
          </cell>
          <cell r="S1369" t="e">
            <v>#N/A</v>
          </cell>
          <cell r="T1369" t="e">
            <v>#N/A</v>
          </cell>
          <cell r="U1369" t="e">
            <v>#N/A</v>
          </cell>
          <cell r="V1369" t="e">
            <v>#N/A</v>
          </cell>
          <cell r="W1369" t="e">
            <v>#N/A</v>
          </cell>
          <cell r="X1369" t="e">
            <v>#N/A</v>
          </cell>
          <cell r="Y1369" t="e">
            <v>#N/A</v>
          </cell>
          <cell r="Z1369" t="e">
            <v>#N/A</v>
          </cell>
          <cell r="AA1369" t="e">
            <v>#N/A</v>
          </cell>
          <cell r="AB1369" t="e">
            <v>#N/A</v>
          </cell>
          <cell r="AC1369" t="e">
            <v>#N/A</v>
          </cell>
          <cell r="AD1369" t="e">
            <v>#N/A</v>
          </cell>
          <cell r="AE1369" t="e">
            <v>#N/A</v>
          </cell>
          <cell r="AF1369" t="e">
            <v>#N/A</v>
          </cell>
          <cell r="AG1369" t="e">
            <v>#N/A</v>
          </cell>
          <cell r="AH1369" t="e">
            <v>#N/A</v>
          </cell>
          <cell r="AI1369" t="e">
            <v>#N/A</v>
          </cell>
          <cell r="AJ1369" t="e">
            <v>#N/A</v>
          </cell>
          <cell r="AK1369" t="e">
            <v>#N/A</v>
          </cell>
          <cell r="AL1369" t="e">
            <v>#N/A</v>
          </cell>
          <cell r="AM1369" t="e">
            <v>#N/A</v>
          </cell>
          <cell r="AN1369" t="e">
            <v>#N/A</v>
          </cell>
          <cell r="AO1369" t="e">
            <v>#N/A</v>
          </cell>
          <cell r="AP1369" t="e">
            <v>#N/A</v>
          </cell>
          <cell r="AQ1369" t="e">
            <v>#N/A</v>
          </cell>
          <cell r="AR1369" t="e">
            <v>#N/A</v>
          </cell>
          <cell r="AS1369" t="e">
            <v>#N/A</v>
          </cell>
          <cell r="AT1369" t="e">
            <v>#N/A</v>
          </cell>
          <cell r="AU1369" t="e">
            <v>#N/A</v>
          </cell>
          <cell r="AV1369" t="e">
            <v>#N/A</v>
          </cell>
          <cell r="AW1369" t="e">
            <v>#N/A</v>
          </cell>
          <cell r="AX1369" t="e">
            <v>#N/A</v>
          </cell>
          <cell r="AY1369" t="e">
            <v>#N/A</v>
          </cell>
          <cell r="AZ1369" t="e">
            <v>#N/A</v>
          </cell>
          <cell r="BA1369" t="e">
            <v>#N/A</v>
          </cell>
          <cell r="BB1369" t="e">
            <v>#N/A</v>
          </cell>
          <cell r="BC1369" t="e">
            <v>#N/A</v>
          </cell>
          <cell r="BD1369" t="e">
            <v>#N/A</v>
          </cell>
        </row>
        <row r="1370">
          <cell r="G1370" t="e">
            <v>#N/A</v>
          </cell>
          <cell r="H1370" t="e">
            <v>#N/A</v>
          </cell>
          <cell r="I1370" t="e">
            <v>#N/A</v>
          </cell>
          <cell r="J1370" t="e">
            <v>#N/A</v>
          </cell>
          <cell r="K1370" t="e">
            <v>#N/A</v>
          </cell>
          <cell r="L1370" t="e">
            <v>#N/A</v>
          </cell>
          <cell r="M1370" t="e">
            <v>#N/A</v>
          </cell>
          <cell r="N1370" t="e">
            <v>#N/A</v>
          </cell>
          <cell r="O1370" t="e">
            <v>#N/A</v>
          </cell>
          <cell r="P1370" t="e">
            <v>#N/A</v>
          </cell>
          <cell r="Q1370" t="e">
            <v>#N/A</v>
          </cell>
          <cell r="R1370" t="e">
            <v>#N/A</v>
          </cell>
          <cell r="S1370" t="e">
            <v>#N/A</v>
          </cell>
          <cell r="T1370" t="e">
            <v>#N/A</v>
          </cell>
          <cell r="U1370" t="e">
            <v>#N/A</v>
          </cell>
          <cell r="V1370" t="e">
            <v>#N/A</v>
          </cell>
          <cell r="W1370" t="e">
            <v>#N/A</v>
          </cell>
          <cell r="X1370" t="e">
            <v>#N/A</v>
          </cell>
          <cell r="Y1370" t="e">
            <v>#N/A</v>
          </cell>
          <cell r="Z1370" t="e">
            <v>#N/A</v>
          </cell>
          <cell r="AA1370" t="e">
            <v>#N/A</v>
          </cell>
          <cell r="AB1370" t="e">
            <v>#N/A</v>
          </cell>
          <cell r="AC1370" t="e">
            <v>#N/A</v>
          </cell>
          <cell r="AD1370" t="e">
            <v>#N/A</v>
          </cell>
          <cell r="AE1370" t="e">
            <v>#N/A</v>
          </cell>
          <cell r="AF1370" t="e">
            <v>#N/A</v>
          </cell>
          <cell r="AG1370" t="e">
            <v>#N/A</v>
          </cell>
          <cell r="AH1370" t="e">
            <v>#N/A</v>
          </cell>
          <cell r="AI1370" t="e">
            <v>#N/A</v>
          </cell>
          <cell r="AJ1370" t="e">
            <v>#N/A</v>
          </cell>
          <cell r="AK1370" t="e">
            <v>#N/A</v>
          </cell>
          <cell r="AL1370" t="e">
            <v>#N/A</v>
          </cell>
          <cell r="AM1370" t="e">
            <v>#N/A</v>
          </cell>
          <cell r="AN1370" t="e">
            <v>#N/A</v>
          </cell>
          <cell r="AO1370" t="e">
            <v>#N/A</v>
          </cell>
          <cell r="AP1370" t="e">
            <v>#N/A</v>
          </cell>
          <cell r="AQ1370" t="e">
            <v>#N/A</v>
          </cell>
          <cell r="AR1370" t="e">
            <v>#N/A</v>
          </cell>
          <cell r="AS1370" t="e">
            <v>#N/A</v>
          </cell>
          <cell r="AT1370" t="e">
            <v>#N/A</v>
          </cell>
          <cell r="AU1370" t="e">
            <v>#N/A</v>
          </cell>
          <cell r="AV1370" t="e">
            <v>#N/A</v>
          </cell>
          <cell r="AW1370" t="e">
            <v>#N/A</v>
          </cell>
          <cell r="AX1370" t="e">
            <v>#N/A</v>
          </cell>
          <cell r="AY1370" t="e">
            <v>#N/A</v>
          </cell>
          <cell r="AZ1370" t="e">
            <v>#N/A</v>
          </cell>
          <cell r="BA1370" t="e">
            <v>#N/A</v>
          </cell>
          <cell r="BB1370" t="e">
            <v>#N/A</v>
          </cell>
          <cell r="BC1370" t="e">
            <v>#N/A</v>
          </cell>
          <cell r="BD1370" t="e">
            <v>#N/A</v>
          </cell>
        </row>
        <row r="1371">
          <cell r="G1371" t="e">
            <v>#N/A</v>
          </cell>
          <cell r="H1371" t="e">
            <v>#N/A</v>
          </cell>
          <cell r="I1371" t="e">
            <v>#N/A</v>
          </cell>
          <cell r="J1371" t="e">
            <v>#N/A</v>
          </cell>
          <cell r="K1371" t="e">
            <v>#N/A</v>
          </cell>
          <cell r="L1371" t="e">
            <v>#N/A</v>
          </cell>
          <cell r="M1371" t="e">
            <v>#N/A</v>
          </cell>
          <cell r="N1371" t="e">
            <v>#N/A</v>
          </cell>
          <cell r="O1371" t="e">
            <v>#N/A</v>
          </cell>
          <cell r="P1371" t="e">
            <v>#N/A</v>
          </cell>
          <cell r="Q1371" t="e">
            <v>#N/A</v>
          </cell>
          <cell r="R1371" t="e">
            <v>#N/A</v>
          </cell>
          <cell r="S1371" t="e">
            <v>#N/A</v>
          </cell>
          <cell r="T1371" t="e">
            <v>#N/A</v>
          </cell>
          <cell r="U1371" t="e">
            <v>#N/A</v>
          </cell>
          <cell r="V1371" t="e">
            <v>#N/A</v>
          </cell>
          <cell r="W1371" t="e">
            <v>#N/A</v>
          </cell>
          <cell r="X1371" t="e">
            <v>#N/A</v>
          </cell>
          <cell r="Y1371" t="e">
            <v>#N/A</v>
          </cell>
          <cell r="Z1371" t="e">
            <v>#N/A</v>
          </cell>
          <cell r="AA1371" t="e">
            <v>#N/A</v>
          </cell>
          <cell r="AB1371" t="e">
            <v>#N/A</v>
          </cell>
          <cell r="AC1371" t="e">
            <v>#N/A</v>
          </cell>
          <cell r="AD1371" t="e">
            <v>#N/A</v>
          </cell>
          <cell r="AE1371" t="e">
            <v>#N/A</v>
          </cell>
          <cell r="AF1371" t="e">
            <v>#N/A</v>
          </cell>
          <cell r="AG1371" t="e">
            <v>#N/A</v>
          </cell>
          <cell r="AH1371" t="e">
            <v>#N/A</v>
          </cell>
          <cell r="AI1371" t="e">
            <v>#N/A</v>
          </cell>
          <cell r="AJ1371" t="e">
            <v>#N/A</v>
          </cell>
          <cell r="AK1371" t="e">
            <v>#N/A</v>
          </cell>
          <cell r="AL1371" t="e">
            <v>#N/A</v>
          </cell>
          <cell r="AM1371" t="e">
            <v>#N/A</v>
          </cell>
          <cell r="AN1371" t="e">
            <v>#N/A</v>
          </cell>
          <cell r="AO1371" t="e">
            <v>#N/A</v>
          </cell>
          <cell r="AP1371" t="e">
            <v>#N/A</v>
          </cell>
          <cell r="AQ1371" t="e">
            <v>#N/A</v>
          </cell>
          <cell r="AR1371" t="e">
            <v>#N/A</v>
          </cell>
          <cell r="AS1371" t="e">
            <v>#N/A</v>
          </cell>
          <cell r="AT1371" t="e">
            <v>#N/A</v>
          </cell>
          <cell r="AU1371" t="e">
            <v>#N/A</v>
          </cell>
          <cell r="AV1371" t="e">
            <v>#N/A</v>
          </cell>
          <cell r="AW1371" t="e">
            <v>#N/A</v>
          </cell>
          <cell r="AX1371" t="e">
            <v>#N/A</v>
          </cell>
          <cell r="AY1371" t="e">
            <v>#N/A</v>
          </cell>
          <cell r="AZ1371" t="e">
            <v>#N/A</v>
          </cell>
          <cell r="BA1371" t="e">
            <v>#N/A</v>
          </cell>
          <cell r="BB1371" t="e">
            <v>#N/A</v>
          </cell>
          <cell r="BC1371" t="e">
            <v>#N/A</v>
          </cell>
          <cell r="BD1371" t="e">
            <v>#N/A</v>
          </cell>
        </row>
        <row r="1372">
          <cell r="G1372" t="e">
            <v>#N/A</v>
          </cell>
          <cell r="H1372" t="e">
            <v>#N/A</v>
          </cell>
          <cell r="I1372" t="e">
            <v>#N/A</v>
          </cell>
          <cell r="J1372" t="e">
            <v>#N/A</v>
          </cell>
          <cell r="K1372" t="e">
            <v>#N/A</v>
          </cell>
          <cell r="L1372" t="e">
            <v>#N/A</v>
          </cell>
          <cell r="M1372" t="e">
            <v>#N/A</v>
          </cell>
          <cell r="N1372" t="e">
            <v>#N/A</v>
          </cell>
          <cell r="O1372" t="e">
            <v>#N/A</v>
          </cell>
          <cell r="P1372" t="e">
            <v>#N/A</v>
          </cell>
          <cell r="Q1372" t="e">
            <v>#N/A</v>
          </cell>
          <cell r="R1372" t="e">
            <v>#N/A</v>
          </cell>
          <cell r="S1372" t="e">
            <v>#N/A</v>
          </cell>
          <cell r="T1372" t="e">
            <v>#N/A</v>
          </cell>
          <cell r="U1372" t="e">
            <v>#N/A</v>
          </cell>
          <cell r="V1372" t="e">
            <v>#N/A</v>
          </cell>
          <cell r="W1372" t="e">
            <v>#N/A</v>
          </cell>
          <cell r="X1372" t="e">
            <v>#N/A</v>
          </cell>
          <cell r="Y1372" t="e">
            <v>#N/A</v>
          </cell>
          <cell r="Z1372" t="e">
            <v>#N/A</v>
          </cell>
          <cell r="AA1372" t="e">
            <v>#N/A</v>
          </cell>
          <cell r="AB1372" t="e">
            <v>#N/A</v>
          </cell>
          <cell r="AC1372" t="e">
            <v>#N/A</v>
          </cell>
          <cell r="AD1372" t="e">
            <v>#N/A</v>
          </cell>
          <cell r="AE1372" t="e">
            <v>#N/A</v>
          </cell>
          <cell r="AF1372" t="e">
            <v>#N/A</v>
          </cell>
          <cell r="AG1372" t="e">
            <v>#N/A</v>
          </cell>
          <cell r="AH1372" t="e">
            <v>#N/A</v>
          </cell>
          <cell r="AI1372" t="e">
            <v>#N/A</v>
          </cell>
          <cell r="AJ1372" t="e">
            <v>#N/A</v>
          </cell>
          <cell r="AK1372" t="e">
            <v>#N/A</v>
          </cell>
          <cell r="AL1372" t="e">
            <v>#N/A</v>
          </cell>
          <cell r="AM1372" t="e">
            <v>#N/A</v>
          </cell>
          <cell r="AN1372" t="e">
            <v>#N/A</v>
          </cell>
          <cell r="AO1372" t="e">
            <v>#N/A</v>
          </cell>
          <cell r="AP1372" t="e">
            <v>#N/A</v>
          </cell>
          <cell r="AQ1372" t="e">
            <v>#N/A</v>
          </cell>
          <cell r="AR1372" t="e">
            <v>#N/A</v>
          </cell>
          <cell r="AS1372" t="e">
            <v>#N/A</v>
          </cell>
          <cell r="AT1372" t="e">
            <v>#N/A</v>
          </cell>
          <cell r="AU1372" t="e">
            <v>#N/A</v>
          </cell>
          <cell r="AV1372" t="e">
            <v>#N/A</v>
          </cell>
          <cell r="AW1372" t="e">
            <v>#N/A</v>
          </cell>
          <cell r="AX1372" t="e">
            <v>#N/A</v>
          </cell>
          <cell r="AY1372" t="e">
            <v>#N/A</v>
          </cell>
          <cell r="AZ1372" t="e">
            <v>#N/A</v>
          </cell>
          <cell r="BA1372" t="e">
            <v>#N/A</v>
          </cell>
          <cell r="BB1372" t="e">
            <v>#N/A</v>
          </cell>
          <cell r="BC1372" t="e">
            <v>#N/A</v>
          </cell>
          <cell r="BD1372" t="e">
            <v>#N/A</v>
          </cell>
        </row>
        <row r="1373">
          <cell r="G1373" t="e">
            <v>#N/A</v>
          </cell>
          <cell r="H1373" t="e">
            <v>#N/A</v>
          </cell>
          <cell r="I1373" t="e">
            <v>#N/A</v>
          </cell>
          <cell r="J1373" t="e">
            <v>#N/A</v>
          </cell>
          <cell r="K1373" t="e">
            <v>#N/A</v>
          </cell>
          <cell r="L1373" t="e">
            <v>#N/A</v>
          </cell>
          <cell r="M1373" t="e">
            <v>#N/A</v>
          </cell>
          <cell r="N1373" t="e">
            <v>#N/A</v>
          </cell>
          <cell r="O1373" t="e">
            <v>#N/A</v>
          </cell>
          <cell r="P1373" t="e">
            <v>#N/A</v>
          </cell>
          <cell r="Q1373" t="e">
            <v>#N/A</v>
          </cell>
          <cell r="R1373" t="e">
            <v>#N/A</v>
          </cell>
          <cell r="S1373" t="e">
            <v>#N/A</v>
          </cell>
          <cell r="T1373" t="e">
            <v>#N/A</v>
          </cell>
          <cell r="U1373" t="e">
            <v>#N/A</v>
          </cell>
          <cell r="V1373" t="e">
            <v>#N/A</v>
          </cell>
          <cell r="W1373" t="e">
            <v>#N/A</v>
          </cell>
          <cell r="X1373" t="e">
            <v>#N/A</v>
          </cell>
          <cell r="Y1373" t="e">
            <v>#N/A</v>
          </cell>
          <cell r="Z1373" t="e">
            <v>#N/A</v>
          </cell>
          <cell r="AA1373" t="e">
            <v>#N/A</v>
          </cell>
          <cell r="AB1373" t="e">
            <v>#N/A</v>
          </cell>
          <cell r="AC1373" t="e">
            <v>#N/A</v>
          </cell>
          <cell r="AD1373" t="e">
            <v>#N/A</v>
          </cell>
          <cell r="AE1373" t="e">
            <v>#N/A</v>
          </cell>
          <cell r="AF1373" t="e">
            <v>#N/A</v>
          </cell>
          <cell r="AG1373" t="e">
            <v>#N/A</v>
          </cell>
          <cell r="AH1373" t="e">
            <v>#N/A</v>
          </cell>
          <cell r="AI1373" t="e">
            <v>#N/A</v>
          </cell>
          <cell r="AJ1373" t="e">
            <v>#N/A</v>
          </cell>
          <cell r="AK1373" t="e">
            <v>#N/A</v>
          </cell>
          <cell r="AL1373" t="e">
            <v>#N/A</v>
          </cell>
          <cell r="AM1373" t="e">
            <v>#N/A</v>
          </cell>
          <cell r="AN1373" t="e">
            <v>#N/A</v>
          </cell>
          <cell r="AO1373" t="e">
            <v>#N/A</v>
          </cell>
          <cell r="AP1373" t="e">
            <v>#N/A</v>
          </cell>
          <cell r="AQ1373" t="e">
            <v>#N/A</v>
          </cell>
          <cell r="AR1373" t="e">
            <v>#N/A</v>
          </cell>
          <cell r="AS1373" t="e">
            <v>#N/A</v>
          </cell>
          <cell r="AT1373" t="e">
            <v>#N/A</v>
          </cell>
          <cell r="AU1373" t="e">
            <v>#N/A</v>
          </cell>
          <cell r="AV1373" t="e">
            <v>#N/A</v>
          </cell>
          <cell r="AW1373" t="e">
            <v>#N/A</v>
          </cell>
          <cell r="AX1373" t="e">
            <v>#N/A</v>
          </cell>
          <cell r="AY1373" t="e">
            <v>#N/A</v>
          </cell>
          <cell r="AZ1373" t="e">
            <v>#N/A</v>
          </cell>
          <cell r="BA1373" t="e">
            <v>#N/A</v>
          </cell>
          <cell r="BB1373" t="e">
            <v>#N/A</v>
          </cell>
          <cell r="BC1373" t="e">
            <v>#N/A</v>
          </cell>
          <cell r="BD1373" t="e">
            <v>#N/A</v>
          </cell>
        </row>
        <row r="1374">
          <cell r="G1374" t="e">
            <v>#N/A</v>
          </cell>
          <cell r="H1374" t="e">
            <v>#N/A</v>
          </cell>
          <cell r="I1374" t="e">
            <v>#N/A</v>
          </cell>
          <cell r="J1374" t="e">
            <v>#N/A</v>
          </cell>
          <cell r="K1374" t="e">
            <v>#N/A</v>
          </cell>
          <cell r="L1374" t="e">
            <v>#N/A</v>
          </cell>
          <cell r="M1374" t="e">
            <v>#N/A</v>
          </cell>
          <cell r="N1374" t="e">
            <v>#N/A</v>
          </cell>
          <cell r="O1374" t="e">
            <v>#N/A</v>
          </cell>
          <cell r="P1374" t="e">
            <v>#N/A</v>
          </cell>
          <cell r="Q1374" t="e">
            <v>#N/A</v>
          </cell>
          <cell r="R1374" t="e">
            <v>#N/A</v>
          </cell>
          <cell r="S1374" t="e">
            <v>#N/A</v>
          </cell>
          <cell r="T1374" t="e">
            <v>#N/A</v>
          </cell>
          <cell r="U1374" t="e">
            <v>#N/A</v>
          </cell>
          <cell r="V1374" t="e">
            <v>#N/A</v>
          </cell>
          <cell r="W1374" t="e">
            <v>#N/A</v>
          </cell>
          <cell r="X1374" t="e">
            <v>#N/A</v>
          </cell>
          <cell r="Y1374" t="e">
            <v>#N/A</v>
          </cell>
          <cell r="Z1374" t="e">
            <v>#N/A</v>
          </cell>
          <cell r="AA1374" t="e">
            <v>#N/A</v>
          </cell>
          <cell r="AB1374" t="e">
            <v>#N/A</v>
          </cell>
          <cell r="AC1374" t="e">
            <v>#N/A</v>
          </cell>
          <cell r="AD1374" t="e">
            <v>#N/A</v>
          </cell>
          <cell r="AE1374" t="e">
            <v>#N/A</v>
          </cell>
          <cell r="AF1374" t="e">
            <v>#N/A</v>
          </cell>
          <cell r="AG1374" t="e">
            <v>#N/A</v>
          </cell>
          <cell r="AH1374" t="e">
            <v>#N/A</v>
          </cell>
          <cell r="AI1374" t="e">
            <v>#N/A</v>
          </cell>
          <cell r="AJ1374" t="e">
            <v>#N/A</v>
          </cell>
          <cell r="AK1374" t="e">
            <v>#N/A</v>
          </cell>
          <cell r="AL1374" t="e">
            <v>#N/A</v>
          </cell>
          <cell r="AM1374" t="e">
            <v>#N/A</v>
          </cell>
          <cell r="AN1374" t="e">
            <v>#N/A</v>
          </cell>
          <cell r="AO1374" t="e">
            <v>#N/A</v>
          </cell>
          <cell r="AP1374" t="e">
            <v>#N/A</v>
          </cell>
          <cell r="AQ1374" t="e">
            <v>#N/A</v>
          </cell>
          <cell r="AR1374" t="e">
            <v>#N/A</v>
          </cell>
          <cell r="AS1374" t="e">
            <v>#N/A</v>
          </cell>
          <cell r="AT1374" t="e">
            <v>#N/A</v>
          </cell>
          <cell r="AU1374" t="e">
            <v>#N/A</v>
          </cell>
          <cell r="AV1374" t="e">
            <v>#N/A</v>
          </cell>
          <cell r="AW1374" t="e">
            <v>#N/A</v>
          </cell>
          <cell r="AX1374" t="e">
            <v>#N/A</v>
          </cell>
          <cell r="AY1374" t="e">
            <v>#N/A</v>
          </cell>
          <cell r="AZ1374" t="e">
            <v>#N/A</v>
          </cell>
          <cell r="BA1374" t="e">
            <v>#N/A</v>
          </cell>
          <cell r="BB1374" t="e">
            <v>#N/A</v>
          </cell>
          <cell r="BC1374" t="e">
            <v>#N/A</v>
          </cell>
          <cell r="BD1374" t="e">
            <v>#N/A</v>
          </cell>
        </row>
        <row r="1375">
          <cell r="G1375" t="e">
            <v>#N/A</v>
          </cell>
          <cell r="H1375" t="e">
            <v>#N/A</v>
          </cell>
          <cell r="I1375" t="e">
            <v>#N/A</v>
          </cell>
          <cell r="J1375" t="e">
            <v>#N/A</v>
          </cell>
          <cell r="K1375" t="e">
            <v>#N/A</v>
          </cell>
          <cell r="L1375" t="e">
            <v>#N/A</v>
          </cell>
          <cell r="M1375" t="e">
            <v>#N/A</v>
          </cell>
          <cell r="N1375" t="e">
            <v>#N/A</v>
          </cell>
          <cell r="O1375" t="e">
            <v>#N/A</v>
          </cell>
          <cell r="P1375" t="e">
            <v>#N/A</v>
          </cell>
          <cell r="Q1375" t="e">
            <v>#N/A</v>
          </cell>
          <cell r="R1375" t="e">
            <v>#N/A</v>
          </cell>
          <cell r="S1375" t="e">
            <v>#N/A</v>
          </cell>
          <cell r="T1375" t="e">
            <v>#N/A</v>
          </cell>
          <cell r="U1375" t="e">
            <v>#N/A</v>
          </cell>
          <cell r="V1375" t="e">
            <v>#N/A</v>
          </cell>
          <cell r="W1375" t="e">
            <v>#N/A</v>
          </cell>
          <cell r="X1375" t="e">
            <v>#N/A</v>
          </cell>
          <cell r="Y1375" t="e">
            <v>#N/A</v>
          </cell>
          <cell r="Z1375" t="e">
            <v>#N/A</v>
          </cell>
          <cell r="AA1375" t="e">
            <v>#N/A</v>
          </cell>
          <cell r="AB1375" t="e">
            <v>#N/A</v>
          </cell>
          <cell r="AC1375" t="e">
            <v>#N/A</v>
          </cell>
          <cell r="AD1375" t="e">
            <v>#N/A</v>
          </cell>
          <cell r="AE1375" t="e">
            <v>#N/A</v>
          </cell>
          <cell r="AF1375" t="e">
            <v>#N/A</v>
          </cell>
          <cell r="AG1375" t="e">
            <v>#N/A</v>
          </cell>
          <cell r="AH1375" t="e">
            <v>#N/A</v>
          </cell>
          <cell r="AI1375" t="e">
            <v>#N/A</v>
          </cell>
          <cell r="AJ1375" t="e">
            <v>#N/A</v>
          </cell>
          <cell r="AK1375" t="e">
            <v>#N/A</v>
          </cell>
          <cell r="AL1375" t="e">
            <v>#N/A</v>
          </cell>
          <cell r="AM1375" t="e">
            <v>#N/A</v>
          </cell>
          <cell r="AN1375" t="e">
            <v>#N/A</v>
          </cell>
          <cell r="AO1375" t="e">
            <v>#N/A</v>
          </cell>
          <cell r="AP1375" t="e">
            <v>#N/A</v>
          </cell>
          <cell r="AQ1375" t="e">
            <v>#N/A</v>
          </cell>
          <cell r="AR1375" t="e">
            <v>#N/A</v>
          </cell>
          <cell r="AS1375" t="e">
            <v>#N/A</v>
          </cell>
          <cell r="AT1375" t="e">
            <v>#N/A</v>
          </cell>
          <cell r="AU1375" t="e">
            <v>#N/A</v>
          </cell>
          <cell r="AV1375" t="e">
            <v>#N/A</v>
          </cell>
          <cell r="AW1375" t="e">
            <v>#N/A</v>
          </cell>
          <cell r="AX1375" t="e">
            <v>#N/A</v>
          </cell>
          <cell r="AY1375" t="e">
            <v>#N/A</v>
          </cell>
          <cell r="AZ1375" t="e">
            <v>#N/A</v>
          </cell>
          <cell r="BA1375" t="e">
            <v>#N/A</v>
          </cell>
          <cell r="BB1375" t="e">
            <v>#N/A</v>
          </cell>
          <cell r="BC1375" t="e">
            <v>#N/A</v>
          </cell>
          <cell r="BD1375" t="e">
            <v>#N/A</v>
          </cell>
        </row>
        <row r="1376">
          <cell r="G1376" t="e">
            <v>#N/A</v>
          </cell>
          <cell r="H1376" t="e">
            <v>#N/A</v>
          </cell>
          <cell r="I1376" t="e">
            <v>#N/A</v>
          </cell>
          <cell r="J1376" t="e">
            <v>#N/A</v>
          </cell>
          <cell r="K1376" t="e">
            <v>#N/A</v>
          </cell>
          <cell r="L1376" t="e">
            <v>#N/A</v>
          </cell>
          <cell r="M1376" t="e">
            <v>#N/A</v>
          </cell>
          <cell r="N1376" t="e">
            <v>#N/A</v>
          </cell>
          <cell r="O1376" t="e">
            <v>#N/A</v>
          </cell>
          <cell r="P1376" t="e">
            <v>#N/A</v>
          </cell>
          <cell r="Q1376" t="e">
            <v>#N/A</v>
          </cell>
          <cell r="R1376" t="e">
            <v>#N/A</v>
          </cell>
          <cell r="S1376" t="e">
            <v>#N/A</v>
          </cell>
          <cell r="T1376" t="e">
            <v>#N/A</v>
          </cell>
          <cell r="U1376" t="e">
            <v>#N/A</v>
          </cell>
          <cell r="V1376" t="e">
            <v>#N/A</v>
          </cell>
          <cell r="W1376" t="e">
            <v>#N/A</v>
          </cell>
          <cell r="X1376" t="e">
            <v>#N/A</v>
          </cell>
          <cell r="Y1376" t="e">
            <v>#N/A</v>
          </cell>
          <cell r="Z1376" t="e">
            <v>#N/A</v>
          </cell>
          <cell r="AA1376" t="e">
            <v>#N/A</v>
          </cell>
          <cell r="AB1376" t="e">
            <v>#N/A</v>
          </cell>
          <cell r="AC1376" t="e">
            <v>#N/A</v>
          </cell>
          <cell r="AD1376" t="e">
            <v>#N/A</v>
          </cell>
          <cell r="AE1376" t="e">
            <v>#N/A</v>
          </cell>
          <cell r="AF1376" t="e">
            <v>#N/A</v>
          </cell>
          <cell r="AG1376" t="e">
            <v>#N/A</v>
          </cell>
          <cell r="AH1376" t="e">
            <v>#N/A</v>
          </cell>
          <cell r="AI1376" t="e">
            <v>#N/A</v>
          </cell>
          <cell r="AJ1376" t="e">
            <v>#N/A</v>
          </cell>
          <cell r="AK1376" t="e">
            <v>#N/A</v>
          </cell>
          <cell r="AL1376" t="e">
            <v>#N/A</v>
          </cell>
          <cell r="AM1376" t="e">
            <v>#N/A</v>
          </cell>
          <cell r="AN1376" t="e">
            <v>#N/A</v>
          </cell>
          <cell r="AO1376" t="e">
            <v>#N/A</v>
          </cell>
          <cell r="AP1376" t="e">
            <v>#N/A</v>
          </cell>
          <cell r="AQ1376" t="e">
            <v>#N/A</v>
          </cell>
          <cell r="AR1376" t="e">
            <v>#N/A</v>
          </cell>
          <cell r="AS1376" t="e">
            <v>#N/A</v>
          </cell>
          <cell r="AT1376" t="e">
            <v>#N/A</v>
          </cell>
          <cell r="AU1376" t="e">
            <v>#N/A</v>
          </cell>
          <cell r="AV1376" t="e">
            <v>#N/A</v>
          </cell>
          <cell r="AW1376" t="e">
            <v>#N/A</v>
          </cell>
          <cell r="AX1376" t="e">
            <v>#N/A</v>
          </cell>
          <cell r="AY1376" t="e">
            <v>#N/A</v>
          </cell>
          <cell r="AZ1376" t="e">
            <v>#N/A</v>
          </cell>
          <cell r="BA1376" t="e">
            <v>#N/A</v>
          </cell>
          <cell r="BB1376" t="e">
            <v>#N/A</v>
          </cell>
          <cell r="BC1376" t="e">
            <v>#N/A</v>
          </cell>
          <cell r="BD1376" t="e">
            <v>#N/A</v>
          </cell>
        </row>
        <row r="1377">
          <cell r="G1377" t="e">
            <v>#N/A</v>
          </cell>
          <cell r="H1377" t="e">
            <v>#N/A</v>
          </cell>
          <cell r="I1377" t="e">
            <v>#N/A</v>
          </cell>
          <cell r="J1377" t="e">
            <v>#N/A</v>
          </cell>
          <cell r="K1377" t="e">
            <v>#N/A</v>
          </cell>
          <cell r="L1377" t="e">
            <v>#N/A</v>
          </cell>
          <cell r="M1377" t="e">
            <v>#N/A</v>
          </cell>
          <cell r="N1377" t="e">
            <v>#N/A</v>
          </cell>
          <cell r="O1377" t="e">
            <v>#N/A</v>
          </cell>
          <cell r="P1377" t="e">
            <v>#N/A</v>
          </cell>
          <cell r="Q1377" t="e">
            <v>#N/A</v>
          </cell>
          <cell r="R1377" t="e">
            <v>#N/A</v>
          </cell>
          <cell r="S1377" t="e">
            <v>#N/A</v>
          </cell>
          <cell r="T1377" t="e">
            <v>#N/A</v>
          </cell>
          <cell r="U1377" t="e">
            <v>#N/A</v>
          </cell>
          <cell r="V1377" t="e">
            <v>#N/A</v>
          </cell>
          <cell r="W1377" t="e">
            <v>#N/A</v>
          </cell>
          <cell r="X1377" t="e">
            <v>#N/A</v>
          </cell>
          <cell r="Y1377" t="e">
            <v>#N/A</v>
          </cell>
          <cell r="Z1377" t="e">
            <v>#N/A</v>
          </cell>
          <cell r="AA1377" t="e">
            <v>#N/A</v>
          </cell>
          <cell r="AB1377" t="e">
            <v>#N/A</v>
          </cell>
          <cell r="AC1377" t="e">
            <v>#N/A</v>
          </cell>
          <cell r="AD1377" t="e">
            <v>#N/A</v>
          </cell>
          <cell r="AE1377" t="e">
            <v>#N/A</v>
          </cell>
          <cell r="AF1377" t="e">
            <v>#N/A</v>
          </cell>
          <cell r="AG1377" t="e">
            <v>#N/A</v>
          </cell>
          <cell r="AH1377" t="e">
            <v>#N/A</v>
          </cell>
          <cell r="AI1377" t="e">
            <v>#N/A</v>
          </cell>
          <cell r="AJ1377" t="e">
            <v>#N/A</v>
          </cell>
          <cell r="AK1377" t="e">
            <v>#N/A</v>
          </cell>
          <cell r="AL1377" t="e">
            <v>#N/A</v>
          </cell>
          <cell r="AM1377" t="e">
            <v>#N/A</v>
          </cell>
          <cell r="AN1377" t="e">
            <v>#N/A</v>
          </cell>
          <cell r="AO1377" t="e">
            <v>#N/A</v>
          </cell>
          <cell r="AP1377" t="e">
            <v>#N/A</v>
          </cell>
          <cell r="AQ1377" t="e">
            <v>#N/A</v>
          </cell>
          <cell r="AR1377" t="e">
            <v>#N/A</v>
          </cell>
          <cell r="AS1377" t="e">
            <v>#N/A</v>
          </cell>
          <cell r="AT1377" t="e">
            <v>#N/A</v>
          </cell>
          <cell r="AU1377" t="e">
            <v>#N/A</v>
          </cell>
          <cell r="AV1377" t="e">
            <v>#N/A</v>
          </cell>
          <cell r="AW1377" t="e">
            <v>#N/A</v>
          </cell>
          <cell r="AX1377" t="e">
            <v>#N/A</v>
          </cell>
          <cell r="AY1377" t="e">
            <v>#N/A</v>
          </cell>
          <cell r="AZ1377" t="e">
            <v>#N/A</v>
          </cell>
          <cell r="BA1377" t="e">
            <v>#N/A</v>
          </cell>
          <cell r="BB1377" t="e">
            <v>#N/A</v>
          </cell>
          <cell r="BC1377" t="e">
            <v>#N/A</v>
          </cell>
          <cell r="BD1377" t="e">
            <v>#N/A</v>
          </cell>
        </row>
        <row r="1378">
          <cell r="G1378" t="e">
            <v>#N/A</v>
          </cell>
          <cell r="H1378" t="e">
            <v>#N/A</v>
          </cell>
          <cell r="I1378" t="e">
            <v>#N/A</v>
          </cell>
          <cell r="J1378" t="e">
            <v>#N/A</v>
          </cell>
          <cell r="K1378" t="e">
            <v>#N/A</v>
          </cell>
          <cell r="L1378" t="e">
            <v>#N/A</v>
          </cell>
          <cell r="M1378" t="e">
            <v>#N/A</v>
          </cell>
          <cell r="N1378" t="e">
            <v>#N/A</v>
          </cell>
          <cell r="O1378" t="e">
            <v>#N/A</v>
          </cell>
          <cell r="P1378" t="e">
            <v>#N/A</v>
          </cell>
          <cell r="Q1378" t="e">
            <v>#N/A</v>
          </cell>
          <cell r="R1378" t="e">
            <v>#N/A</v>
          </cell>
          <cell r="S1378" t="e">
            <v>#N/A</v>
          </cell>
          <cell r="T1378" t="e">
            <v>#N/A</v>
          </cell>
          <cell r="U1378" t="e">
            <v>#N/A</v>
          </cell>
          <cell r="V1378" t="e">
            <v>#N/A</v>
          </cell>
          <cell r="W1378" t="e">
            <v>#N/A</v>
          </cell>
          <cell r="X1378" t="e">
            <v>#N/A</v>
          </cell>
          <cell r="Y1378" t="e">
            <v>#N/A</v>
          </cell>
          <cell r="Z1378" t="e">
            <v>#N/A</v>
          </cell>
          <cell r="AA1378" t="e">
            <v>#N/A</v>
          </cell>
          <cell r="AB1378" t="e">
            <v>#N/A</v>
          </cell>
          <cell r="AC1378" t="e">
            <v>#N/A</v>
          </cell>
          <cell r="AD1378" t="e">
            <v>#N/A</v>
          </cell>
          <cell r="AE1378" t="e">
            <v>#N/A</v>
          </cell>
          <cell r="AF1378" t="e">
            <v>#N/A</v>
          </cell>
          <cell r="AG1378" t="e">
            <v>#N/A</v>
          </cell>
          <cell r="AH1378" t="e">
            <v>#N/A</v>
          </cell>
          <cell r="AI1378" t="e">
            <v>#N/A</v>
          </cell>
          <cell r="AJ1378" t="e">
            <v>#N/A</v>
          </cell>
          <cell r="AK1378" t="e">
            <v>#N/A</v>
          </cell>
          <cell r="AL1378" t="e">
            <v>#N/A</v>
          </cell>
          <cell r="AM1378" t="e">
            <v>#N/A</v>
          </cell>
          <cell r="AN1378" t="e">
            <v>#N/A</v>
          </cell>
          <cell r="AO1378" t="e">
            <v>#N/A</v>
          </cell>
          <cell r="AP1378" t="e">
            <v>#N/A</v>
          </cell>
          <cell r="AQ1378" t="e">
            <v>#N/A</v>
          </cell>
          <cell r="AR1378" t="e">
            <v>#N/A</v>
          </cell>
          <cell r="AS1378" t="e">
            <v>#N/A</v>
          </cell>
          <cell r="AT1378" t="e">
            <v>#N/A</v>
          </cell>
          <cell r="AU1378" t="e">
            <v>#N/A</v>
          </cell>
          <cell r="AV1378" t="e">
            <v>#N/A</v>
          </cell>
          <cell r="AW1378" t="e">
            <v>#N/A</v>
          </cell>
          <cell r="AX1378" t="e">
            <v>#N/A</v>
          </cell>
          <cell r="AY1378" t="e">
            <v>#N/A</v>
          </cell>
          <cell r="AZ1378" t="e">
            <v>#N/A</v>
          </cell>
          <cell r="BA1378" t="e">
            <v>#N/A</v>
          </cell>
          <cell r="BB1378" t="e">
            <v>#N/A</v>
          </cell>
          <cell r="BC1378" t="e">
            <v>#N/A</v>
          </cell>
          <cell r="BD1378" t="e">
            <v>#N/A</v>
          </cell>
        </row>
        <row r="1379">
          <cell r="G1379" t="e">
            <v>#N/A</v>
          </cell>
          <cell r="H1379" t="e">
            <v>#N/A</v>
          </cell>
          <cell r="I1379" t="e">
            <v>#N/A</v>
          </cell>
          <cell r="J1379" t="e">
            <v>#N/A</v>
          </cell>
          <cell r="K1379" t="e">
            <v>#N/A</v>
          </cell>
          <cell r="L1379" t="e">
            <v>#N/A</v>
          </cell>
          <cell r="M1379" t="e">
            <v>#N/A</v>
          </cell>
          <cell r="N1379" t="e">
            <v>#N/A</v>
          </cell>
          <cell r="O1379" t="e">
            <v>#N/A</v>
          </cell>
          <cell r="P1379" t="e">
            <v>#N/A</v>
          </cell>
          <cell r="Q1379" t="e">
            <v>#N/A</v>
          </cell>
          <cell r="R1379" t="e">
            <v>#N/A</v>
          </cell>
          <cell r="S1379" t="e">
            <v>#N/A</v>
          </cell>
          <cell r="T1379" t="e">
            <v>#N/A</v>
          </cell>
          <cell r="U1379" t="e">
            <v>#N/A</v>
          </cell>
          <cell r="V1379" t="e">
            <v>#N/A</v>
          </cell>
          <cell r="W1379" t="e">
            <v>#N/A</v>
          </cell>
          <cell r="X1379" t="e">
            <v>#N/A</v>
          </cell>
          <cell r="Y1379" t="e">
            <v>#N/A</v>
          </cell>
          <cell r="Z1379" t="e">
            <v>#N/A</v>
          </cell>
          <cell r="AA1379" t="e">
            <v>#N/A</v>
          </cell>
          <cell r="AB1379" t="e">
            <v>#N/A</v>
          </cell>
          <cell r="AC1379" t="e">
            <v>#N/A</v>
          </cell>
          <cell r="AD1379" t="e">
            <v>#N/A</v>
          </cell>
          <cell r="AE1379" t="e">
            <v>#N/A</v>
          </cell>
          <cell r="AF1379" t="e">
            <v>#N/A</v>
          </cell>
          <cell r="AG1379" t="e">
            <v>#N/A</v>
          </cell>
          <cell r="AH1379" t="e">
            <v>#N/A</v>
          </cell>
          <cell r="AI1379" t="e">
            <v>#N/A</v>
          </cell>
          <cell r="AJ1379" t="e">
            <v>#N/A</v>
          </cell>
          <cell r="AK1379" t="e">
            <v>#N/A</v>
          </cell>
          <cell r="AL1379" t="e">
            <v>#N/A</v>
          </cell>
          <cell r="AM1379" t="e">
            <v>#N/A</v>
          </cell>
          <cell r="AN1379" t="e">
            <v>#N/A</v>
          </cell>
          <cell r="AO1379" t="e">
            <v>#N/A</v>
          </cell>
          <cell r="AP1379" t="e">
            <v>#N/A</v>
          </cell>
          <cell r="AQ1379" t="e">
            <v>#N/A</v>
          </cell>
          <cell r="AR1379" t="e">
            <v>#N/A</v>
          </cell>
          <cell r="AS1379" t="e">
            <v>#N/A</v>
          </cell>
          <cell r="AT1379" t="e">
            <v>#N/A</v>
          </cell>
          <cell r="AU1379" t="e">
            <v>#N/A</v>
          </cell>
          <cell r="AV1379" t="e">
            <v>#N/A</v>
          </cell>
          <cell r="AW1379" t="e">
            <v>#N/A</v>
          </cell>
          <cell r="AX1379" t="e">
            <v>#N/A</v>
          </cell>
          <cell r="AY1379" t="e">
            <v>#N/A</v>
          </cell>
          <cell r="AZ1379" t="e">
            <v>#N/A</v>
          </cell>
          <cell r="BA1379" t="e">
            <v>#N/A</v>
          </cell>
          <cell r="BB1379" t="e">
            <v>#N/A</v>
          </cell>
          <cell r="BC1379" t="e">
            <v>#N/A</v>
          </cell>
          <cell r="BD1379" t="e">
            <v>#N/A</v>
          </cell>
        </row>
        <row r="1380">
          <cell r="G1380" t="e">
            <v>#N/A</v>
          </cell>
          <cell r="H1380" t="e">
            <v>#N/A</v>
          </cell>
          <cell r="I1380" t="e">
            <v>#N/A</v>
          </cell>
          <cell r="J1380" t="e">
            <v>#N/A</v>
          </cell>
          <cell r="K1380" t="e">
            <v>#N/A</v>
          </cell>
          <cell r="L1380" t="e">
            <v>#N/A</v>
          </cell>
          <cell r="M1380" t="e">
            <v>#N/A</v>
          </cell>
          <cell r="N1380" t="e">
            <v>#N/A</v>
          </cell>
          <cell r="O1380" t="e">
            <v>#N/A</v>
          </cell>
          <cell r="P1380" t="e">
            <v>#N/A</v>
          </cell>
          <cell r="Q1380" t="e">
            <v>#N/A</v>
          </cell>
          <cell r="R1380" t="e">
            <v>#N/A</v>
          </cell>
          <cell r="S1380" t="e">
            <v>#N/A</v>
          </cell>
          <cell r="T1380" t="e">
            <v>#N/A</v>
          </cell>
          <cell r="U1380" t="e">
            <v>#N/A</v>
          </cell>
          <cell r="V1380" t="e">
            <v>#N/A</v>
          </cell>
          <cell r="W1380" t="e">
            <v>#N/A</v>
          </cell>
          <cell r="X1380" t="e">
            <v>#N/A</v>
          </cell>
          <cell r="Y1380" t="e">
            <v>#N/A</v>
          </cell>
          <cell r="Z1380" t="e">
            <v>#N/A</v>
          </cell>
          <cell r="AA1380" t="e">
            <v>#N/A</v>
          </cell>
          <cell r="AB1380" t="e">
            <v>#N/A</v>
          </cell>
          <cell r="AC1380" t="e">
            <v>#N/A</v>
          </cell>
          <cell r="AD1380" t="e">
            <v>#N/A</v>
          </cell>
          <cell r="AE1380" t="e">
            <v>#N/A</v>
          </cell>
          <cell r="AF1380" t="e">
            <v>#N/A</v>
          </cell>
          <cell r="AG1380" t="e">
            <v>#N/A</v>
          </cell>
          <cell r="AH1380" t="e">
            <v>#N/A</v>
          </cell>
          <cell r="AI1380" t="e">
            <v>#N/A</v>
          </cell>
          <cell r="AJ1380" t="e">
            <v>#N/A</v>
          </cell>
          <cell r="AK1380" t="e">
            <v>#N/A</v>
          </cell>
          <cell r="AL1380" t="e">
            <v>#N/A</v>
          </cell>
          <cell r="AM1380" t="e">
            <v>#N/A</v>
          </cell>
          <cell r="AN1380" t="e">
            <v>#N/A</v>
          </cell>
          <cell r="AO1380" t="e">
            <v>#N/A</v>
          </cell>
          <cell r="AP1380" t="e">
            <v>#N/A</v>
          </cell>
          <cell r="AQ1380" t="e">
            <v>#N/A</v>
          </cell>
          <cell r="AR1380" t="e">
            <v>#N/A</v>
          </cell>
          <cell r="AS1380" t="e">
            <v>#N/A</v>
          </cell>
          <cell r="AT1380" t="e">
            <v>#N/A</v>
          </cell>
          <cell r="AU1380" t="e">
            <v>#N/A</v>
          </cell>
          <cell r="AV1380" t="e">
            <v>#N/A</v>
          </cell>
          <cell r="AW1380" t="e">
            <v>#N/A</v>
          </cell>
          <cell r="AX1380" t="e">
            <v>#N/A</v>
          </cell>
          <cell r="AY1380" t="e">
            <v>#N/A</v>
          </cell>
          <cell r="AZ1380" t="e">
            <v>#N/A</v>
          </cell>
          <cell r="BA1380" t="e">
            <v>#N/A</v>
          </cell>
          <cell r="BB1380" t="e">
            <v>#N/A</v>
          </cell>
          <cell r="BC1380" t="e">
            <v>#N/A</v>
          </cell>
          <cell r="BD1380" t="e">
            <v>#N/A</v>
          </cell>
        </row>
        <row r="1381">
          <cell r="G1381" t="e">
            <v>#N/A</v>
          </cell>
          <cell r="H1381" t="e">
            <v>#N/A</v>
          </cell>
          <cell r="I1381" t="e">
            <v>#N/A</v>
          </cell>
          <cell r="J1381" t="e">
            <v>#N/A</v>
          </cell>
          <cell r="K1381" t="e">
            <v>#N/A</v>
          </cell>
          <cell r="L1381" t="e">
            <v>#N/A</v>
          </cell>
          <cell r="M1381" t="e">
            <v>#N/A</v>
          </cell>
          <cell r="N1381" t="e">
            <v>#N/A</v>
          </cell>
          <cell r="O1381" t="e">
            <v>#N/A</v>
          </cell>
          <cell r="P1381" t="e">
            <v>#N/A</v>
          </cell>
          <cell r="Q1381" t="e">
            <v>#N/A</v>
          </cell>
          <cell r="R1381" t="e">
            <v>#N/A</v>
          </cell>
          <cell r="S1381" t="e">
            <v>#N/A</v>
          </cell>
          <cell r="T1381" t="e">
            <v>#N/A</v>
          </cell>
          <cell r="U1381" t="e">
            <v>#N/A</v>
          </cell>
          <cell r="V1381" t="e">
            <v>#N/A</v>
          </cell>
          <cell r="W1381" t="e">
            <v>#N/A</v>
          </cell>
          <cell r="X1381" t="e">
            <v>#N/A</v>
          </cell>
          <cell r="Y1381" t="e">
            <v>#N/A</v>
          </cell>
          <cell r="Z1381" t="e">
            <v>#N/A</v>
          </cell>
          <cell r="AA1381" t="e">
            <v>#N/A</v>
          </cell>
          <cell r="AB1381" t="e">
            <v>#N/A</v>
          </cell>
          <cell r="AC1381" t="e">
            <v>#N/A</v>
          </cell>
          <cell r="AD1381" t="e">
            <v>#N/A</v>
          </cell>
          <cell r="AE1381" t="e">
            <v>#N/A</v>
          </cell>
          <cell r="AF1381" t="e">
            <v>#N/A</v>
          </cell>
          <cell r="AG1381" t="e">
            <v>#N/A</v>
          </cell>
          <cell r="AH1381" t="e">
            <v>#N/A</v>
          </cell>
          <cell r="AI1381" t="e">
            <v>#N/A</v>
          </cell>
          <cell r="AJ1381" t="e">
            <v>#N/A</v>
          </cell>
          <cell r="AK1381" t="e">
            <v>#N/A</v>
          </cell>
          <cell r="AL1381" t="e">
            <v>#N/A</v>
          </cell>
          <cell r="AM1381" t="e">
            <v>#N/A</v>
          </cell>
          <cell r="AN1381" t="e">
            <v>#N/A</v>
          </cell>
          <cell r="AO1381" t="e">
            <v>#N/A</v>
          </cell>
          <cell r="AP1381" t="e">
            <v>#N/A</v>
          </cell>
          <cell r="AQ1381" t="e">
            <v>#N/A</v>
          </cell>
          <cell r="AR1381" t="e">
            <v>#N/A</v>
          </cell>
          <cell r="AS1381" t="e">
            <v>#N/A</v>
          </cell>
          <cell r="AT1381" t="e">
            <v>#N/A</v>
          </cell>
          <cell r="AU1381" t="e">
            <v>#N/A</v>
          </cell>
          <cell r="AV1381" t="e">
            <v>#N/A</v>
          </cell>
          <cell r="AW1381" t="e">
            <v>#N/A</v>
          </cell>
          <cell r="AX1381" t="e">
            <v>#N/A</v>
          </cell>
          <cell r="AY1381" t="e">
            <v>#N/A</v>
          </cell>
          <cell r="AZ1381" t="e">
            <v>#N/A</v>
          </cell>
          <cell r="BA1381" t="e">
            <v>#N/A</v>
          </cell>
          <cell r="BB1381" t="e">
            <v>#N/A</v>
          </cell>
          <cell r="BC1381" t="e">
            <v>#N/A</v>
          </cell>
          <cell r="BD1381" t="e">
            <v>#N/A</v>
          </cell>
        </row>
        <row r="1382">
          <cell r="G1382" t="e">
            <v>#N/A</v>
          </cell>
          <cell r="H1382" t="e">
            <v>#N/A</v>
          </cell>
          <cell r="I1382" t="e">
            <v>#N/A</v>
          </cell>
          <cell r="J1382" t="e">
            <v>#N/A</v>
          </cell>
          <cell r="K1382" t="e">
            <v>#N/A</v>
          </cell>
          <cell r="L1382" t="e">
            <v>#N/A</v>
          </cell>
          <cell r="M1382" t="e">
            <v>#N/A</v>
          </cell>
          <cell r="N1382" t="e">
            <v>#N/A</v>
          </cell>
          <cell r="O1382" t="e">
            <v>#N/A</v>
          </cell>
          <cell r="P1382" t="e">
            <v>#N/A</v>
          </cell>
          <cell r="Q1382" t="e">
            <v>#N/A</v>
          </cell>
          <cell r="R1382" t="e">
            <v>#N/A</v>
          </cell>
          <cell r="S1382" t="e">
            <v>#N/A</v>
          </cell>
          <cell r="T1382" t="e">
            <v>#N/A</v>
          </cell>
          <cell r="U1382" t="e">
            <v>#N/A</v>
          </cell>
          <cell r="V1382" t="e">
            <v>#N/A</v>
          </cell>
          <cell r="W1382" t="e">
            <v>#N/A</v>
          </cell>
          <cell r="X1382" t="e">
            <v>#N/A</v>
          </cell>
          <cell r="Y1382" t="e">
            <v>#N/A</v>
          </cell>
          <cell r="Z1382" t="e">
            <v>#N/A</v>
          </cell>
          <cell r="AA1382" t="e">
            <v>#N/A</v>
          </cell>
          <cell r="AB1382" t="e">
            <v>#N/A</v>
          </cell>
          <cell r="AC1382" t="e">
            <v>#N/A</v>
          </cell>
          <cell r="AD1382" t="e">
            <v>#N/A</v>
          </cell>
          <cell r="AE1382" t="e">
            <v>#N/A</v>
          </cell>
          <cell r="AF1382" t="e">
            <v>#N/A</v>
          </cell>
          <cell r="AG1382" t="e">
            <v>#N/A</v>
          </cell>
          <cell r="AH1382" t="e">
            <v>#N/A</v>
          </cell>
          <cell r="AI1382" t="e">
            <v>#N/A</v>
          </cell>
          <cell r="AJ1382" t="e">
            <v>#N/A</v>
          </cell>
          <cell r="AK1382" t="e">
            <v>#N/A</v>
          </cell>
          <cell r="AL1382" t="e">
            <v>#N/A</v>
          </cell>
          <cell r="AM1382" t="e">
            <v>#N/A</v>
          </cell>
          <cell r="AN1382" t="e">
            <v>#N/A</v>
          </cell>
          <cell r="AO1382" t="e">
            <v>#N/A</v>
          </cell>
          <cell r="AP1382" t="e">
            <v>#N/A</v>
          </cell>
          <cell r="AQ1382" t="e">
            <v>#N/A</v>
          </cell>
          <cell r="AR1382" t="e">
            <v>#N/A</v>
          </cell>
          <cell r="AS1382" t="e">
            <v>#N/A</v>
          </cell>
          <cell r="AT1382" t="e">
            <v>#N/A</v>
          </cell>
          <cell r="AU1382" t="e">
            <v>#N/A</v>
          </cell>
          <cell r="AV1382" t="e">
            <v>#N/A</v>
          </cell>
          <cell r="AW1382" t="e">
            <v>#N/A</v>
          </cell>
          <cell r="AX1382" t="e">
            <v>#N/A</v>
          </cell>
          <cell r="AY1382" t="e">
            <v>#N/A</v>
          </cell>
          <cell r="AZ1382" t="e">
            <v>#N/A</v>
          </cell>
          <cell r="BA1382" t="e">
            <v>#N/A</v>
          </cell>
          <cell r="BB1382" t="e">
            <v>#N/A</v>
          </cell>
          <cell r="BC1382" t="e">
            <v>#N/A</v>
          </cell>
          <cell r="BD1382" t="e">
            <v>#N/A</v>
          </cell>
        </row>
        <row r="1383">
          <cell r="G1383" t="e">
            <v>#N/A</v>
          </cell>
          <cell r="H1383" t="e">
            <v>#N/A</v>
          </cell>
          <cell r="I1383" t="e">
            <v>#N/A</v>
          </cell>
          <cell r="J1383" t="e">
            <v>#N/A</v>
          </cell>
          <cell r="K1383" t="e">
            <v>#N/A</v>
          </cell>
          <cell r="L1383" t="e">
            <v>#N/A</v>
          </cell>
          <cell r="M1383" t="e">
            <v>#N/A</v>
          </cell>
          <cell r="N1383" t="e">
            <v>#N/A</v>
          </cell>
          <cell r="O1383" t="e">
            <v>#N/A</v>
          </cell>
          <cell r="P1383" t="e">
            <v>#N/A</v>
          </cell>
          <cell r="Q1383" t="e">
            <v>#N/A</v>
          </cell>
          <cell r="R1383" t="e">
            <v>#N/A</v>
          </cell>
          <cell r="S1383" t="e">
            <v>#N/A</v>
          </cell>
          <cell r="T1383" t="e">
            <v>#N/A</v>
          </cell>
          <cell r="U1383" t="e">
            <v>#N/A</v>
          </cell>
          <cell r="V1383" t="e">
            <v>#N/A</v>
          </cell>
          <cell r="W1383" t="e">
            <v>#N/A</v>
          </cell>
          <cell r="X1383" t="e">
            <v>#N/A</v>
          </cell>
          <cell r="Y1383" t="e">
            <v>#N/A</v>
          </cell>
          <cell r="Z1383" t="e">
            <v>#N/A</v>
          </cell>
          <cell r="AA1383" t="e">
            <v>#N/A</v>
          </cell>
          <cell r="AB1383" t="e">
            <v>#N/A</v>
          </cell>
          <cell r="AC1383" t="e">
            <v>#N/A</v>
          </cell>
          <cell r="AD1383" t="e">
            <v>#N/A</v>
          </cell>
          <cell r="AE1383" t="e">
            <v>#N/A</v>
          </cell>
          <cell r="AF1383" t="e">
            <v>#N/A</v>
          </cell>
          <cell r="AG1383" t="e">
            <v>#N/A</v>
          </cell>
          <cell r="AH1383" t="e">
            <v>#N/A</v>
          </cell>
          <cell r="AI1383" t="e">
            <v>#N/A</v>
          </cell>
          <cell r="AJ1383" t="e">
            <v>#N/A</v>
          </cell>
          <cell r="AK1383" t="e">
            <v>#N/A</v>
          </cell>
          <cell r="AL1383" t="e">
            <v>#N/A</v>
          </cell>
          <cell r="AM1383" t="e">
            <v>#N/A</v>
          </cell>
          <cell r="AN1383" t="e">
            <v>#N/A</v>
          </cell>
          <cell r="AO1383" t="e">
            <v>#N/A</v>
          </cell>
          <cell r="AP1383" t="e">
            <v>#N/A</v>
          </cell>
          <cell r="AQ1383" t="e">
            <v>#N/A</v>
          </cell>
          <cell r="AR1383" t="e">
            <v>#N/A</v>
          </cell>
          <cell r="AS1383" t="e">
            <v>#N/A</v>
          </cell>
          <cell r="AT1383" t="e">
            <v>#N/A</v>
          </cell>
          <cell r="AU1383" t="e">
            <v>#N/A</v>
          </cell>
          <cell r="AV1383" t="e">
            <v>#N/A</v>
          </cell>
          <cell r="AW1383" t="e">
            <v>#N/A</v>
          </cell>
          <cell r="AX1383" t="e">
            <v>#N/A</v>
          </cell>
          <cell r="AY1383" t="e">
            <v>#N/A</v>
          </cell>
          <cell r="AZ1383" t="e">
            <v>#N/A</v>
          </cell>
          <cell r="BA1383" t="e">
            <v>#N/A</v>
          </cell>
          <cell r="BB1383" t="e">
            <v>#N/A</v>
          </cell>
          <cell r="BC1383" t="e">
            <v>#N/A</v>
          </cell>
          <cell r="BD1383" t="e">
            <v>#N/A</v>
          </cell>
        </row>
        <row r="1384">
          <cell r="G1384" t="e">
            <v>#N/A</v>
          </cell>
          <cell r="H1384" t="e">
            <v>#N/A</v>
          </cell>
          <cell r="I1384" t="e">
            <v>#N/A</v>
          </cell>
          <cell r="J1384" t="e">
            <v>#N/A</v>
          </cell>
          <cell r="K1384" t="e">
            <v>#N/A</v>
          </cell>
          <cell r="L1384" t="e">
            <v>#N/A</v>
          </cell>
          <cell r="M1384" t="e">
            <v>#N/A</v>
          </cell>
          <cell r="N1384" t="e">
            <v>#N/A</v>
          </cell>
          <cell r="O1384" t="e">
            <v>#N/A</v>
          </cell>
          <cell r="P1384" t="e">
            <v>#N/A</v>
          </cell>
          <cell r="Q1384" t="e">
            <v>#N/A</v>
          </cell>
          <cell r="R1384" t="e">
            <v>#N/A</v>
          </cell>
          <cell r="S1384" t="e">
            <v>#N/A</v>
          </cell>
          <cell r="T1384" t="e">
            <v>#N/A</v>
          </cell>
          <cell r="U1384" t="e">
            <v>#N/A</v>
          </cell>
          <cell r="V1384" t="e">
            <v>#N/A</v>
          </cell>
          <cell r="W1384" t="e">
            <v>#N/A</v>
          </cell>
          <cell r="X1384" t="e">
            <v>#N/A</v>
          </cell>
          <cell r="Y1384" t="e">
            <v>#N/A</v>
          </cell>
          <cell r="Z1384" t="e">
            <v>#N/A</v>
          </cell>
          <cell r="AA1384" t="e">
            <v>#N/A</v>
          </cell>
          <cell r="AB1384" t="e">
            <v>#N/A</v>
          </cell>
          <cell r="AC1384" t="e">
            <v>#N/A</v>
          </cell>
          <cell r="AD1384" t="e">
            <v>#N/A</v>
          </cell>
          <cell r="AE1384" t="e">
            <v>#N/A</v>
          </cell>
          <cell r="AF1384" t="e">
            <v>#N/A</v>
          </cell>
          <cell r="AG1384" t="e">
            <v>#N/A</v>
          </cell>
          <cell r="AH1384" t="e">
            <v>#N/A</v>
          </cell>
          <cell r="AI1384" t="e">
            <v>#N/A</v>
          </cell>
          <cell r="AJ1384" t="e">
            <v>#N/A</v>
          </cell>
          <cell r="AK1384" t="e">
            <v>#N/A</v>
          </cell>
          <cell r="AL1384" t="e">
            <v>#N/A</v>
          </cell>
          <cell r="AM1384" t="e">
            <v>#N/A</v>
          </cell>
          <cell r="AN1384" t="e">
            <v>#N/A</v>
          </cell>
          <cell r="AO1384" t="e">
            <v>#N/A</v>
          </cell>
          <cell r="AP1384" t="e">
            <v>#N/A</v>
          </cell>
          <cell r="AQ1384" t="e">
            <v>#N/A</v>
          </cell>
          <cell r="AR1384" t="e">
            <v>#N/A</v>
          </cell>
          <cell r="AS1384" t="e">
            <v>#N/A</v>
          </cell>
          <cell r="AT1384" t="e">
            <v>#N/A</v>
          </cell>
          <cell r="AU1384" t="e">
            <v>#N/A</v>
          </cell>
          <cell r="AV1384" t="e">
            <v>#N/A</v>
          </cell>
          <cell r="AW1384" t="e">
            <v>#N/A</v>
          </cell>
          <cell r="AX1384" t="e">
            <v>#N/A</v>
          </cell>
          <cell r="AY1384" t="e">
            <v>#N/A</v>
          </cell>
          <cell r="AZ1384" t="e">
            <v>#N/A</v>
          </cell>
          <cell r="BA1384" t="e">
            <v>#N/A</v>
          </cell>
          <cell r="BB1384" t="e">
            <v>#N/A</v>
          </cell>
          <cell r="BC1384" t="e">
            <v>#N/A</v>
          </cell>
          <cell r="BD1384" t="e">
            <v>#N/A</v>
          </cell>
        </row>
        <row r="1385">
          <cell r="G1385" t="e">
            <v>#N/A</v>
          </cell>
          <cell r="H1385" t="e">
            <v>#N/A</v>
          </cell>
          <cell r="I1385" t="e">
            <v>#N/A</v>
          </cell>
          <cell r="J1385" t="e">
            <v>#N/A</v>
          </cell>
          <cell r="K1385" t="e">
            <v>#N/A</v>
          </cell>
          <cell r="L1385" t="e">
            <v>#N/A</v>
          </cell>
          <cell r="M1385" t="e">
            <v>#N/A</v>
          </cell>
          <cell r="N1385" t="e">
            <v>#N/A</v>
          </cell>
          <cell r="O1385" t="e">
            <v>#N/A</v>
          </cell>
          <cell r="P1385" t="e">
            <v>#N/A</v>
          </cell>
          <cell r="Q1385" t="e">
            <v>#N/A</v>
          </cell>
          <cell r="R1385" t="e">
            <v>#N/A</v>
          </cell>
          <cell r="S1385" t="e">
            <v>#N/A</v>
          </cell>
          <cell r="T1385" t="e">
            <v>#N/A</v>
          </cell>
          <cell r="U1385" t="e">
            <v>#N/A</v>
          </cell>
          <cell r="V1385" t="e">
            <v>#N/A</v>
          </cell>
          <cell r="W1385" t="e">
            <v>#N/A</v>
          </cell>
          <cell r="X1385" t="e">
            <v>#N/A</v>
          </cell>
          <cell r="Y1385" t="e">
            <v>#N/A</v>
          </cell>
          <cell r="Z1385" t="e">
            <v>#N/A</v>
          </cell>
          <cell r="AA1385" t="e">
            <v>#N/A</v>
          </cell>
          <cell r="AB1385" t="e">
            <v>#N/A</v>
          </cell>
          <cell r="AC1385" t="e">
            <v>#N/A</v>
          </cell>
          <cell r="AD1385" t="e">
            <v>#N/A</v>
          </cell>
          <cell r="AE1385" t="e">
            <v>#N/A</v>
          </cell>
          <cell r="AF1385" t="e">
            <v>#N/A</v>
          </cell>
          <cell r="AG1385" t="e">
            <v>#N/A</v>
          </cell>
          <cell r="AH1385" t="e">
            <v>#N/A</v>
          </cell>
          <cell r="AI1385" t="e">
            <v>#N/A</v>
          </cell>
          <cell r="AJ1385" t="e">
            <v>#N/A</v>
          </cell>
          <cell r="AK1385" t="e">
            <v>#N/A</v>
          </cell>
          <cell r="AL1385" t="e">
            <v>#N/A</v>
          </cell>
          <cell r="AM1385" t="e">
            <v>#N/A</v>
          </cell>
          <cell r="AN1385" t="e">
            <v>#N/A</v>
          </cell>
          <cell r="AO1385" t="e">
            <v>#N/A</v>
          </cell>
          <cell r="AP1385" t="e">
            <v>#N/A</v>
          </cell>
          <cell r="AQ1385" t="e">
            <v>#N/A</v>
          </cell>
          <cell r="AR1385" t="e">
            <v>#N/A</v>
          </cell>
          <cell r="AS1385" t="e">
            <v>#N/A</v>
          </cell>
          <cell r="AT1385" t="e">
            <v>#N/A</v>
          </cell>
          <cell r="AU1385" t="e">
            <v>#N/A</v>
          </cell>
          <cell r="AV1385" t="e">
            <v>#N/A</v>
          </cell>
          <cell r="AW1385" t="e">
            <v>#N/A</v>
          </cell>
          <cell r="AX1385" t="e">
            <v>#N/A</v>
          </cell>
          <cell r="AY1385" t="e">
            <v>#N/A</v>
          </cell>
          <cell r="AZ1385" t="e">
            <v>#N/A</v>
          </cell>
          <cell r="BA1385" t="e">
            <v>#N/A</v>
          </cell>
          <cell r="BB1385" t="e">
            <v>#N/A</v>
          </cell>
          <cell r="BC1385" t="e">
            <v>#N/A</v>
          </cell>
          <cell r="BD1385" t="e">
            <v>#N/A</v>
          </cell>
        </row>
        <row r="1386">
          <cell r="G1386" t="e">
            <v>#N/A</v>
          </cell>
          <cell r="H1386" t="e">
            <v>#N/A</v>
          </cell>
          <cell r="I1386" t="e">
            <v>#N/A</v>
          </cell>
          <cell r="J1386" t="e">
            <v>#N/A</v>
          </cell>
          <cell r="K1386" t="e">
            <v>#N/A</v>
          </cell>
          <cell r="L1386" t="e">
            <v>#N/A</v>
          </cell>
          <cell r="M1386" t="e">
            <v>#N/A</v>
          </cell>
          <cell r="N1386" t="e">
            <v>#N/A</v>
          </cell>
          <cell r="O1386" t="e">
            <v>#N/A</v>
          </cell>
          <cell r="P1386" t="e">
            <v>#N/A</v>
          </cell>
          <cell r="Q1386" t="e">
            <v>#N/A</v>
          </cell>
          <cell r="R1386" t="e">
            <v>#N/A</v>
          </cell>
          <cell r="S1386" t="e">
            <v>#N/A</v>
          </cell>
          <cell r="T1386" t="e">
            <v>#N/A</v>
          </cell>
          <cell r="U1386" t="e">
            <v>#N/A</v>
          </cell>
          <cell r="V1386" t="e">
            <v>#N/A</v>
          </cell>
          <cell r="W1386" t="e">
            <v>#N/A</v>
          </cell>
          <cell r="X1386" t="e">
            <v>#N/A</v>
          </cell>
          <cell r="Y1386" t="e">
            <v>#N/A</v>
          </cell>
          <cell r="Z1386" t="e">
            <v>#N/A</v>
          </cell>
          <cell r="AA1386" t="e">
            <v>#N/A</v>
          </cell>
          <cell r="AB1386" t="e">
            <v>#N/A</v>
          </cell>
          <cell r="AC1386" t="e">
            <v>#N/A</v>
          </cell>
          <cell r="AD1386" t="e">
            <v>#N/A</v>
          </cell>
          <cell r="AE1386" t="e">
            <v>#N/A</v>
          </cell>
          <cell r="AF1386" t="e">
            <v>#N/A</v>
          </cell>
          <cell r="AG1386" t="e">
            <v>#N/A</v>
          </cell>
          <cell r="AH1386" t="e">
            <v>#N/A</v>
          </cell>
          <cell r="AI1386" t="e">
            <v>#N/A</v>
          </cell>
          <cell r="AJ1386" t="e">
            <v>#N/A</v>
          </cell>
          <cell r="AK1386" t="e">
            <v>#N/A</v>
          </cell>
          <cell r="AL1386" t="e">
            <v>#N/A</v>
          </cell>
          <cell r="AM1386" t="e">
            <v>#N/A</v>
          </cell>
          <cell r="AN1386" t="e">
            <v>#N/A</v>
          </cell>
          <cell r="AO1386" t="e">
            <v>#N/A</v>
          </cell>
          <cell r="AP1386" t="e">
            <v>#N/A</v>
          </cell>
          <cell r="AQ1386" t="e">
            <v>#N/A</v>
          </cell>
          <cell r="AR1386" t="e">
            <v>#N/A</v>
          </cell>
          <cell r="AS1386" t="e">
            <v>#N/A</v>
          </cell>
          <cell r="AT1386" t="e">
            <v>#N/A</v>
          </cell>
          <cell r="AU1386" t="e">
            <v>#N/A</v>
          </cell>
          <cell r="AV1386" t="e">
            <v>#N/A</v>
          </cell>
          <cell r="AW1386" t="e">
            <v>#N/A</v>
          </cell>
          <cell r="AX1386" t="e">
            <v>#N/A</v>
          </cell>
          <cell r="AY1386" t="e">
            <v>#N/A</v>
          </cell>
          <cell r="AZ1386" t="e">
            <v>#N/A</v>
          </cell>
          <cell r="BA1386" t="e">
            <v>#N/A</v>
          </cell>
          <cell r="BB1386" t="e">
            <v>#N/A</v>
          </cell>
          <cell r="BC1386" t="e">
            <v>#N/A</v>
          </cell>
          <cell r="BD1386" t="e">
            <v>#N/A</v>
          </cell>
        </row>
        <row r="1387">
          <cell r="G1387" t="e">
            <v>#N/A</v>
          </cell>
          <cell r="H1387" t="e">
            <v>#N/A</v>
          </cell>
          <cell r="I1387" t="e">
            <v>#N/A</v>
          </cell>
          <cell r="J1387" t="e">
            <v>#N/A</v>
          </cell>
          <cell r="K1387" t="e">
            <v>#N/A</v>
          </cell>
          <cell r="L1387" t="e">
            <v>#N/A</v>
          </cell>
          <cell r="M1387" t="e">
            <v>#N/A</v>
          </cell>
          <cell r="N1387" t="e">
            <v>#N/A</v>
          </cell>
          <cell r="O1387" t="e">
            <v>#N/A</v>
          </cell>
          <cell r="P1387" t="e">
            <v>#N/A</v>
          </cell>
          <cell r="Q1387" t="e">
            <v>#N/A</v>
          </cell>
          <cell r="R1387" t="e">
            <v>#N/A</v>
          </cell>
          <cell r="S1387" t="e">
            <v>#N/A</v>
          </cell>
          <cell r="T1387" t="e">
            <v>#N/A</v>
          </cell>
          <cell r="U1387" t="e">
            <v>#N/A</v>
          </cell>
          <cell r="V1387" t="e">
            <v>#N/A</v>
          </cell>
          <cell r="W1387" t="e">
            <v>#N/A</v>
          </cell>
          <cell r="X1387" t="e">
            <v>#N/A</v>
          </cell>
          <cell r="Y1387" t="e">
            <v>#N/A</v>
          </cell>
          <cell r="Z1387" t="e">
            <v>#N/A</v>
          </cell>
          <cell r="AA1387" t="e">
            <v>#N/A</v>
          </cell>
          <cell r="AB1387" t="e">
            <v>#N/A</v>
          </cell>
          <cell r="AC1387" t="e">
            <v>#N/A</v>
          </cell>
          <cell r="AD1387" t="e">
            <v>#N/A</v>
          </cell>
          <cell r="AE1387" t="e">
            <v>#N/A</v>
          </cell>
          <cell r="AF1387" t="e">
            <v>#N/A</v>
          </cell>
          <cell r="AG1387" t="e">
            <v>#N/A</v>
          </cell>
          <cell r="AH1387" t="e">
            <v>#N/A</v>
          </cell>
          <cell r="AI1387" t="e">
            <v>#N/A</v>
          </cell>
          <cell r="AJ1387" t="e">
            <v>#N/A</v>
          </cell>
          <cell r="AK1387" t="e">
            <v>#N/A</v>
          </cell>
          <cell r="AL1387" t="e">
            <v>#N/A</v>
          </cell>
          <cell r="AM1387" t="e">
            <v>#N/A</v>
          </cell>
          <cell r="AN1387" t="e">
            <v>#N/A</v>
          </cell>
          <cell r="AO1387" t="e">
            <v>#N/A</v>
          </cell>
          <cell r="AP1387" t="e">
            <v>#N/A</v>
          </cell>
          <cell r="AQ1387" t="e">
            <v>#N/A</v>
          </cell>
          <cell r="AR1387" t="e">
            <v>#N/A</v>
          </cell>
          <cell r="AS1387" t="e">
            <v>#N/A</v>
          </cell>
          <cell r="AT1387" t="e">
            <v>#N/A</v>
          </cell>
          <cell r="AU1387" t="e">
            <v>#N/A</v>
          </cell>
          <cell r="AV1387" t="e">
            <v>#N/A</v>
          </cell>
          <cell r="AW1387" t="e">
            <v>#N/A</v>
          </cell>
          <cell r="AX1387" t="e">
            <v>#N/A</v>
          </cell>
          <cell r="AY1387" t="e">
            <v>#N/A</v>
          </cell>
          <cell r="AZ1387" t="e">
            <v>#N/A</v>
          </cell>
          <cell r="BA1387" t="e">
            <v>#N/A</v>
          </cell>
          <cell r="BB1387" t="e">
            <v>#N/A</v>
          </cell>
          <cell r="BC1387" t="e">
            <v>#N/A</v>
          </cell>
          <cell r="BD1387" t="e">
            <v>#N/A</v>
          </cell>
        </row>
        <row r="1388">
          <cell r="G1388" t="e">
            <v>#N/A</v>
          </cell>
          <cell r="H1388" t="e">
            <v>#N/A</v>
          </cell>
          <cell r="I1388" t="e">
            <v>#N/A</v>
          </cell>
          <cell r="J1388" t="e">
            <v>#N/A</v>
          </cell>
          <cell r="K1388" t="e">
            <v>#N/A</v>
          </cell>
          <cell r="L1388" t="e">
            <v>#N/A</v>
          </cell>
          <cell r="M1388" t="e">
            <v>#N/A</v>
          </cell>
          <cell r="N1388" t="e">
            <v>#N/A</v>
          </cell>
          <cell r="O1388" t="e">
            <v>#N/A</v>
          </cell>
          <cell r="P1388" t="e">
            <v>#N/A</v>
          </cell>
          <cell r="Q1388" t="e">
            <v>#N/A</v>
          </cell>
          <cell r="R1388" t="e">
            <v>#N/A</v>
          </cell>
          <cell r="S1388" t="e">
            <v>#N/A</v>
          </cell>
          <cell r="T1388" t="e">
            <v>#N/A</v>
          </cell>
          <cell r="U1388" t="e">
            <v>#N/A</v>
          </cell>
          <cell r="V1388" t="e">
            <v>#N/A</v>
          </cell>
          <cell r="W1388" t="e">
            <v>#N/A</v>
          </cell>
          <cell r="X1388" t="e">
            <v>#N/A</v>
          </cell>
          <cell r="Y1388" t="e">
            <v>#N/A</v>
          </cell>
          <cell r="Z1388" t="e">
            <v>#N/A</v>
          </cell>
          <cell r="AA1388" t="e">
            <v>#N/A</v>
          </cell>
          <cell r="AB1388" t="e">
            <v>#N/A</v>
          </cell>
          <cell r="AC1388" t="e">
            <v>#N/A</v>
          </cell>
          <cell r="AD1388" t="e">
            <v>#N/A</v>
          </cell>
          <cell r="AE1388" t="e">
            <v>#N/A</v>
          </cell>
          <cell r="AF1388" t="e">
            <v>#N/A</v>
          </cell>
          <cell r="AG1388" t="e">
            <v>#N/A</v>
          </cell>
          <cell r="AH1388" t="e">
            <v>#N/A</v>
          </cell>
          <cell r="AI1388" t="e">
            <v>#N/A</v>
          </cell>
          <cell r="AJ1388" t="e">
            <v>#N/A</v>
          </cell>
          <cell r="AK1388" t="e">
            <v>#N/A</v>
          </cell>
          <cell r="AL1388" t="e">
            <v>#N/A</v>
          </cell>
          <cell r="AM1388" t="e">
            <v>#N/A</v>
          </cell>
          <cell r="AN1388" t="e">
            <v>#N/A</v>
          </cell>
          <cell r="AO1388" t="e">
            <v>#N/A</v>
          </cell>
          <cell r="AP1388" t="e">
            <v>#N/A</v>
          </cell>
          <cell r="AQ1388" t="e">
            <v>#N/A</v>
          </cell>
          <cell r="AR1388" t="e">
            <v>#N/A</v>
          </cell>
          <cell r="AS1388" t="e">
            <v>#N/A</v>
          </cell>
          <cell r="AT1388" t="e">
            <v>#N/A</v>
          </cell>
          <cell r="AU1388" t="e">
            <v>#N/A</v>
          </cell>
          <cell r="AV1388" t="e">
            <v>#N/A</v>
          </cell>
          <cell r="AW1388" t="e">
            <v>#N/A</v>
          </cell>
          <cell r="AX1388" t="e">
            <v>#N/A</v>
          </cell>
          <cell r="AY1388" t="e">
            <v>#N/A</v>
          </cell>
          <cell r="AZ1388" t="e">
            <v>#N/A</v>
          </cell>
          <cell r="BA1388" t="e">
            <v>#N/A</v>
          </cell>
          <cell r="BB1388" t="e">
            <v>#N/A</v>
          </cell>
          <cell r="BC1388" t="e">
            <v>#N/A</v>
          </cell>
          <cell r="BD1388" t="e">
            <v>#N/A</v>
          </cell>
        </row>
        <row r="1389">
          <cell r="G1389" t="e">
            <v>#N/A</v>
          </cell>
          <cell r="H1389" t="e">
            <v>#N/A</v>
          </cell>
          <cell r="I1389" t="e">
            <v>#N/A</v>
          </cell>
          <cell r="J1389" t="e">
            <v>#N/A</v>
          </cell>
          <cell r="K1389" t="e">
            <v>#N/A</v>
          </cell>
          <cell r="L1389" t="e">
            <v>#N/A</v>
          </cell>
          <cell r="M1389" t="e">
            <v>#N/A</v>
          </cell>
          <cell r="N1389" t="e">
            <v>#N/A</v>
          </cell>
          <cell r="O1389" t="e">
            <v>#N/A</v>
          </cell>
          <cell r="P1389" t="e">
            <v>#N/A</v>
          </cell>
          <cell r="Q1389" t="e">
            <v>#N/A</v>
          </cell>
          <cell r="R1389" t="e">
            <v>#N/A</v>
          </cell>
          <cell r="S1389" t="e">
            <v>#N/A</v>
          </cell>
          <cell r="T1389" t="e">
            <v>#N/A</v>
          </cell>
          <cell r="U1389" t="e">
            <v>#N/A</v>
          </cell>
          <cell r="V1389" t="e">
            <v>#N/A</v>
          </cell>
          <cell r="W1389" t="e">
            <v>#N/A</v>
          </cell>
          <cell r="X1389" t="e">
            <v>#N/A</v>
          </cell>
          <cell r="Y1389" t="e">
            <v>#N/A</v>
          </cell>
          <cell r="Z1389" t="e">
            <v>#N/A</v>
          </cell>
          <cell r="AA1389" t="e">
            <v>#N/A</v>
          </cell>
          <cell r="AB1389" t="e">
            <v>#N/A</v>
          </cell>
          <cell r="AC1389" t="e">
            <v>#N/A</v>
          </cell>
          <cell r="AD1389" t="e">
            <v>#N/A</v>
          </cell>
          <cell r="AE1389" t="e">
            <v>#N/A</v>
          </cell>
          <cell r="AF1389" t="e">
            <v>#N/A</v>
          </cell>
          <cell r="AG1389" t="e">
            <v>#N/A</v>
          </cell>
          <cell r="AH1389" t="e">
            <v>#N/A</v>
          </cell>
          <cell r="AI1389" t="e">
            <v>#N/A</v>
          </cell>
          <cell r="AJ1389" t="e">
            <v>#N/A</v>
          </cell>
          <cell r="AK1389" t="e">
            <v>#N/A</v>
          </cell>
          <cell r="AL1389" t="e">
            <v>#N/A</v>
          </cell>
          <cell r="AM1389" t="e">
            <v>#N/A</v>
          </cell>
          <cell r="AN1389" t="e">
            <v>#N/A</v>
          </cell>
          <cell r="AO1389" t="e">
            <v>#N/A</v>
          </cell>
          <cell r="AP1389" t="e">
            <v>#N/A</v>
          </cell>
          <cell r="AQ1389" t="e">
            <v>#N/A</v>
          </cell>
          <cell r="AR1389" t="e">
            <v>#N/A</v>
          </cell>
          <cell r="AS1389" t="e">
            <v>#N/A</v>
          </cell>
          <cell r="AT1389" t="e">
            <v>#N/A</v>
          </cell>
          <cell r="AU1389" t="e">
            <v>#N/A</v>
          </cell>
          <cell r="AV1389" t="e">
            <v>#N/A</v>
          </cell>
          <cell r="AW1389" t="e">
            <v>#N/A</v>
          </cell>
          <cell r="AX1389" t="e">
            <v>#N/A</v>
          </cell>
          <cell r="AY1389" t="e">
            <v>#N/A</v>
          </cell>
          <cell r="AZ1389" t="e">
            <v>#N/A</v>
          </cell>
          <cell r="BA1389" t="e">
            <v>#N/A</v>
          </cell>
          <cell r="BB1389" t="e">
            <v>#N/A</v>
          </cell>
          <cell r="BC1389" t="e">
            <v>#N/A</v>
          </cell>
          <cell r="BD1389" t="e">
            <v>#N/A</v>
          </cell>
        </row>
        <row r="1390">
          <cell r="G1390" t="e">
            <v>#N/A</v>
          </cell>
          <cell r="H1390" t="e">
            <v>#N/A</v>
          </cell>
          <cell r="I1390" t="e">
            <v>#N/A</v>
          </cell>
          <cell r="J1390" t="e">
            <v>#N/A</v>
          </cell>
          <cell r="K1390" t="e">
            <v>#N/A</v>
          </cell>
          <cell r="L1390" t="e">
            <v>#N/A</v>
          </cell>
          <cell r="M1390" t="e">
            <v>#N/A</v>
          </cell>
          <cell r="N1390" t="e">
            <v>#N/A</v>
          </cell>
          <cell r="O1390" t="e">
            <v>#N/A</v>
          </cell>
          <cell r="P1390" t="e">
            <v>#N/A</v>
          </cell>
          <cell r="Q1390" t="e">
            <v>#N/A</v>
          </cell>
          <cell r="R1390" t="e">
            <v>#N/A</v>
          </cell>
          <cell r="S1390" t="e">
            <v>#N/A</v>
          </cell>
          <cell r="T1390" t="e">
            <v>#N/A</v>
          </cell>
          <cell r="U1390" t="e">
            <v>#N/A</v>
          </cell>
          <cell r="V1390" t="e">
            <v>#N/A</v>
          </cell>
          <cell r="W1390" t="e">
            <v>#N/A</v>
          </cell>
          <cell r="X1390" t="e">
            <v>#N/A</v>
          </cell>
          <cell r="Y1390" t="e">
            <v>#N/A</v>
          </cell>
          <cell r="Z1390" t="e">
            <v>#N/A</v>
          </cell>
          <cell r="AA1390" t="e">
            <v>#N/A</v>
          </cell>
          <cell r="AB1390" t="e">
            <v>#N/A</v>
          </cell>
          <cell r="AC1390" t="e">
            <v>#N/A</v>
          </cell>
          <cell r="AD1390" t="e">
            <v>#N/A</v>
          </cell>
          <cell r="AE1390" t="e">
            <v>#N/A</v>
          </cell>
          <cell r="AF1390" t="e">
            <v>#N/A</v>
          </cell>
          <cell r="AG1390" t="e">
            <v>#N/A</v>
          </cell>
          <cell r="AH1390" t="e">
            <v>#N/A</v>
          </cell>
          <cell r="AI1390" t="e">
            <v>#N/A</v>
          </cell>
          <cell r="AJ1390" t="e">
            <v>#N/A</v>
          </cell>
          <cell r="AK1390" t="e">
            <v>#N/A</v>
          </cell>
          <cell r="AL1390" t="e">
            <v>#N/A</v>
          </cell>
          <cell r="AM1390" t="e">
            <v>#N/A</v>
          </cell>
          <cell r="AN1390" t="e">
            <v>#N/A</v>
          </cell>
          <cell r="AO1390" t="e">
            <v>#N/A</v>
          </cell>
          <cell r="AP1390" t="e">
            <v>#N/A</v>
          </cell>
          <cell r="AQ1390" t="e">
            <v>#N/A</v>
          </cell>
          <cell r="AR1390" t="e">
            <v>#N/A</v>
          </cell>
          <cell r="AS1390" t="e">
            <v>#N/A</v>
          </cell>
          <cell r="AT1390" t="e">
            <v>#N/A</v>
          </cell>
          <cell r="AU1390" t="e">
            <v>#N/A</v>
          </cell>
          <cell r="AV1390" t="e">
            <v>#N/A</v>
          </cell>
          <cell r="AW1390" t="e">
            <v>#N/A</v>
          </cell>
          <cell r="AX1390" t="e">
            <v>#N/A</v>
          </cell>
          <cell r="AY1390" t="e">
            <v>#N/A</v>
          </cell>
          <cell r="AZ1390" t="e">
            <v>#N/A</v>
          </cell>
          <cell r="BA1390" t="e">
            <v>#N/A</v>
          </cell>
          <cell r="BB1390" t="e">
            <v>#N/A</v>
          </cell>
          <cell r="BC1390" t="e">
            <v>#N/A</v>
          </cell>
          <cell r="BD1390" t="e">
            <v>#N/A</v>
          </cell>
        </row>
        <row r="1391">
          <cell r="G1391" t="e">
            <v>#N/A</v>
          </cell>
          <cell r="H1391" t="e">
            <v>#N/A</v>
          </cell>
          <cell r="I1391" t="e">
            <v>#N/A</v>
          </cell>
          <cell r="J1391" t="e">
            <v>#N/A</v>
          </cell>
          <cell r="K1391" t="e">
            <v>#N/A</v>
          </cell>
          <cell r="L1391" t="e">
            <v>#N/A</v>
          </cell>
          <cell r="M1391" t="e">
            <v>#N/A</v>
          </cell>
          <cell r="N1391" t="e">
            <v>#N/A</v>
          </cell>
          <cell r="O1391" t="e">
            <v>#N/A</v>
          </cell>
          <cell r="P1391" t="e">
            <v>#N/A</v>
          </cell>
          <cell r="Q1391" t="e">
            <v>#N/A</v>
          </cell>
          <cell r="R1391" t="e">
            <v>#N/A</v>
          </cell>
          <cell r="S1391" t="e">
            <v>#N/A</v>
          </cell>
          <cell r="T1391" t="e">
            <v>#N/A</v>
          </cell>
          <cell r="U1391" t="e">
            <v>#N/A</v>
          </cell>
          <cell r="V1391" t="e">
            <v>#N/A</v>
          </cell>
          <cell r="W1391" t="e">
            <v>#N/A</v>
          </cell>
          <cell r="X1391" t="e">
            <v>#N/A</v>
          </cell>
          <cell r="Y1391" t="e">
            <v>#N/A</v>
          </cell>
          <cell r="Z1391" t="e">
            <v>#N/A</v>
          </cell>
          <cell r="AA1391" t="e">
            <v>#N/A</v>
          </cell>
          <cell r="AB1391" t="e">
            <v>#N/A</v>
          </cell>
          <cell r="AC1391" t="e">
            <v>#N/A</v>
          </cell>
          <cell r="AD1391" t="e">
            <v>#N/A</v>
          </cell>
          <cell r="AE1391" t="e">
            <v>#N/A</v>
          </cell>
          <cell r="AF1391" t="e">
            <v>#N/A</v>
          </cell>
          <cell r="AG1391" t="e">
            <v>#N/A</v>
          </cell>
          <cell r="AH1391" t="e">
            <v>#N/A</v>
          </cell>
          <cell r="AI1391" t="e">
            <v>#N/A</v>
          </cell>
          <cell r="AJ1391" t="e">
            <v>#N/A</v>
          </cell>
          <cell r="AK1391" t="e">
            <v>#N/A</v>
          </cell>
          <cell r="AL1391" t="e">
            <v>#N/A</v>
          </cell>
          <cell r="AM1391" t="e">
            <v>#N/A</v>
          </cell>
          <cell r="AN1391" t="e">
            <v>#N/A</v>
          </cell>
          <cell r="AO1391" t="e">
            <v>#N/A</v>
          </cell>
          <cell r="AP1391" t="e">
            <v>#N/A</v>
          </cell>
          <cell r="AQ1391" t="e">
            <v>#N/A</v>
          </cell>
          <cell r="AR1391" t="e">
            <v>#N/A</v>
          </cell>
          <cell r="AS1391" t="e">
            <v>#N/A</v>
          </cell>
          <cell r="AT1391" t="e">
            <v>#N/A</v>
          </cell>
          <cell r="AU1391" t="e">
            <v>#N/A</v>
          </cell>
          <cell r="AV1391" t="e">
            <v>#N/A</v>
          </cell>
          <cell r="AW1391" t="e">
            <v>#N/A</v>
          </cell>
          <cell r="AX1391" t="e">
            <v>#N/A</v>
          </cell>
          <cell r="AY1391" t="e">
            <v>#N/A</v>
          </cell>
          <cell r="AZ1391" t="e">
            <v>#N/A</v>
          </cell>
          <cell r="BA1391" t="e">
            <v>#N/A</v>
          </cell>
          <cell r="BB1391" t="e">
            <v>#N/A</v>
          </cell>
          <cell r="BC1391" t="e">
            <v>#N/A</v>
          </cell>
          <cell r="BD1391" t="e">
            <v>#N/A</v>
          </cell>
        </row>
        <row r="1392">
          <cell r="G1392" t="e">
            <v>#N/A</v>
          </cell>
          <cell r="H1392" t="e">
            <v>#N/A</v>
          </cell>
          <cell r="I1392" t="e">
            <v>#N/A</v>
          </cell>
          <cell r="J1392" t="e">
            <v>#N/A</v>
          </cell>
          <cell r="K1392" t="e">
            <v>#N/A</v>
          </cell>
          <cell r="L1392" t="e">
            <v>#N/A</v>
          </cell>
          <cell r="M1392" t="e">
            <v>#N/A</v>
          </cell>
          <cell r="N1392" t="e">
            <v>#N/A</v>
          </cell>
          <cell r="O1392" t="e">
            <v>#N/A</v>
          </cell>
          <cell r="P1392" t="e">
            <v>#N/A</v>
          </cell>
          <cell r="Q1392" t="e">
            <v>#N/A</v>
          </cell>
          <cell r="R1392" t="e">
            <v>#N/A</v>
          </cell>
          <cell r="S1392" t="e">
            <v>#N/A</v>
          </cell>
          <cell r="T1392" t="e">
            <v>#N/A</v>
          </cell>
          <cell r="U1392" t="e">
            <v>#N/A</v>
          </cell>
          <cell r="V1392" t="e">
            <v>#N/A</v>
          </cell>
          <cell r="W1392" t="e">
            <v>#N/A</v>
          </cell>
          <cell r="X1392" t="e">
            <v>#N/A</v>
          </cell>
          <cell r="Y1392" t="e">
            <v>#N/A</v>
          </cell>
          <cell r="Z1392" t="e">
            <v>#N/A</v>
          </cell>
          <cell r="AA1392" t="e">
            <v>#N/A</v>
          </cell>
          <cell r="AB1392" t="e">
            <v>#N/A</v>
          </cell>
          <cell r="AC1392" t="e">
            <v>#N/A</v>
          </cell>
          <cell r="AD1392" t="e">
            <v>#N/A</v>
          </cell>
          <cell r="AE1392" t="e">
            <v>#N/A</v>
          </cell>
          <cell r="AF1392" t="e">
            <v>#N/A</v>
          </cell>
          <cell r="AG1392" t="e">
            <v>#N/A</v>
          </cell>
          <cell r="AH1392" t="e">
            <v>#N/A</v>
          </cell>
          <cell r="AI1392" t="e">
            <v>#N/A</v>
          </cell>
          <cell r="AJ1392" t="e">
            <v>#N/A</v>
          </cell>
          <cell r="AK1392" t="e">
            <v>#N/A</v>
          </cell>
          <cell r="AL1392" t="e">
            <v>#N/A</v>
          </cell>
          <cell r="AM1392" t="e">
            <v>#N/A</v>
          </cell>
          <cell r="AN1392" t="e">
            <v>#N/A</v>
          </cell>
          <cell r="AO1392" t="e">
            <v>#N/A</v>
          </cell>
          <cell r="AP1392" t="e">
            <v>#N/A</v>
          </cell>
          <cell r="AQ1392" t="e">
            <v>#N/A</v>
          </cell>
          <cell r="AR1392" t="e">
            <v>#N/A</v>
          </cell>
          <cell r="AS1392" t="e">
            <v>#N/A</v>
          </cell>
          <cell r="AT1392" t="e">
            <v>#N/A</v>
          </cell>
          <cell r="AU1392" t="e">
            <v>#N/A</v>
          </cell>
          <cell r="AV1392" t="e">
            <v>#N/A</v>
          </cell>
          <cell r="AW1392" t="e">
            <v>#N/A</v>
          </cell>
          <cell r="AX1392" t="e">
            <v>#N/A</v>
          </cell>
          <cell r="AY1392" t="e">
            <v>#N/A</v>
          </cell>
          <cell r="AZ1392" t="e">
            <v>#N/A</v>
          </cell>
          <cell r="BA1392" t="e">
            <v>#N/A</v>
          </cell>
          <cell r="BB1392" t="e">
            <v>#N/A</v>
          </cell>
          <cell r="BC1392" t="e">
            <v>#N/A</v>
          </cell>
          <cell r="BD1392" t="e">
            <v>#N/A</v>
          </cell>
        </row>
        <row r="1393">
          <cell r="G1393" t="e">
            <v>#N/A</v>
          </cell>
          <cell r="H1393" t="e">
            <v>#N/A</v>
          </cell>
          <cell r="I1393" t="e">
            <v>#N/A</v>
          </cell>
          <cell r="J1393" t="e">
            <v>#N/A</v>
          </cell>
          <cell r="K1393" t="e">
            <v>#N/A</v>
          </cell>
          <cell r="L1393" t="e">
            <v>#N/A</v>
          </cell>
          <cell r="M1393" t="e">
            <v>#N/A</v>
          </cell>
          <cell r="N1393" t="e">
            <v>#N/A</v>
          </cell>
          <cell r="O1393" t="e">
            <v>#N/A</v>
          </cell>
          <cell r="P1393" t="e">
            <v>#N/A</v>
          </cell>
          <cell r="Q1393" t="e">
            <v>#N/A</v>
          </cell>
          <cell r="R1393" t="e">
            <v>#N/A</v>
          </cell>
          <cell r="S1393" t="e">
            <v>#N/A</v>
          </cell>
          <cell r="T1393" t="e">
            <v>#N/A</v>
          </cell>
          <cell r="U1393" t="e">
            <v>#N/A</v>
          </cell>
          <cell r="V1393" t="e">
            <v>#N/A</v>
          </cell>
          <cell r="W1393" t="e">
            <v>#N/A</v>
          </cell>
          <cell r="X1393" t="e">
            <v>#N/A</v>
          </cell>
          <cell r="Y1393" t="e">
            <v>#N/A</v>
          </cell>
          <cell r="Z1393" t="e">
            <v>#N/A</v>
          </cell>
          <cell r="AA1393" t="e">
            <v>#N/A</v>
          </cell>
          <cell r="AB1393" t="e">
            <v>#N/A</v>
          </cell>
          <cell r="AC1393" t="e">
            <v>#N/A</v>
          </cell>
          <cell r="AD1393" t="e">
            <v>#N/A</v>
          </cell>
          <cell r="AE1393" t="e">
            <v>#N/A</v>
          </cell>
          <cell r="AF1393" t="e">
            <v>#N/A</v>
          </cell>
          <cell r="AG1393" t="e">
            <v>#N/A</v>
          </cell>
          <cell r="AH1393" t="e">
            <v>#N/A</v>
          </cell>
          <cell r="AI1393" t="e">
            <v>#N/A</v>
          </cell>
          <cell r="AJ1393" t="e">
            <v>#N/A</v>
          </cell>
          <cell r="AK1393" t="e">
            <v>#N/A</v>
          </cell>
          <cell r="AL1393" t="e">
            <v>#N/A</v>
          </cell>
          <cell r="AM1393" t="e">
            <v>#N/A</v>
          </cell>
          <cell r="AN1393" t="e">
            <v>#N/A</v>
          </cell>
          <cell r="AO1393" t="e">
            <v>#N/A</v>
          </cell>
          <cell r="AP1393" t="e">
            <v>#N/A</v>
          </cell>
          <cell r="AQ1393" t="e">
            <v>#N/A</v>
          </cell>
          <cell r="AR1393" t="e">
            <v>#N/A</v>
          </cell>
          <cell r="AS1393" t="e">
            <v>#N/A</v>
          </cell>
          <cell r="AT1393" t="e">
            <v>#N/A</v>
          </cell>
          <cell r="AU1393" t="e">
            <v>#N/A</v>
          </cell>
          <cell r="AV1393" t="e">
            <v>#N/A</v>
          </cell>
          <cell r="AW1393" t="e">
            <v>#N/A</v>
          </cell>
          <cell r="AX1393" t="e">
            <v>#N/A</v>
          </cell>
          <cell r="AY1393" t="e">
            <v>#N/A</v>
          </cell>
          <cell r="AZ1393" t="e">
            <v>#N/A</v>
          </cell>
          <cell r="BA1393" t="e">
            <v>#N/A</v>
          </cell>
          <cell r="BB1393" t="e">
            <v>#N/A</v>
          </cell>
          <cell r="BC1393" t="e">
            <v>#N/A</v>
          </cell>
          <cell r="BD1393" t="e">
            <v>#N/A</v>
          </cell>
        </row>
        <row r="1394">
          <cell r="G1394" t="e">
            <v>#N/A</v>
          </cell>
          <cell r="H1394" t="e">
            <v>#N/A</v>
          </cell>
          <cell r="I1394" t="e">
            <v>#N/A</v>
          </cell>
          <cell r="J1394" t="e">
            <v>#N/A</v>
          </cell>
          <cell r="K1394" t="e">
            <v>#N/A</v>
          </cell>
          <cell r="L1394" t="e">
            <v>#N/A</v>
          </cell>
          <cell r="M1394" t="e">
            <v>#N/A</v>
          </cell>
          <cell r="N1394" t="e">
            <v>#N/A</v>
          </cell>
          <cell r="O1394" t="e">
            <v>#N/A</v>
          </cell>
          <cell r="P1394" t="e">
            <v>#N/A</v>
          </cell>
          <cell r="Q1394" t="e">
            <v>#N/A</v>
          </cell>
          <cell r="R1394" t="e">
            <v>#N/A</v>
          </cell>
          <cell r="S1394" t="e">
            <v>#N/A</v>
          </cell>
          <cell r="T1394" t="e">
            <v>#N/A</v>
          </cell>
          <cell r="U1394" t="e">
            <v>#N/A</v>
          </cell>
          <cell r="V1394" t="e">
            <v>#N/A</v>
          </cell>
          <cell r="W1394" t="e">
            <v>#N/A</v>
          </cell>
          <cell r="X1394" t="e">
            <v>#N/A</v>
          </cell>
          <cell r="Y1394" t="e">
            <v>#N/A</v>
          </cell>
          <cell r="Z1394" t="e">
            <v>#N/A</v>
          </cell>
          <cell r="AA1394" t="e">
            <v>#N/A</v>
          </cell>
          <cell r="AB1394" t="e">
            <v>#N/A</v>
          </cell>
          <cell r="AC1394" t="e">
            <v>#N/A</v>
          </cell>
          <cell r="AD1394" t="e">
            <v>#N/A</v>
          </cell>
          <cell r="AE1394" t="e">
            <v>#N/A</v>
          </cell>
          <cell r="AF1394" t="e">
            <v>#N/A</v>
          </cell>
          <cell r="AG1394" t="e">
            <v>#N/A</v>
          </cell>
          <cell r="AH1394" t="e">
            <v>#N/A</v>
          </cell>
          <cell r="AI1394" t="e">
            <v>#N/A</v>
          </cell>
          <cell r="AJ1394" t="e">
            <v>#N/A</v>
          </cell>
          <cell r="AK1394" t="e">
            <v>#N/A</v>
          </cell>
          <cell r="AL1394" t="e">
            <v>#N/A</v>
          </cell>
          <cell r="AM1394" t="e">
            <v>#N/A</v>
          </cell>
          <cell r="AN1394" t="e">
            <v>#N/A</v>
          </cell>
          <cell r="AO1394" t="e">
            <v>#N/A</v>
          </cell>
          <cell r="AP1394" t="e">
            <v>#N/A</v>
          </cell>
          <cell r="AQ1394" t="e">
            <v>#N/A</v>
          </cell>
          <cell r="AR1394" t="e">
            <v>#N/A</v>
          </cell>
          <cell r="AS1394" t="e">
            <v>#N/A</v>
          </cell>
          <cell r="AT1394" t="e">
            <v>#N/A</v>
          </cell>
          <cell r="AU1394" t="e">
            <v>#N/A</v>
          </cell>
          <cell r="AV1394" t="e">
            <v>#N/A</v>
          </cell>
          <cell r="AW1394" t="e">
            <v>#N/A</v>
          </cell>
          <cell r="AX1394" t="e">
            <v>#N/A</v>
          </cell>
          <cell r="AY1394" t="e">
            <v>#N/A</v>
          </cell>
          <cell r="AZ1394" t="e">
            <v>#N/A</v>
          </cell>
          <cell r="BA1394" t="e">
            <v>#N/A</v>
          </cell>
          <cell r="BB1394" t="e">
            <v>#N/A</v>
          </cell>
          <cell r="BC1394" t="e">
            <v>#N/A</v>
          </cell>
          <cell r="BD1394" t="e">
            <v>#N/A</v>
          </cell>
        </row>
        <row r="1395">
          <cell r="G1395" t="e">
            <v>#N/A</v>
          </cell>
          <cell r="H1395" t="e">
            <v>#N/A</v>
          </cell>
          <cell r="I1395" t="e">
            <v>#N/A</v>
          </cell>
          <cell r="J1395" t="e">
            <v>#N/A</v>
          </cell>
          <cell r="K1395" t="e">
            <v>#N/A</v>
          </cell>
          <cell r="L1395" t="e">
            <v>#N/A</v>
          </cell>
          <cell r="M1395" t="e">
            <v>#N/A</v>
          </cell>
          <cell r="N1395" t="e">
            <v>#N/A</v>
          </cell>
          <cell r="O1395" t="e">
            <v>#N/A</v>
          </cell>
          <cell r="P1395" t="e">
            <v>#N/A</v>
          </cell>
          <cell r="Q1395" t="e">
            <v>#N/A</v>
          </cell>
          <cell r="R1395" t="e">
            <v>#N/A</v>
          </cell>
          <cell r="S1395" t="e">
            <v>#N/A</v>
          </cell>
          <cell r="T1395" t="e">
            <v>#N/A</v>
          </cell>
          <cell r="U1395" t="e">
            <v>#N/A</v>
          </cell>
          <cell r="V1395" t="e">
            <v>#N/A</v>
          </cell>
          <cell r="W1395" t="e">
            <v>#N/A</v>
          </cell>
          <cell r="X1395" t="e">
            <v>#N/A</v>
          </cell>
          <cell r="Y1395" t="e">
            <v>#N/A</v>
          </cell>
          <cell r="Z1395" t="e">
            <v>#N/A</v>
          </cell>
          <cell r="AA1395" t="e">
            <v>#N/A</v>
          </cell>
          <cell r="AB1395" t="e">
            <v>#N/A</v>
          </cell>
          <cell r="AC1395" t="e">
            <v>#N/A</v>
          </cell>
          <cell r="AD1395" t="e">
            <v>#N/A</v>
          </cell>
          <cell r="AE1395" t="e">
            <v>#N/A</v>
          </cell>
          <cell r="AF1395" t="e">
            <v>#N/A</v>
          </cell>
          <cell r="AG1395" t="e">
            <v>#N/A</v>
          </cell>
          <cell r="AH1395" t="e">
            <v>#N/A</v>
          </cell>
          <cell r="AI1395" t="e">
            <v>#N/A</v>
          </cell>
          <cell r="AJ1395" t="e">
            <v>#N/A</v>
          </cell>
          <cell r="AK1395" t="e">
            <v>#N/A</v>
          </cell>
          <cell r="AL1395" t="e">
            <v>#N/A</v>
          </cell>
          <cell r="AM1395" t="e">
            <v>#N/A</v>
          </cell>
          <cell r="AN1395" t="e">
            <v>#N/A</v>
          </cell>
          <cell r="AO1395" t="e">
            <v>#N/A</v>
          </cell>
          <cell r="AP1395" t="e">
            <v>#N/A</v>
          </cell>
          <cell r="AQ1395" t="e">
            <v>#N/A</v>
          </cell>
          <cell r="AR1395" t="e">
            <v>#N/A</v>
          </cell>
          <cell r="AS1395" t="e">
            <v>#N/A</v>
          </cell>
          <cell r="AT1395" t="e">
            <v>#N/A</v>
          </cell>
          <cell r="AU1395" t="e">
            <v>#N/A</v>
          </cell>
          <cell r="AV1395" t="e">
            <v>#N/A</v>
          </cell>
          <cell r="AW1395" t="e">
            <v>#N/A</v>
          </cell>
          <cell r="AX1395" t="e">
            <v>#N/A</v>
          </cell>
          <cell r="AY1395" t="e">
            <v>#N/A</v>
          </cell>
          <cell r="AZ1395" t="e">
            <v>#N/A</v>
          </cell>
          <cell r="BA1395" t="e">
            <v>#N/A</v>
          </cell>
          <cell r="BB1395" t="e">
            <v>#N/A</v>
          </cell>
          <cell r="BC1395" t="e">
            <v>#N/A</v>
          </cell>
          <cell r="BD1395" t="e">
            <v>#N/A</v>
          </cell>
        </row>
        <row r="1396">
          <cell r="G1396" t="e">
            <v>#N/A</v>
          </cell>
          <cell r="H1396" t="e">
            <v>#N/A</v>
          </cell>
          <cell r="I1396" t="e">
            <v>#N/A</v>
          </cell>
          <cell r="J1396" t="e">
            <v>#N/A</v>
          </cell>
          <cell r="K1396" t="e">
            <v>#N/A</v>
          </cell>
          <cell r="L1396" t="e">
            <v>#N/A</v>
          </cell>
          <cell r="M1396" t="e">
            <v>#N/A</v>
          </cell>
          <cell r="N1396" t="e">
            <v>#N/A</v>
          </cell>
          <cell r="O1396" t="e">
            <v>#N/A</v>
          </cell>
          <cell r="P1396" t="e">
            <v>#N/A</v>
          </cell>
          <cell r="Q1396" t="e">
            <v>#N/A</v>
          </cell>
          <cell r="R1396" t="e">
            <v>#N/A</v>
          </cell>
          <cell r="S1396" t="e">
            <v>#N/A</v>
          </cell>
          <cell r="T1396" t="e">
            <v>#N/A</v>
          </cell>
          <cell r="U1396" t="e">
            <v>#N/A</v>
          </cell>
          <cell r="V1396" t="e">
            <v>#N/A</v>
          </cell>
          <cell r="W1396" t="e">
            <v>#N/A</v>
          </cell>
          <cell r="X1396" t="e">
            <v>#N/A</v>
          </cell>
          <cell r="Y1396" t="e">
            <v>#N/A</v>
          </cell>
          <cell r="Z1396" t="e">
            <v>#N/A</v>
          </cell>
          <cell r="AA1396" t="e">
            <v>#N/A</v>
          </cell>
          <cell r="AB1396" t="e">
            <v>#N/A</v>
          </cell>
          <cell r="AC1396" t="e">
            <v>#N/A</v>
          </cell>
          <cell r="AD1396" t="e">
            <v>#N/A</v>
          </cell>
          <cell r="AE1396" t="e">
            <v>#N/A</v>
          </cell>
          <cell r="AF1396" t="e">
            <v>#N/A</v>
          </cell>
          <cell r="AG1396" t="e">
            <v>#N/A</v>
          </cell>
          <cell r="AH1396" t="e">
            <v>#N/A</v>
          </cell>
          <cell r="AI1396" t="e">
            <v>#N/A</v>
          </cell>
          <cell r="AJ1396" t="e">
            <v>#N/A</v>
          </cell>
          <cell r="AK1396" t="e">
            <v>#N/A</v>
          </cell>
          <cell r="AL1396" t="e">
            <v>#N/A</v>
          </cell>
          <cell r="AM1396" t="e">
            <v>#N/A</v>
          </cell>
          <cell r="AN1396" t="e">
            <v>#N/A</v>
          </cell>
          <cell r="AO1396" t="e">
            <v>#N/A</v>
          </cell>
          <cell r="AP1396" t="e">
            <v>#N/A</v>
          </cell>
          <cell r="AQ1396" t="e">
            <v>#N/A</v>
          </cell>
          <cell r="AR1396" t="e">
            <v>#N/A</v>
          </cell>
          <cell r="AS1396" t="e">
            <v>#N/A</v>
          </cell>
          <cell r="AT1396" t="e">
            <v>#N/A</v>
          </cell>
          <cell r="AU1396" t="e">
            <v>#N/A</v>
          </cell>
          <cell r="AV1396" t="e">
            <v>#N/A</v>
          </cell>
          <cell r="AW1396" t="e">
            <v>#N/A</v>
          </cell>
          <cell r="AX1396" t="e">
            <v>#N/A</v>
          </cell>
          <cell r="AY1396" t="e">
            <v>#N/A</v>
          </cell>
          <cell r="AZ1396" t="e">
            <v>#N/A</v>
          </cell>
          <cell r="BA1396" t="e">
            <v>#N/A</v>
          </cell>
          <cell r="BB1396" t="e">
            <v>#N/A</v>
          </cell>
          <cell r="BC1396" t="e">
            <v>#N/A</v>
          </cell>
          <cell r="BD1396" t="e">
            <v>#N/A</v>
          </cell>
        </row>
        <row r="1397">
          <cell r="G1397" t="e">
            <v>#N/A</v>
          </cell>
          <cell r="H1397" t="e">
            <v>#N/A</v>
          </cell>
          <cell r="I1397" t="e">
            <v>#N/A</v>
          </cell>
          <cell r="J1397" t="e">
            <v>#N/A</v>
          </cell>
          <cell r="K1397" t="e">
            <v>#N/A</v>
          </cell>
          <cell r="L1397" t="e">
            <v>#N/A</v>
          </cell>
          <cell r="M1397" t="e">
            <v>#N/A</v>
          </cell>
          <cell r="N1397" t="e">
            <v>#N/A</v>
          </cell>
          <cell r="O1397" t="e">
            <v>#N/A</v>
          </cell>
          <cell r="P1397" t="e">
            <v>#N/A</v>
          </cell>
          <cell r="Q1397" t="e">
            <v>#N/A</v>
          </cell>
          <cell r="R1397" t="e">
            <v>#N/A</v>
          </cell>
          <cell r="S1397" t="e">
            <v>#N/A</v>
          </cell>
          <cell r="T1397" t="e">
            <v>#N/A</v>
          </cell>
          <cell r="U1397" t="e">
            <v>#N/A</v>
          </cell>
          <cell r="V1397" t="e">
            <v>#N/A</v>
          </cell>
          <cell r="W1397" t="e">
            <v>#N/A</v>
          </cell>
          <cell r="X1397" t="e">
            <v>#N/A</v>
          </cell>
          <cell r="Y1397" t="e">
            <v>#N/A</v>
          </cell>
          <cell r="Z1397" t="e">
            <v>#N/A</v>
          </cell>
          <cell r="AA1397" t="e">
            <v>#N/A</v>
          </cell>
          <cell r="AB1397" t="e">
            <v>#N/A</v>
          </cell>
          <cell r="AC1397" t="e">
            <v>#N/A</v>
          </cell>
          <cell r="AD1397" t="e">
            <v>#N/A</v>
          </cell>
          <cell r="AE1397" t="e">
            <v>#N/A</v>
          </cell>
          <cell r="AF1397" t="e">
            <v>#N/A</v>
          </cell>
          <cell r="AG1397" t="e">
            <v>#N/A</v>
          </cell>
          <cell r="AH1397" t="e">
            <v>#N/A</v>
          </cell>
          <cell r="AI1397" t="e">
            <v>#N/A</v>
          </cell>
          <cell r="AJ1397" t="e">
            <v>#N/A</v>
          </cell>
          <cell r="AK1397" t="e">
            <v>#N/A</v>
          </cell>
          <cell r="AL1397" t="e">
            <v>#N/A</v>
          </cell>
          <cell r="AM1397" t="e">
            <v>#N/A</v>
          </cell>
          <cell r="AN1397" t="e">
            <v>#N/A</v>
          </cell>
          <cell r="AO1397" t="e">
            <v>#N/A</v>
          </cell>
          <cell r="AP1397" t="e">
            <v>#N/A</v>
          </cell>
          <cell r="AQ1397" t="e">
            <v>#N/A</v>
          </cell>
          <cell r="AR1397" t="e">
            <v>#N/A</v>
          </cell>
          <cell r="AS1397" t="e">
            <v>#N/A</v>
          </cell>
          <cell r="AT1397" t="e">
            <v>#N/A</v>
          </cell>
          <cell r="AU1397" t="e">
            <v>#N/A</v>
          </cell>
          <cell r="AV1397" t="e">
            <v>#N/A</v>
          </cell>
          <cell r="AW1397" t="e">
            <v>#N/A</v>
          </cell>
          <cell r="AX1397" t="e">
            <v>#N/A</v>
          </cell>
          <cell r="AY1397" t="e">
            <v>#N/A</v>
          </cell>
          <cell r="AZ1397" t="e">
            <v>#N/A</v>
          </cell>
          <cell r="BA1397" t="e">
            <v>#N/A</v>
          </cell>
          <cell r="BB1397" t="e">
            <v>#N/A</v>
          </cell>
          <cell r="BC1397" t="e">
            <v>#N/A</v>
          </cell>
          <cell r="BD1397" t="e">
            <v>#N/A</v>
          </cell>
        </row>
        <row r="1398">
          <cell r="G1398" t="e">
            <v>#N/A</v>
          </cell>
          <cell r="H1398" t="e">
            <v>#N/A</v>
          </cell>
          <cell r="I1398" t="e">
            <v>#N/A</v>
          </cell>
          <cell r="J1398" t="e">
            <v>#N/A</v>
          </cell>
          <cell r="K1398" t="e">
            <v>#N/A</v>
          </cell>
          <cell r="L1398" t="e">
            <v>#N/A</v>
          </cell>
          <cell r="M1398" t="e">
            <v>#N/A</v>
          </cell>
          <cell r="N1398" t="e">
            <v>#N/A</v>
          </cell>
          <cell r="O1398" t="e">
            <v>#N/A</v>
          </cell>
          <cell r="P1398" t="e">
            <v>#N/A</v>
          </cell>
          <cell r="Q1398" t="e">
            <v>#N/A</v>
          </cell>
          <cell r="R1398" t="e">
            <v>#N/A</v>
          </cell>
          <cell r="S1398" t="e">
            <v>#N/A</v>
          </cell>
          <cell r="T1398" t="e">
            <v>#N/A</v>
          </cell>
          <cell r="U1398" t="e">
            <v>#N/A</v>
          </cell>
          <cell r="V1398" t="e">
            <v>#N/A</v>
          </cell>
          <cell r="W1398" t="e">
            <v>#N/A</v>
          </cell>
          <cell r="X1398" t="e">
            <v>#N/A</v>
          </cell>
          <cell r="Y1398" t="e">
            <v>#N/A</v>
          </cell>
          <cell r="Z1398" t="e">
            <v>#N/A</v>
          </cell>
          <cell r="AA1398" t="e">
            <v>#N/A</v>
          </cell>
          <cell r="AB1398" t="e">
            <v>#N/A</v>
          </cell>
          <cell r="AC1398" t="e">
            <v>#N/A</v>
          </cell>
          <cell r="AD1398" t="e">
            <v>#N/A</v>
          </cell>
          <cell r="AE1398" t="e">
            <v>#N/A</v>
          </cell>
          <cell r="AF1398" t="e">
            <v>#N/A</v>
          </cell>
          <cell r="AG1398" t="e">
            <v>#N/A</v>
          </cell>
          <cell r="AH1398" t="e">
            <v>#N/A</v>
          </cell>
          <cell r="AI1398" t="e">
            <v>#N/A</v>
          </cell>
          <cell r="AJ1398" t="e">
            <v>#N/A</v>
          </cell>
          <cell r="AK1398" t="e">
            <v>#N/A</v>
          </cell>
          <cell r="AL1398" t="e">
            <v>#N/A</v>
          </cell>
          <cell r="AM1398" t="e">
            <v>#N/A</v>
          </cell>
          <cell r="AN1398" t="e">
            <v>#N/A</v>
          </cell>
          <cell r="AO1398" t="e">
            <v>#N/A</v>
          </cell>
          <cell r="AP1398" t="e">
            <v>#N/A</v>
          </cell>
          <cell r="AQ1398" t="e">
            <v>#N/A</v>
          </cell>
          <cell r="AR1398" t="e">
            <v>#N/A</v>
          </cell>
          <cell r="AS1398" t="e">
            <v>#N/A</v>
          </cell>
          <cell r="AT1398" t="e">
            <v>#N/A</v>
          </cell>
          <cell r="AU1398" t="e">
            <v>#N/A</v>
          </cell>
          <cell r="AV1398" t="e">
            <v>#N/A</v>
          </cell>
          <cell r="AW1398" t="e">
            <v>#N/A</v>
          </cell>
          <cell r="AX1398" t="e">
            <v>#N/A</v>
          </cell>
          <cell r="AY1398" t="e">
            <v>#N/A</v>
          </cell>
          <cell r="AZ1398" t="e">
            <v>#N/A</v>
          </cell>
          <cell r="BA1398" t="e">
            <v>#N/A</v>
          </cell>
          <cell r="BB1398" t="e">
            <v>#N/A</v>
          </cell>
          <cell r="BC1398" t="e">
            <v>#N/A</v>
          </cell>
          <cell r="BD1398" t="e">
            <v>#N/A</v>
          </cell>
        </row>
        <row r="1399">
          <cell r="G1399" t="e">
            <v>#N/A</v>
          </cell>
          <cell r="H1399" t="e">
            <v>#N/A</v>
          </cell>
          <cell r="I1399" t="e">
            <v>#N/A</v>
          </cell>
          <cell r="J1399" t="e">
            <v>#N/A</v>
          </cell>
          <cell r="K1399" t="e">
            <v>#N/A</v>
          </cell>
          <cell r="L1399" t="e">
            <v>#N/A</v>
          </cell>
          <cell r="M1399" t="e">
            <v>#N/A</v>
          </cell>
          <cell r="N1399" t="e">
            <v>#N/A</v>
          </cell>
          <cell r="O1399" t="e">
            <v>#N/A</v>
          </cell>
          <cell r="P1399" t="e">
            <v>#N/A</v>
          </cell>
          <cell r="Q1399" t="e">
            <v>#N/A</v>
          </cell>
          <cell r="R1399" t="e">
            <v>#N/A</v>
          </cell>
          <cell r="S1399" t="e">
            <v>#N/A</v>
          </cell>
          <cell r="T1399" t="e">
            <v>#N/A</v>
          </cell>
          <cell r="U1399" t="e">
            <v>#N/A</v>
          </cell>
          <cell r="V1399" t="e">
            <v>#N/A</v>
          </cell>
          <cell r="W1399" t="e">
            <v>#N/A</v>
          </cell>
          <cell r="X1399" t="e">
            <v>#N/A</v>
          </cell>
          <cell r="Y1399" t="e">
            <v>#N/A</v>
          </cell>
          <cell r="Z1399" t="e">
            <v>#N/A</v>
          </cell>
          <cell r="AA1399" t="e">
            <v>#N/A</v>
          </cell>
          <cell r="AB1399" t="e">
            <v>#N/A</v>
          </cell>
          <cell r="AC1399" t="e">
            <v>#N/A</v>
          </cell>
          <cell r="AD1399" t="e">
            <v>#N/A</v>
          </cell>
          <cell r="AE1399" t="e">
            <v>#N/A</v>
          </cell>
          <cell r="AF1399" t="e">
            <v>#N/A</v>
          </cell>
          <cell r="AG1399" t="e">
            <v>#N/A</v>
          </cell>
          <cell r="AH1399" t="e">
            <v>#N/A</v>
          </cell>
          <cell r="AI1399" t="e">
            <v>#N/A</v>
          </cell>
          <cell r="AJ1399" t="e">
            <v>#N/A</v>
          </cell>
          <cell r="AK1399" t="e">
            <v>#N/A</v>
          </cell>
          <cell r="AL1399" t="e">
            <v>#N/A</v>
          </cell>
          <cell r="AM1399" t="e">
            <v>#N/A</v>
          </cell>
          <cell r="AN1399" t="e">
            <v>#N/A</v>
          </cell>
          <cell r="AO1399" t="e">
            <v>#N/A</v>
          </cell>
          <cell r="AP1399" t="e">
            <v>#N/A</v>
          </cell>
          <cell r="AQ1399" t="e">
            <v>#N/A</v>
          </cell>
          <cell r="AR1399" t="e">
            <v>#N/A</v>
          </cell>
          <cell r="AS1399" t="e">
            <v>#N/A</v>
          </cell>
          <cell r="AT1399" t="e">
            <v>#N/A</v>
          </cell>
          <cell r="AU1399" t="e">
            <v>#N/A</v>
          </cell>
          <cell r="AV1399" t="e">
            <v>#N/A</v>
          </cell>
          <cell r="AW1399" t="e">
            <v>#N/A</v>
          </cell>
          <cell r="AX1399" t="e">
            <v>#N/A</v>
          </cell>
          <cell r="AY1399" t="e">
            <v>#N/A</v>
          </cell>
          <cell r="AZ1399" t="e">
            <v>#N/A</v>
          </cell>
          <cell r="BA1399" t="e">
            <v>#N/A</v>
          </cell>
          <cell r="BB1399" t="e">
            <v>#N/A</v>
          </cell>
          <cell r="BC1399" t="e">
            <v>#N/A</v>
          </cell>
          <cell r="BD1399" t="e">
            <v>#N/A</v>
          </cell>
        </row>
        <row r="1400">
          <cell r="G1400" t="e">
            <v>#N/A</v>
          </cell>
          <cell r="H1400" t="e">
            <v>#N/A</v>
          </cell>
          <cell r="I1400" t="e">
            <v>#N/A</v>
          </cell>
          <cell r="J1400" t="e">
            <v>#N/A</v>
          </cell>
          <cell r="K1400" t="e">
            <v>#N/A</v>
          </cell>
          <cell r="L1400" t="e">
            <v>#N/A</v>
          </cell>
          <cell r="M1400" t="e">
            <v>#N/A</v>
          </cell>
          <cell r="N1400" t="e">
            <v>#N/A</v>
          </cell>
          <cell r="O1400" t="e">
            <v>#N/A</v>
          </cell>
          <cell r="P1400" t="e">
            <v>#N/A</v>
          </cell>
          <cell r="Q1400" t="e">
            <v>#N/A</v>
          </cell>
          <cell r="R1400" t="e">
            <v>#N/A</v>
          </cell>
          <cell r="S1400" t="e">
            <v>#N/A</v>
          </cell>
          <cell r="T1400" t="e">
            <v>#N/A</v>
          </cell>
          <cell r="U1400" t="e">
            <v>#N/A</v>
          </cell>
          <cell r="V1400" t="e">
            <v>#N/A</v>
          </cell>
          <cell r="W1400" t="e">
            <v>#N/A</v>
          </cell>
          <cell r="X1400" t="e">
            <v>#N/A</v>
          </cell>
          <cell r="Y1400" t="e">
            <v>#N/A</v>
          </cell>
          <cell r="Z1400" t="e">
            <v>#N/A</v>
          </cell>
          <cell r="AA1400" t="e">
            <v>#N/A</v>
          </cell>
          <cell r="AB1400" t="e">
            <v>#N/A</v>
          </cell>
          <cell r="AC1400" t="e">
            <v>#N/A</v>
          </cell>
          <cell r="AD1400" t="e">
            <v>#N/A</v>
          </cell>
          <cell r="AE1400" t="e">
            <v>#N/A</v>
          </cell>
          <cell r="AF1400" t="e">
            <v>#N/A</v>
          </cell>
          <cell r="AG1400" t="e">
            <v>#N/A</v>
          </cell>
          <cell r="AH1400" t="e">
            <v>#N/A</v>
          </cell>
          <cell r="AI1400" t="e">
            <v>#N/A</v>
          </cell>
          <cell r="AJ1400" t="e">
            <v>#N/A</v>
          </cell>
          <cell r="AK1400" t="e">
            <v>#N/A</v>
          </cell>
          <cell r="AL1400" t="e">
            <v>#N/A</v>
          </cell>
          <cell r="AM1400" t="e">
            <v>#N/A</v>
          </cell>
          <cell r="AN1400" t="e">
            <v>#N/A</v>
          </cell>
          <cell r="AO1400" t="e">
            <v>#N/A</v>
          </cell>
          <cell r="AP1400" t="e">
            <v>#N/A</v>
          </cell>
          <cell r="AQ1400" t="e">
            <v>#N/A</v>
          </cell>
          <cell r="AR1400" t="e">
            <v>#N/A</v>
          </cell>
          <cell r="AS1400" t="e">
            <v>#N/A</v>
          </cell>
          <cell r="AT1400" t="e">
            <v>#N/A</v>
          </cell>
          <cell r="AU1400" t="e">
            <v>#N/A</v>
          </cell>
          <cell r="AV1400" t="e">
            <v>#N/A</v>
          </cell>
          <cell r="AW1400" t="e">
            <v>#N/A</v>
          </cell>
          <cell r="AX1400" t="e">
            <v>#N/A</v>
          </cell>
          <cell r="AY1400" t="e">
            <v>#N/A</v>
          </cell>
          <cell r="AZ1400" t="e">
            <v>#N/A</v>
          </cell>
          <cell r="BA1400" t="e">
            <v>#N/A</v>
          </cell>
          <cell r="BB1400" t="e">
            <v>#N/A</v>
          </cell>
          <cell r="BC1400" t="e">
            <v>#N/A</v>
          </cell>
          <cell r="BD1400" t="e">
            <v>#N/A</v>
          </cell>
        </row>
        <row r="1401">
          <cell r="G1401" t="e">
            <v>#N/A</v>
          </cell>
          <cell r="H1401" t="e">
            <v>#N/A</v>
          </cell>
          <cell r="I1401" t="e">
            <v>#N/A</v>
          </cell>
          <cell r="J1401" t="e">
            <v>#N/A</v>
          </cell>
          <cell r="K1401" t="e">
            <v>#N/A</v>
          </cell>
          <cell r="L1401" t="e">
            <v>#N/A</v>
          </cell>
          <cell r="M1401" t="e">
            <v>#N/A</v>
          </cell>
          <cell r="N1401" t="e">
            <v>#N/A</v>
          </cell>
          <cell r="O1401" t="e">
            <v>#N/A</v>
          </cell>
          <cell r="P1401" t="e">
            <v>#N/A</v>
          </cell>
          <cell r="Q1401" t="e">
            <v>#N/A</v>
          </cell>
          <cell r="R1401" t="e">
            <v>#N/A</v>
          </cell>
          <cell r="S1401" t="e">
            <v>#N/A</v>
          </cell>
          <cell r="T1401" t="e">
            <v>#N/A</v>
          </cell>
          <cell r="U1401" t="e">
            <v>#N/A</v>
          </cell>
          <cell r="V1401" t="e">
            <v>#N/A</v>
          </cell>
          <cell r="W1401" t="e">
            <v>#N/A</v>
          </cell>
          <cell r="X1401" t="e">
            <v>#N/A</v>
          </cell>
          <cell r="Y1401" t="e">
            <v>#N/A</v>
          </cell>
          <cell r="Z1401" t="e">
            <v>#N/A</v>
          </cell>
          <cell r="AA1401" t="e">
            <v>#N/A</v>
          </cell>
          <cell r="AB1401" t="e">
            <v>#N/A</v>
          </cell>
          <cell r="AC1401" t="e">
            <v>#N/A</v>
          </cell>
          <cell r="AD1401" t="e">
            <v>#N/A</v>
          </cell>
          <cell r="AE1401" t="e">
            <v>#N/A</v>
          </cell>
          <cell r="AF1401" t="e">
            <v>#N/A</v>
          </cell>
          <cell r="AG1401" t="e">
            <v>#N/A</v>
          </cell>
          <cell r="AH1401" t="e">
            <v>#N/A</v>
          </cell>
          <cell r="AI1401" t="e">
            <v>#N/A</v>
          </cell>
          <cell r="AJ1401" t="e">
            <v>#N/A</v>
          </cell>
          <cell r="AK1401" t="e">
            <v>#N/A</v>
          </cell>
          <cell r="AL1401" t="e">
            <v>#N/A</v>
          </cell>
          <cell r="AM1401" t="e">
            <v>#N/A</v>
          </cell>
          <cell r="AN1401" t="e">
            <v>#N/A</v>
          </cell>
          <cell r="AO1401" t="e">
            <v>#N/A</v>
          </cell>
          <cell r="AP1401" t="e">
            <v>#N/A</v>
          </cell>
          <cell r="AQ1401" t="e">
            <v>#N/A</v>
          </cell>
          <cell r="AR1401" t="e">
            <v>#N/A</v>
          </cell>
          <cell r="AS1401" t="e">
            <v>#N/A</v>
          </cell>
          <cell r="AT1401" t="e">
            <v>#N/A</v>
          </cell>
          <cell r="AU1401" t="e">
            <v>#N/A</v>
          </cell>
          <cell r="AV1401" t="e">
            <v>#N/A</v>
          </cell>
          <cell r="AW1401" t="e">
            <v>#N/A</v>
          </cell>
          <cell r="AX1401" t="e">
            <v>#N/A</v>
          </cell>
          <cell r="AY1401" t="e">
            <v>#N/A</v>
          </cell>
          <cell r="AZ1401" t="e">
            <v>#N/A</v>
          </cell>
          <cell r="BA1401" t="e">
            <v>#N/A</v>
          </cell>
          <cell r="BB1401" t="e">
            <v>#N/A</v>
          </cell>
          <cell r="BC1401" t="e">
            <v>#N/A</v>
          </cell>
          <cell r="BD1401" t="e">
            <v>#N/A</v>
          </cell>
        </row>
        <row r="1402">
          <cell r="G1402" t="e">
            <v>#N/A</v>
          </cell>
          <cell r="H1402" t="e">
            <v>#N/A</v>
          </cell>
          <cell r="I1402" t="e">
            <v>#N/A</v>
          </cell>
          <cell r="J1402" t="e">
            <v>#N/A</v>
          </cell>
          <cell r="K1402" t="e">
            <v>#N/A</v>
          </cell>
          <cell r="L1402" t="e">
            <v>#N/A</v>
          </cell>
          <cell r="M1402" t="e">
            <v>#N/A</v>
          </cell>
          <cell r="N1402" t="e">
            <v>#N/A</v>
          </cell>
          <cell r="O1402" t="e">
            <v>#N/A</v>
          </cell>
          <cell r="P1402" t="e">
            <v>#N/A</v>
          </cell>
          <cell r="Q1402" t="e">
            <v>#N/A</v>
          </cell>
          <cell r="R1402" t="e">
            <v>#N/A</v>
          </cell>
          <cell r="S1402" t="e">
            <v>#N/A</v>
          </cell>
          <cell r="T1402" t="e">
            <v>#N/A</v>
          </cell>
          <cell r="U1402" t="e">
            <v>#N/A</v>
          </cell>
          <cell r="V1402" t="e">
            <v>#N/A</v>
          </cell>
          <cell r="W1402" t="e">
            <v>#N/A</v>
          </cell>
          <cell r="X1402" t="e">
            <v>#N/A</v>
          </cell>
          <cell r="Y1402" t="e">
            <v>#N/A</v>
          </cell>
          <cell r="Z1402" t="e">
            <v>#N/A</v>
          </cell>
          <cell r="AA1402" t="e">
            <v>#N/A</v>
          </cell>
          <cell r="AB1402" t="e">
            <v>#N/A</v>
          </cell>
          <cell r="AC1402" t="e">
            <v>#N/A</v>
          </cell>
          <cell r="AD1402" t="e">
            <v>#N/A</v>
          </cell>
          <cell r="AE1402" t="e">
            <v>#N/A</v>
          </cell>
          <cell r="AF1402" t="e">
            <v>#N/A</v>
          </cell>
          <cell r="AG1402" t="e">
            <v>#N/A</v>
          </cell>
          <cell r="AH1402" t="e">
            <v>#N/A</v>
          </cell>
          <cell r="AI1402" t="e">
            <v>#N/A</v>
          </cell>
          <cell r="AJ1402" t="e">
            <v>#N/A</v>
          </cell>
          <cell r="AK1402" t="e">
            <v>#N/A</v>
          </cell>
          <cell r="AL1402" t="e">
            <v>#N/A</v>
          </cell>
          <cell r="AM1402" t="e">
            <v>#N/A</v>
          </cell>
          <cell r="AN1402" t="e">
            <v>#N/A</v>
          </cell>
          <cell r="AO1402" t="e">
            <v>#N/A</v>
          </cell>
          <cell r="AP1402" t="e">
            <v>#N/A</v>
          </cell>
          <cell r="AQ1402" t="e">
            <v>#N/A</v>
          </cell>
          <cell r="AR1402" t="e">
            <v>#N/A</v>
          </cell>
          <cell r="AS1402" t="e">
            <v>#N/A</v>
          </cell>
          <cell r="AT1402" t="e">
            <v>#N/A</v>
          </cell>
          <cell r="AU1402" t="e">
            <v>#N/A</v>
          </cell>
          <cell r="AV1402" t="e">
            <v>#N/A</v>
          </cell>
          <cell r="AW1402" t="e">
            <v>#N/A</v>
          </cell>
          <cell r="AX1402" t="e">
            <v>#N/A</v>
          </cell>
          <cell r="AY1402" t="e">
            <v>#N/A</v>
          </cell>
          <cell r="AZ1402" t="e">
            <v>#N/A</v>
          </cell>
          <cell r="BA1402" t="e">
            <v>#N/A</v>
          </cell>
          <cell r="BB1402" t="e">
            <v>#N/A</v>
          </cell>
          <cell r="BC1402" t="e">
            <v>#N/A</v>
          </cell>
          <cell r="BD1402" t="e">
            <v>#N/A</v>
          </cell>
        </row>
        <row r="1403">
          <cell r="G1403" t="e">
            <v>#N/A</v>
          </cell>
          <cell r="H1403" t="e">
            <v>#N/A</v>
          </cell>
          <cell r="I1403" t="e">
            <v>#N/A</v>
          </cell>
          <cell r="J1403" t="e">
            <v>#N/A</v>
          </cell>
          <cell r="K1403" t="e">
            <v>#N/A</v>
          </cell>
          <cell r="L1403" t="e">
            <v>#N/A</v>
          </cell>
          <cell r="M1403" t="e">
            <v>#N/A</v>
          </cell>
          <cell r="N1403" t="e">
            <v>#N/A</v>
          </cell>
          <cell r="O1403" t="e">
            <v>#N/A</v>
          </cell>
          <cell r="P1403" t="e">
            <v>#N/A</v>
          </cell>
          <cell r="Q1403" t="e">
            <v>#N/A</v>
          </cell>
          <cell r="R1403" t="e">
            <v>#N/A</v>
          </cell>
          <cell r="S1403" t="e">
            <v>#N/A</v>
          </cell>
          <cell r="T1403" t="e">
            <v>#N/A</v>
          </cell>
          <cell r="U1403" t="e">
            <v>#N/A</v>
          </cell>
          <cell r="V1403" t="e">
            <v>#N/A</v>
          </cell>
          <cell r="W1403" t="e">
            <v>#N/A</v>
          </cell>
          <cell r="X1403" t="e">
            <v>#N/A</v>
          </cell>
          <cell r="Y1403" t="e">
            <v>#N/A</v>
          </cell>
          <cell r="Z1403" t="e">
            <v>#N/A</v>
          </cell>
          <cell r="AA1403" t="e">
            <v>#N/A</v>
          </cell>
          <cell r="AB1403" t="e">
            <v>#N/A</v>
          </cell>
          <cell r="AC1403" t="e">
            <v>#N/A</v>
          </cell>
          <cell r="AD1403" t="e">
            <v>#N/A</v>
          </cell>
          <cell r="AE1403" t="e">
            <v>#N/A</v>
          </cell>
          <cell r="AF1403" t="e">
            <v>#N/A</v>
          </cell>
          <cell r="AG1403" t="e">
            <v>#N/A</v>
          </cell>
          <cell r="AH1403" t="e">
            <v>#N/A</v>
          </cell>
          <cell r="AI1403" t="e">
            <v>#N/A</v>
          </cell>
          <cell r="AJ1403" t="e">
            <v>#N/A</v>
          </cell>
          <cell r="AK1403" t="e">
            <v>#N/A</v>
          </cell>
          <cell r="AL1403" t="e">
            <v>#N/A</v>
          </cell>
          <cell r="AM1403" t="e">
            <v>#N/A</v>
          </cell>
          <cell r="AN1403" t="e">
            <v>#N/A</v>
          </cell>
          <cell r="AO1403" t="e">
            <v>#N/A</v>
          </cell>
          <cell r="AP1403" t="e">
            <v>#N/A</v>
          </cell>
          <cell r="AQ1403" t="e">
            <v>#N/A</v>
          </cell>
          <cell r="AR1403" t="e">
            <v>#N/A</v>
          </cell>
          <cell r="AS1403" t="e">
            <v>#N/A</v>
          </cell>
          <cell r="AT1403" t="e">
            <v>#N/A</v>
          </cell>
          <cell r="AU1403" t="e">
            <v>#N/A</v>
          </cell>
          <cell r="AV1403" t="e">
            <v>#N/A</v>
          </cell>
          <cell r="AW1403" t="e">
            <v>#N/A</v>
          </cell>
          <cell r="AX1403" t="e">
            <v>#N/A</v>
          </cell>
          <cell r="AY1403" t="e">
            <v>#N/A</v>
          </cell>
          <cell r="AZ1403" t="e">
            <v>#N/A</v>
          </cell>
          <cell r="BA1403" t="e">
            <v>#N/A</v>
          </cell>
          <cell r="BB1403" t="e">
            <v>#N/A</v>
          </cell>
          <cell r="BC1403" t="e">
            <v>#N/A</v>
          </cell>
          <cell r="BD1403" t="e">
            <v>#N/A</v>
          </cell>
        </row>
        <row r="1404">
          <cell r="G1404" t="e">
            <v>#N/A</v>
          </cell>
          <cell r="H1404" t="e">
            <v>#N/A</v>
          </cell>
          <cell r="I1404" t="e">
            <v>#N/A</v>
          </cell>
          <cell r="J1404" t="e">
            <v>#N/A</v>
          </cell>
          <cell r="K1404" t="e">
            <v>#N/A</v>
          </cell>
          <cell r="L1404" t="e">
            <v>#N/A</v>
          </cell>
          <cell r="M1404" t="e">
            <v>#N/A</v>
          </cell>
          <cell r="N1404" t="e">
            <v>#N/A</v>
          </cell>
          <cell r="O1404" t="e">
            <v>#N/A</v>
          </cell>
          <cell r="P1404" t="e">
            <v>#N/A</v>
          </cell>
          <cell r="Q1404" t="e">
            <v>#N/A</v>
          </cell>
          <cell r="R1404" t="e">
            <v>#N/A</v>
          </cell>
          <cell r="S1404" t="e">
            <v>#N/A</v>
          </cell>
          <cell r="T1404" t="e">
            <v>#N/A</v>
          </cell>
          <cell r="U1404" t="e">
            <v>#N/A</v>
          </cell>
          <cell r="V1404" t="e">
            <v>#N/A</v>
          </cell>
          <cell r="W1404" t="e">
            <v>#N/A</v>
          </cell>
          <cell r="X1404" t="e">
            <v>#N/A</v>
          </cell>
          <cell r="Y1404" t="e">
            <v>#N/A</v>
          </cell>
          <cell r="Z1404" t="e">
            <v>#N/A</v>
          </cell>
          <cell r="AA1404" t="e">
            <v>#N/A</v>
          </cell>
          <cell r="AB1404" t="e">
            <v>#N/A</v>
          </cell>
          <cell r="AC1404" t="e">
            <v>#N/A</v>
          </cell>
          <cell r="AD1404" t="e">
            <v>#N/A</v>
          </cell>
          <cell r="AE1404" t="e">
            <v>#N/A</v>
          </cell>
          <cell r="AF1404" t="e">
            <v>#N/A</v>
          </cell>
          <cell r="AG1404" t="e">
            <v>#N/A</v>
          </cell>
          <cell r="AH1404" t="e">
            <v>#N/A</v>
          </cell>
          <cell r="AI1404" t="e">
            <v>#N/A</v>
          </cell>
          <cell r="AJ1404" t="e">
            <v>#N/A</v>
          </cell>
          <cell r="AK1404" t="e">
            <v>#N/A</v>
          </cell>
          <cell r="AL1404" t="e">
            <v>#N/A</v>
          </cell>
          <cell r="AM1404" t="e">
            <v>#N/A</v>
          </cell>
          <cell r="AN1404" t="e">
            <v>#N/A</v>
          </cell>
          <cell r="AO1404" t="e">
            <v>#N/A</v>
          </cell>
          <cell r="AP1404" t="e">
            <v>#N/A</v>
          </cell>
          <cell r="AQ1404" t="e">
            <v>#N/A</v>
          </cell>
          <cell r="AR1404" t="e">
            <v>#N/A</v>
          </cell>
          <cell r="AS1404" t="e">
            <v>#N/A</v>
          </cell>
          <cell r="AT1404" t="e">
            <v>#N/A</v>
          </cell>
          <cell r="AU1404" t="e">
            <v>#N/A</v>
          </cell>
          <cell r="AV1404" t="e">
            <v>#N/A</v>
          </cell>
          <cell r="AW1404" t="e">
            <v>#N/A</v>
          </cell>
          <cell r="AX1404" t="e">
            <v>#N/A</v>
          </cell>
          <cell r="AY1404" t="e">
            <v>#N/A</v>
          </cell>
          <cell r="AZ1404" t="e">
            <v>#N/A</v>
          </cell>
          <cell r="BA1404" t="e">
            <v>#N/A</v>
          </cell>
          <cell r="BB1404" t="e">
            <v>#N/A</v>
          </cell>
          <cell r="BC1404" t="e">
            <v>#N/A</v>
          </cell>
          <cell r="BD1404" t="e">
            <v>#N/A</v>
          </cell>
        </row>
        <row r="1405">
          <cell r="G1405" t="e">
            <v>#N/A</v>
          </cell>
          <cell r="H1405" t="e">
            <v>#N/A</v>
          </cell>
          <cell r="I1405" t="e">
            <v>#N/A</v>
          </cell>
          <cell r="J1405" t="e">
            <v>#N/A</v>
          </cell>
          <cell r="K1405" t="e">
            <v>#N/A</v>
          </cell>
          <cell r="L1405" t="e">
            <v>#N/A</v>
          </cell>
          <cell r="M1405" t="e">
            <v>#N/A</v>
          </cell>
          <cell r="N1405" t="e">
            <v>#N/A</v>
          </cell>
          <cell r="O1405" t="e">
            <v>#N/A</v>
          </cell>
          <cell r="P1405" t="e">
            <v>#N/A</v>
          </cell>
          <cell r="Q1405" t="e">
            <v>#N/A</v>
          </cell>
          <cell r="R1405" t="e">
            <v>#N/A</v>
          </cell>
          <cell r="S1405" t="e">
            <v>#N/A</v>
          </cell>
          <cell r="T1405" t="e">
            <v>#N/A</v>
          </cell>
          <cell r="U1405" t="e">
            <v>#N/A</v>
          </cell>
          <cell r="V1405" t="e">
            <v>#N/A</v>
          </cell>
          <cell r="W1405" t="e">
            <v>#N/A</v>
          </cell>
          <cell r="X1405" t="e">
            <v>#N/A</v>
          </cell>
          <cell r="Y1405" t="e">
            <v>#N/A</v>
          </cell>
          <cell r="Z1405" t="e">
            <v>#N/A</v>
          </cell>
          <cell r="AA1405" t="e">
            <v>#N/A</v>
          </cell>
          <cell r="AB1405" t="e">
            <v>#N/A</v>
          </cell>
          <cell r="AC1405" t="e">
            <v>#N/A</v>
          </cell>
          <cell r="AD1405" t="e">
            <v>#N/A</v>
          </cell>
          <cell r="AE1405" t="e">
            <v>#N/A</v>
          </cell>
          <cell r="AF1405" t="e">
            <v>#N/A</v>
          </cell>
          <cell r="AG1405" t="e">
            <v>#N/A</v>
          </cell>
          <cell r="AH1405" t="e">
            <v>#N/A</v>
          </cell>
          <cell r="AI1405" t="e">
            <v>#N/A</v>
          </cell>
          <cell r="AJ1405" t="e">
            <v>#N/A</v>
          </cell>
          <cell r="AK1405" t="e">
            <v>#N/A</v>
          </cell>
          <cell r="AL1405" t="e">
            <v>#N/A</v>
          </cell>
          <cell r="AM1405" t="e">
            <v>#N/A</v>
          </cell>
          <cell r="AN1405" t="e">
            <v>#N/A</v>
          </cell>
          <cell r="AO1405" t="e">
            <v>#N/A</v>
          </cell>
          <cell r="AP1405" t="e">
            <v>#N/A</v>
          </cell>
          <cell r="AQ1405" t="e">
            <v>#N/A</v>
          </cell>
          <cell r="AR1405" t="e">
            <v>#N/A</v>
          </cell>
          <cell r="AS1405" t="e">
            <v>#N/A</v>
          </cell>
          <cell r="AT1405" t="e">
            <v>#N/A</v>
          </cell>
          <cell r="AU1405" t="e">
            <v>#N/A</v>
          </cell>
          <cell r="AV1405" t="e">
            <v>#N/A</v>
          </cell>
          <cell r="AW1405" t="e">
            <v>#N/A</v>
          </cell>
          <cell r="AX1405" t="e">
            <v>#N/A</v>
          </cell>
          <cell r="AY1405" t="e">
            <v>#N/A</v>
          </cell>
          <cell r="AZ1405" t="e">
            <v>#N/A</v>
          </cell>
          <cell r="BA1405" t="e">
            <v>#N/A</v>
          </cell>
          <cell r="BB1405" t="e">
            <v>#N/A</v>
          </cell>
          <cell r="BC1405" t="e">
            <v>#N/A</v>
          </cell>
          <cell r="BD1405" t="e">
            <v>#N/A</v>
          </cell>
        </row>
        <row r="1406">
          <cell r="G1406" t="e">
            <v>#N/A</v>
          </cell>
          <cell r="H1406" t="e">
            <v>#N/A</v>
          </cell>
          <cell r="I1406" t="e">
            <v>#N/A</v>
          </cell>
          <cell r="J1406" t="e">
            <v>#N/A</v>
          </cell>
          <cell r="K1406" t="e">
            <v>#N/A</v>
          </cell>
          <cell r="L1406" t="e">
            <v>#N/A</v>
          </cell>
          <cell r="M1406" t="e">
            <v>#N/A</v>
          </cell>
          <cell r="N1406" t="e">
            <v>#N/A</v>
          </cell>
          <cell r="O1406" t="e">
            <v>#N/A</v>
          </cell>
          <cell r="P1406" t="e">
            <v>#N/A</v>
          </cell>
          <cell r="Q1406" t="e">
            <v>#N/A</v>
          </cell>
          <cell r="R1406" t="e">
            <v>#N/A</v>
          </cell>
          <cell r="S1406" t="e">
            <v>#N/A</v>
          </cell>
          <cell r="T1406" t="e">
            <v>#N/A</v>
          </cell>
          <cell r="U1406" t="e">
            <v>#N/A</v>
          </cell>
          <cell r="V1406" t="e">
            <v>#N/A</v>
          </cell>
          <cell r="W1406" t="e">
            <v>#N/A</v>
          </cell>
          <cell r="X1406" t="e">
            <v>#N/A</v>
          </cell>
          <cell r="Y1406" t="e">
            <v>#N/A</v>
          </cell>
          <cell r="Z1406" t="e">
            <v>#N/A</v>
          </cell>
          <cell r="AA1406" t="e">
            <v>#N/A</v>
          </cell>
          <cell r="AB1406" t="e">
            <v>#N/A</v>
          </cell>
          <cell r="AC1406" t="e">
            <v>#N/A</v>
          </cell>
          <cell r="AD1406" t="e">
            <v>#N/A</v>
          </cell>
          <cell r="AE1406" t="e">
            <v>#N/A</v>
          </cell>
          <cell r="AF1406" t="e">
            <v>#N/A</v>
          </cell>
          <cell r="AG1406" t="e">
            <v>#N/A</v>
          </cell>
          <cell r="AH1406" t="e">
            <v>#N/A</v>
          </cell>
          <cell r="AI1406" t="e">
            <v>#N/A</v>
          </cell>
          <cell r="AJ1406" t="e">
            <v>#N/A</v>
          </cell>
          <cell r="AK1406" t="e">
            <v>#N/A</v>
          </cell>
          <cell r="AL1406" t="e">
            <v>#N/A</v>
          </cell>
          <cell r="AM1406" t="e">
            <v>#N/A</v>
          </cell>
          <cell r="AN1406" t="e">
            <v>#N/A</v>
          </cell>
          <cell r="AO1406" t="e">
            <v>#N/A</v>
          </cell>
          <cell r="AP1406" t="e">
            <v>#N/A</v>
          </cell>
          <cell r="AQ1406" t="e">
            <v>#N/A</v>
          </cell>
          <cell r="AR1406" t="e">
            <v>#N/A</v>
          </cell>
          <cell r="AS1406" t="e">
            <v>#N/A</v>
          </cell>
          <cell r="AT1406" t="e">
            <v>#N/A</v>
          </cell>
          <cell r="AU1406" t="e">
            <v>#N/A</v>
          </cell>
          <cell r="AV1406" t="e">
            <v>#N/A</v>
          </cell>
          <cell r="AW1406" t="e">
            <v>#N/A</v>
          </cell>
          <cell r="AX1406" t="e">
            <v>#N/A</v>
          </cell>
          <cell r="AY1406" t="e">
            <v>#N/A</v>
          </cell>
          <cell r="AZ1406" t="e">
            <v>#N/A</v>
          </cell>
          <cell r="BA1406" t="e">
            <v>#N/A</v>
          </cell>
          <cell r="BB1406" t="e">
            <v>#N/A</v>
          </cell>
          <cell r="BC1406" t="e">
            <v>#N/A</v>
          </cell>
          <cell r="BD1406" t="e">
            <v>#N/A</v>
          </cell>
        </row>
        <row r="1407">
          <cell r="G1407" t="e">
            <v>#N/A</v>
          </cell>
          <cell r="H1407" t="e">
            <v>#N/A</v>
          </cell>
          <cell r="I1407" t="e">
            <v>#N/A</v>
          </cell>
          <cell r="J1407" t="e">
            <v>#N/A</v>
          </cell>
          <cell r="K1407" t="e">
            <v>#N/A</v>
          </cell>
          <cell r="L1407" t="e">
            <v>#N/A</v>
          </cell>
          <cell r="M1407" t="e">
            <v>#N/A</v>
          </cell>
          <cell r="N1407" t="e">
            <v>#N/A</v>
          </cell>
          <cell r="O1407" t="e">
            <v>#N/A</v>
          </cell>
          <cell r="P1407" t="e">
            <v>#N/A</v>
          </cell>
          <cell r="Q1407" t="e">
            <v>#N/A</v>
          </cell>
          <cell r="R1407" t="e">
            <v>#N/A</v>
          </cell>
          <cell r="S1407" t="e">
            <v>#N/A</v>
          </cell>
          <cell r="T1407" t="e">
            <v>#N/A</v>
          </cell>
          <cell r="U1407" t="e">
            <v>#N/A</v>
          </cell>
          <cell r="V1407" t="e">
            <v>#N/A</v>
          </cell>
          <cell r="W1407" t="e">
            <v>#N/A</v>
          </cell>
          <cell r="X1407" t="e">
            <v>#N/A</v>
          </cell>
          <cell r="Y1407" t="e">
            <v>#N/A</v>
          </cell>
          <cell r="Z1407" t="e">
            <v>#N/A</v>
          </cell>
          <cell r="AA1407" t="e">
            <v>#N/A</v>
          </cell>
          <cell r="AB1407" t="e">
            <v>#N/A</v>
          </cell>
          <cell r="AC1407" t="e">
            <v>#N/A</v>
          </cell>
          <cell r="AD1407" t="e">
            <v>#N/A</v>
          </cell>
          <cell r="AE1407" t="e">
            <v>#N/A</v>
          </cell>
          <cell r="AF1407" t="e">
            <v>#N/A</v>
          </cell>
          <cell r="AG1407" t="e">
            <v>#N/A</v>
          </cell>
          <cell r="AH1407" t="e">
            <v>#N/A</v>
          </cell>
          <cell r="AI1407" t="e">
            <v>#N/A</v>
          </cell>
          <cell r="AJ1407" t="e">
            <v>#N/A</v>
          </cell>
          <cell r="AK1407" t="e">
            <v>#N/A</v>
          </cell>
          <cell r="AL1407" t="e">
            <v>#N/A</v>
          </cell>
          <cell r="AM1407" t="e">
            <v>#N/A</v>
          </cell>
          <cell r="AN1407" t="e">
            <v>#N/A</v>
          </cell>
          <cell r="AO1407" t="e">
            <v>#N/A</v>
          </cell>
          <cell r="AP1407" t="e">
            <v>#N/A</v>
          </cell>
          <cell r="AQ1407" t="e">
            <v>#N/A</v>
          </cell>
          <cell r="AR1407" t="e">
            <v>#N/A</v>
          </cell>
          <cell r="AS1407" t="e">
            <v>#N/A</v>
          </cell>
          <cell r="AT1407" t="e">
            <v>#N/A</v>
          </cell>
          <cell r="AU1407" t="e">
            <v>#N/A</v>
          </cell>
          <cell r="AV1407" t="e">
            <v>#N/A</v>
          </cell>
          <cell r="AW1407" t="e">
            <v>#N/A</v>
          </cell>
          <cell r="AX1407" t="e">
            <v>#N/A</v>
          </cell>
          <cell r="AY1407" t="e">
            <v>#N/A</v>
          </cell>
          <cell r="AZ1407" t="e">
            <v>#N/A</v>
          </cell>
          <cell r="BA1407" t="e">
            <v>#N/A</v>
          </cell>
          <cell r="BB1407" t="e">
            <v>#N/A</v>
          </cell>
          <cell r="BC1407" t="e">
            <v>#N/A</v>
          </cell>
          <cell r="BD1407" t="e">
            <v>#N/A</v>
          </cell>
        </row>
        <row r="1408">
          <cell r="G1408" t="e">
            <v>#N/A</v>
          </cell>
          <cell r="H1408" t="e">
            <v>#N/A</v>
          </cell>
          <cell r="I1408" t="e">
            <v>#N/A</v>
          </cell>
          <cell r="J1408" t="e">
            <v>#N/A</v>
          </cell>
          <cell r="K1408" t="e">
            <v>#N/A</v>
          </cell>
          <cell r="L1408" t="e">
            <v>#N/A</v>
          </cell>
          <cell r="M1408" t="e">
            <v>#N/A</v>
          </cell>
          <cell r="N1408" t="e">
            <v>#N/A</v>
          </cell>
          <cell r="O1408" t="e">
            <v>#N/A</v>
          </cell>
          <cell r="P1408" t="e">
            <v>#N/A</v>
          </cell>
          <cell r="Q1408" t="e">
            <v>#N/A</v>
          </cell>
          <cell r="R1408" t="e">
            <v>#N/A</v>
          </cell>
          <cell r="S1408" t="e">
            <v>#N/A</v>
          </cell>
          <cell r="T1408" t="e">
            <v>#N/A</v>
          </cell>
          <cell r="U1408" t="e">
            <v>#N/A</v>
          </cell>
          <cell r="V1408" t="e">
            <v>#N/A</v>
          </cell>
          <cell r="W1408" t="e">
            <v>#N/A</v>
          </cell>
          <cell r="X1408" t="e">
            <v>#N/A</v>
          </cell>
          <cell r="Y1408" t="e">
            <v>#N/A</v>
          </cell>
          <cell r="Z1408" t="e">
            <v>#N/A</v>
          </cell>
          <cell r="AA1408" t="e">
            <v>#N/A</v>
          </cell>
          <cell r="AB1408" t="e">
            <v>#N/A</v>
          </cell>
          <cell r="AC1408" t="e">
            <v>#N/A</v>
          </cell>
          <cell r="AD1408" t="e">
            <v>#N/A</v>
          </cell>
          <cell r="AE1408" t="e">
            <v>#N/A</v>
          </cell>
          <cell r="AF1408" t="e">
            <v>#N/A</v>
          </cell>
          <cell r="AG1408" t="e">
            <v>#N/A</v>
          </cell>
          <cell r="AH1408" t="e">
            <v>#N/A</v>
          </cell>
          <cell r="AI1408" t="e">
            <v>#N/A</v>
          </cell>
          <cell r="AJ1408" t="e">
            <v>#N/A</v>
          </cell>
          <cell r="AK1408" t="e">
            <v>#N/A</v>
          </cell>
          <cell r="AL1408" t="e">
            <v>#N/A</v>
          </cell>
          <cell r="AM1408" t="e">
            <v>#N/A</v>
          </cell>
          <cell r="AN1408" t="e">
            <v>#N/A</v>
          </cell>
          <cell r="AO1408" t="e">
            <v>#N/A</v>
          </cell>
          <cell r="AP1408" t="e">
            <v>#N/A</v>
          </cell>
          <cell r="AQ1408" t="e">
            <v>#N/A</v>
          </cell>
          <cell r="AR1408" t="e">
            <v>#N/A</v>
          </cell>
          <cell r="AS1408" t="e">
            <v>#N/A</v>
          </cell>
          <cell r="AT1408" t="e">
            <v>#N/A</v>
          </cell>
          <cell r="AU1408" t="e">
            <v>#N/A</v>
          </cell>
          <cell r="AV1408" t="e">
            <v>#N/A</v>
          </cell>
          <cell r="AW1408" t="e">
            <v>#N/A</v>
          </cell>
          <cell r="AX1408" t="e">
            <v>#N/A</v>
          </cell>
          <cell r="AY1408" t="e">
            <v>#N/A</v>
          </cell>
          <cell r="AZ1408" t="e">
            <v>#N/A</v>
          </cell>
          <cell r="BA1408" t="e">
            <v>#N/A</v>
          </cell>
          <cell r="BB1408" t="e">
            <v>#N/A</v>
          </cell>
          <cell r="BC1408" t="e">
            <v>#N/A</v>
          </cell>
          <cell r="BD1408" t="e">
            <v>#N/A</v>
          </cell>
        </row>
        <row r="1409">
          <cell r="G1409" t="e">
            <v>#N/A</v>
          </cell>
          <cell r="H1409" t="e">
            <v>#N/A</v>
          </cell>
          <cell r="I1409" t="e">
            <v>#N/A</v>
          </cell>
          <cell r="J1409" t="e">
            <v>#N/A</v>
          </cell>
          <cell r="K1409" t="e">
            <v>#N/A</v>
          </cell>
          <cell r="L1409" t="e">
            <v>#N/A</v>
          </cell>
          <cell r="M1409" t="e">
            <v>#N/A</v>
          </cell>
          <cell r="N1409" t="e">
            <v>#N/A</v>
          </cell>
          <cell r="O1409" t="e">
            <v>#N/A</v>
          </cell>
          <cell r="P1409" t="e">
            <v>#N/A</v>
          </cell>
          <cell r="Q1409" t="e">
            <v>#N/A</v>
          </cell>
          <cell r="R1409" t="e">
            <v>#N/A</v>
          </cell>
          <cell r="S1409" t="e">
            <v>#N/A</v>
          </cell>
          <cell r="T1409" t="e">
            <v>#N/A</v>
          </cell>
          <cell r="U1409" t="e">
            <v>#N/A</v>
          </cell>
          <cell r="V1409" t="e">
            <v>#N/A</v>
          </cell>
          <cell r="W1409" t="e">
            <v>#N/A</v>
          </cell>
          <cell r="X1409" t="e">
            <v>#N/A</v>
          </cell>
          <cell r="Y1409" t="e">
            <v>#N/A</v>
          </cell>
          <cell r="Z1409" t="e">
            <v>#N/A</v>
          </cell>
          <cell r="AA1409" t="e">
            <v>#N/A</v>
          </cell>
          <cell r="AB1409" t="e">
            <v>#N/A</v>
          </cell>
          <cell r="AC1409" t="e">
            <v>#N/A</v>
          </cell>
          <cell r="AD1409" t="e">
            <v>#N/A</v>
          </cell>
          <cell r="AE1409" t="e">
            <v>#N/A</v>
          </cell>
          <cell r="AF1409" t="e">
            <v>#N/A</v>
          </cell>
          <cell r="AG1409" t="e">
            <v>#N/A</v>
          </cell>
          <cell r="AH1409" t="e">
            <v>#N/A</v>
          </cell>
          <cell r="AI1409" t="e">
            <v>#N/A</v>
          </cell>
          <cell r="AJ1409" t="e">
            <v>#N/A</v>
          </cell>
          <cell r="AK1409" t="e">
            <v>#N/A</v>
          </cell>
          <cell r="AL1409" t="e">
            <v>#N/A</v>
          </cell>
          <cell r="AM1409" t="e">
            <v>#N/A</v>
          </cell>
          <cell r="AN1409" t="e">
            <v>#N/A</v>
          </cell>
          <cell r="AO1409" t="e">
            <v>#N/A</v>
          </cell>
          <cell r="AP1409" t="e">
            <v>#N/A</v>
          </cell>
          <cell r="AQ1409" t="e">
            <v>#N/A</v>
          </cell>
          <cell r="AR1409" t="e">
            <v>#N/A</v>
          </cell>
          <cell r="AS1409" t="e">
            <v>#N/A</v>
          </cell>
          <cell r="AT1409" t="e">
            <v>#N/A</v>
          </cell>
          <cell r="AU1409" t="e">
            <v>#N/A</v>
          </cell>
          <cell r="AV1409" t="e">
            <v>#N/A</v>
          </cell>
          <cell r="AW1409" t="e">
            <v>#N/A</v>
          </cell>
          <cell r="AX1409" t="e">
            <v>#N/A</v>
          </cell>
          <cell r="AY1409" t="e">
            <v>#N/A</v>
          </cell>
          <cell r="AZ1409" t="e">
            <v>#N/A</v>
          </cell>
          <cell r="BA1409" t="e">
            <v>#N/A</v>
          </cell>
          <cell r="BB1409" t="e">
            <v>#N/A</v>
          </cell>
          <cell r="BC1409" t="e">
            <v>#N/A</v>
          </cell>
          <cell r="BD1409" t="e">
            <v>#N/A</v>
          </cell>
        </row>
        <row r="1410">
          <cell r="G1410" t="e">
            <v>#N/A</v>
          </cell>
          <cell r="H1410" t="e">
            <v>#N/A</v>
          </cell>
          <cell r="I1410" t="e">
            <v>#N/A</v>
          </cell>
          <cell r="J1410" t="e">
            <v>#N/A</v>
          </cell>
          <cell r="K1410" t="e">
            <v>#N/A</v>
          </cell>
          <cell r="L1410" t="e">
            <v>#N/A</v>
          </cell>
          <cell r="M1410" t="e">
            <v>#N/A</v>
          </cell>
          <cell r="N1410" t="e">
            <v>#N/A</v>
          </cell>
          <cell r="O1410" t="e">
            <v>#N/A</v>
          </cell>
          <cell r="P1410" t="e">
            <v>#N/A</v>
          </cell>
          <cell r="Q1410" t="e">
            <v>#N/A</v>
          </cell>
          <cell r="R1410" t="e">
            <v>#N/A</v>
          </cell>
          <cell r="S1410" t="e">
            <v>#N/A</v>
          </cell>
          <cell r="T1410" t="e">
            <v>#N/A</v>
          </cell>
          <cell r="U1410" t="e">
            <v>#N/A</v>
          </cell>
          <cell r="V1410" t="e">
            <v>#N/A</v>
          </cell>
          <cell r="W1410" t="e">
            <v>#N/A</v>
          </cell>
          <cell r="X1410" t="e">
            <v>#N/A</v>
          </cell>
          <cell r="Y1410" t="e">
            <v>#N/A</v>
          </cell>
          <cell r="Z1410" t="e">
            <v>#N/A</v>
          </cell>
          <cell r="AA1410" t="e">
            <v>#N/A</v>
          </cell>
          <cell r="AB1410" t="e">
            <v>#N/A</v>
          </cell>
          <cell r="AC1410" t="e">
            <v>#N/A</v>
          </cell>
          <cell r="AD1410" t="e">
            <v>#N/A</v>
          </cell>
          <cell r="AE1410" t="e">
            <v>#N/A</v>
          </cell>
          <cell r="AF1410" t="e">
            <v>#N/A</v>
          </cell>
          <cell r="AG1410" t="e">
            <v>#N/A</v>
          </cell>
          <cell r="AH1410" t="e">
            <v>#N/A</v>
          </cell>
          <cell r="AI1410" t="e">
            <v>#N/A</v>
          </cell>
          <cell r="AJ1410" t="e">
            <v>#N/A</v>
          </cell>
          <cell r="AK1410" t="e">
            <v>#N/A</v>
          </cell>
          <cell r="AL1410" t="e">
            <v>#N/A</v>
          </cell>
          <cell r="AM1410" t="e">
            <v>#N/A</v>
          </cell>
          <cell r="AN1410" t="e">
            <v>#N/A</v>
          </cell>
          <cell r="AO1410" t="e">
            <v>#N/A</v>
          </cell>
          <cell r="AP1410" t="e">
            <v>#N/A</v>
          </cell>
          <cell r="AQ1410" t="e">
            <v>#N/A</v>
          </cell>
          <cell r="AR1410" t="e">
            <v>#N/A</v>
          </cell>
          <cell r="AS1410" t="e">
            <v>#N/A</v>
          </cell>
          <cell r="AT1410" t="e">
            <v>#N/A</v>
          </cell>
          <cell r="AU1410" t="e">
            <v>#N/A</v>
          </cell>
          <cell r="AV1410" t="e">
            <v>#N/A</v>
          </cell>
          <cell r="AW1410" t="e">
            <v>#N/A</v>
          </cell>
          <cell r="AX1410" t="e">
            <v>#N/A</v>
          </cell>
          <cell r="AY1410" t="e">
            <v>#N/A</v>
          </cell>
          <cell r="AZ1410" t="e">
            <v>#N/A</v>
          </cell>
          <cell r="BA1410" t="e">
            <v>#N/A</v>
          </cell>
          <cell r="BB1410" t="e">
            <v>#N/A</v>
          </cell>
          <cell r="BC1410" t="e">
            <v>#N/A</v>
          </cell>
          <cell r="BD1410" t="e">
            <v>#N/A</v>
          </cell>
        </row>
        <row r="1411">
          <cell r="G1411" t="e">
            <v>#N/A</v>
          </cell>
          <cell r="H1411" t="e">
            <v>#N/A</v>
          </cell>
          <cell r="I1411" t="e">
            <v>#N/A</v>
          </cell>
          <cell r="J1411" t="e">
            <v>#N/A</v>
          </cell>
          <cell r="K1411" t="e">
            <v>#N/A</v>
          </cell>
          <cell r="L1411" t="e">
            <v>#N/A</v>
          </cell>
          <cell r="M1411" t="e">
            <v>#N/A</v>
          </cell>
          <cell r="N1411" t="e">
            <v>#N/A</v>
          </cell>
          <cell r="O1411" t="e">
            <v>#N/A</v>
          </cell>
          <cell r="P1411" t="e">
            <v>#N/A</v>
          </cell>
          <cell r="Q1411" t="e">
            <v>#N/A</v>
          </cell>
          <cell r="R1411" t="e">
            <v>#N/A</v>
          </cell>
          <cell r="S1411" t="e">
            <v>#N/A</v>
          </cell>
          <cell r="T1411" t="e">
            <v>#N/A</v>
          </cell>
          <cell r="U1411" t="e">
            <v>#N/A</v>
          </cell>
          <cell r="V1411" t="e">
            <v>#N/A</v>
          </cell>
          <cell r="W1411" t="e">
            <v>#N/A</v>
          </cell>
          <cell r="X1411" t="e">
            <v>#N/A</v>
          </cell>
          <cell r="Y1411" t="e">
            <v>#N/A</v>
          </cell>
          <cell r="Z1411" t="e">
            <v>#N/A</v>
          </cell>
          <cell r="AA1411" t="e">
            <v>#N/A</v>
          </cell>
          <cell r="AB1411" t="e">
            <v>#N/A</v>
          </cell>
          <cell r="AC1411" t="e">
            <v>#N/A</v>
          </cell>
          <cell r="AD1411" t="e">
            <v>#N/A</v>
          </cell>
          <cell r="AE1411" t="e">
            <v>#N/A</v>
          </cell>
          <cell r="AF1411" t="e">
            <v>#N/A</v>
          </cell>
          <cell r="AG1411" t="e">
            <v>#N/A</v>
          </cell>
          <cell r="AH1411" t="e">
            <v>#N/A</v>
          </cell>
          <cell r="AI1411" t="e">
            <v>#N/A</v>
          </cell>
          <cell r="AJ1411" t="e">
            <v>#N/A</v>
          </cell>
          <cell r="AK1411" t="e">
            <v>#N/A</v>
          </cell>
          <cell r="AL1411" t="e">
            <v>#N/A</v>
          </cell>
          <cell r="AM1411" t="e">
            <v>#N/A</v>
          </cell>
          <cell r="AN1411" t="e">
            <v>#N/A</v>
          </cell>
          <cell r="AO1411" t="e">
            <v>#N/A</v>
          </cell>
          <cell r="AP1411" t="e">
            <v>#N/A</v>
          </cell>
          <cell r="AQ1411" t="e">
            <v>#N/A</v>
          </cell>
          <cell r="AR1411" t="e">
            <v>#N/A</v>
          </cell>
          <cell r="AS1411" t="e">
            <v>#N/A</v>
          </cell>
          <cell r="AT1411" t="e">
            <v>#N/A</v>
          </cell>
          <cell r="AU1411" t="e">
            <v>#N/A</v>
          </cell>
          <cell r="AV1411" t="e">
            <v>#N/A</v>
          </cell>
          <cell r="AW1411" t="e">
            <v>#N/A</v>
          </cell>
          <cell r="AX1411" t="e">
            <v>#N/A</v>
          </cell>
          <cell r="AY1411" t="e">
            <v>#N/A</v>
          </cell>
          <cell r="AZ1411" t="e">
            <v>#N/A</v>
          </cell>
          <cell r="BA1411" t="e">
            <v>#N/A</v>
          </cell>
          <cell r="BB1411" t="e">
            <v>#N/A</v>
          </cell>
          <cell r="BC1411" t="e">
            <v>#N/A</v>
          </cell>
          <cell r="BD1411" t="e">
            <v>#N/A</v>
          </cell>
        </row>
        <row r="1412">
          <cell r="G1412" t="e">
            <v>#N/A</v>
          </cell>
          <cell r="H1412" t="e">
            <v>#N/A</v>
          </cell>
          <cell r="I1412" t="e">
            <v>#N/A</v>
          </cell>
          <cell r="J1412" t="e">
            <v>#N/A</v>
          </cell>
          <cell r="K1412" t="e">
            <v>#N/A</v>
          </cell>
          <cell r="L1412" t="e">
            <v>#N/A</v>
          </cell>
          <cell r="M1412" t="e">
            <v>#N/A</v>
          </cell>
          <cell r="N1412" t="e">
            <v>#N/A</v>
          </cell>
          <cell r="O1412" t="e">
            <v>#N/A</v>
          </cell>
          <cell r="P1412" t="e">
            <v>#N/A</v>
          </cell>
          <cell r="Q1412" t="e">
            <v>#N/A</v>
          </cell>
          <cell r="R1412" t="e">
            <v>#N/A</v>
          </cell>
          <cell r="S1412" t="e">
            <v>#N/A</v>
          </cell>
          <cell r="T1412" t="e">
            <v>#N/A</v>
          </cell>
          <cell r="U1412" t="e">
            <v>#N/A</v>
          </cell>
          <cell r="V1412" t="e">
            <v>#N/A</v>
          </cell>
          <cell r="W1412" t="e">
            <v>#N/A</v>
          </cell>
          <cell r="X1412" t="e">
            <v>#N/A</v>
          </cell>
          <cell r="Y1412" t="e">
            <v>#N/A</v>
          </cell>
          <cell r="Z1412" t="e">
            <v>#N/A</v>
          </cell>
          <cell r="AA1412" t="e">
            <v>#N/A</v>
          </cell>
          <cell r="AB1412" t="e">
            <v>#N/A</v>
          </cell>
          <cell r="AC1412" t="e">
            <v>#N/A</v>
          </cell>
          <cell r="AD1412" t="e">
            <v>#N/A</v>
          </cell>
          <cell r="AE1412" t="e">
            <v>#N/A</v>
          </cell>
          <cell r="AF1412" t="e">
            <v>#N/A</v>
          </cell>
          <cell r="AG1412" t="e">
            <v>#N/A</v>
          </cell>
          <cell r="AH1412" t="e">
            <v>#N/A</v>
          </cell>
          <cell r="AI1412" t="e">
            <v>#N/A</v>
          </cell>
          <cell r="AJ1412" t="e">
            <v>#N/A</v>
          </cell>
          <cell r="AK1412" t="e">
            <v>#N/A</v>
          </cell>
          <cell r="AL1412" t="e">
            <v>#N/A</v>
          </cell>
          <cell r="AM1412" t="e">
            <v>#N/A</v>
          </cell>
          <cell r="AN1412" t="e">
            <v>#N/A</v>
          </cell>
          <cell r="AO1412" t="e">
            <v>#N/A</v>
          </cell>
          <cell r="AP1412" t="e">
            <v>#N/A</v>
          </cell>
          <cell r="AQ1412" t="e">
            <v>#N/A</v>
          </cell>
          <cell r="AR1412" t="e">
            <v>#N/A</v>
          </cell>
          <cell r="AS1412" t="e">
            <v>#N/A</v>
          </cell>
          <cell r="AT1412" t="e">
            <v>#N/A</v>
          </cell>
          <cell r="AU1412" t="e">
            <v>#N/A</v>
          </cell>
          <cell r="AV1412" t="e">
            <v>#N/A</v>
          </cell>
          <cell r="AW1412" t="e">
            <v>#N/A</v>
          </cell>
          <cell r="AX1412" t="e">
            <v>#N/A</v>
          </cell>
          <cell r="AY1412" t="e">
            <v>#N/A</v>
          </cell>
          <cell r="AZ1412" t="e">
            <v>#N/A</v>
          </cell>
          <cell r="BA1412" t="e">
            <v>#N/A</v>
          </cell>
          <cell r="BB1412" t="e">
            <v>#N/A</v>
          </cell>
          <cell r="BC1412" t="e">
            <v>#N/A</v>
          </cell>
          <cell r="BD1412" t="e">
            <v>#N/A</v>
          </cell>
        </row>
        <row r="1413">
          <cell r="G1413" t="e">
            <v>#N/A</v>
          </cell>
          <cell r="H1413" t="e">
            <v>#N/A</v>
          </cell>
          <cell r="I1413" t="e">
            <v>#N/A</v>
          </cell>
          <cell r="J1413" t="e">
            <v>#N/A</v>
          </cell>
          <cell r="K1413" t="e">
            <v>#N/A</v>
          </cell>
          <cell r="L1413" t="e">
            <v>#N/A</v>
          </cell>
          <cell r="M1413" t="e">
            <v>#N/A</v>
          </cell>
          <cell r="N1413" t="e">
            <v>#N/A</v>
          </cell>
          <cell r="O1413" t="e">
            <v>#N/A</v>
          </cell>
          <cell r="P1413" t="e">
            <v>#N/A</v>
          </cell>
          <cell r="Q1413" t="e">
            <v>#N/A</v>
          </cell>
          <cell r="R1413" t="e">
            <v>#N/A</v>
          </cell>
          <cell r="S1413" t="e">
            <v>#N/A</v>
          </cell>
          <cell r="T1413" t="e">
            <v>#N/A</v>
          </cell>
          <cell r="U1413" t="e">
            <v>#N/A</v>
          </cell>
          <cell r="V1413" t="e">
            <v>#N/A</v>
          </cell>
          <cell r="W1413" t="e">
            <v>#N/A</v>
          </cell>
          <cell r="X1413" t="e">
            <v>#N/A</v>
          </cell>
          <cell r="Y1413" t="e">
            <v>#N/A</v>
          </cell>
          <cell r="Z1413" t="e">
            <v>#N/A</v>
          </cell>
          <cell r="AA1413" t="e">
            <v>#N/A</v>
          </cell>
          <cell r="AB1413" t="e">
            <v>#N/A</v>
          </cell>
          <cell r="AC1413" t="e">
            <v>#N/A</v>
          </cell>
          <cell r="AD1413" t="e">
            <v>#N/A</v>
          </cell>
          <cell r="AE1413" t="e">
            <v>#N/A</v>
          </cell>
          <cell r="AF1413" t="e">
            <v>#N/A</v>
          </cell>
          <cell r="AG1413" t="e">
            <v>#N/A</v>
          </cell>
          <cell r="AH1413" t="e">
            <v>#N/A</v>
          </cell>
          <cell r="AI1413" t="e">
            <v>#N/A</v>
          </cell>
          <cell r="AJ1413" t="e">
            <v>#N/A</v>
          </cell>
          <cell r="AK1413" t="e">
            <v>#N/A</v>
          </cell>
          <cell r="AL1413" t="e">
            <v>#N/A</v>
          </cell>
          <cell r="AM1413" t="e">
            <v>#N/A</v>
          </cell>
          <cell r="AN1413" t="e">
            <v>#N/A</v>
          </cell>
          <cell r="AO1413" t="e">
            <v>#N/A</v>
          </cell>
          <cell r="AP1413" t="e">
            <v>#N/A</v>
          </cell>
          <cell r="AQ1413" t="e">
            <v>#N/A</v>
          </cell>
          <cell r="AR1413" t="e">
            <v>#N/A</v>
          </cell>
          <cell r="AS1413" t="e">
            <v>#N/A</v>
          </cell>
          <cell r="AT1413" t="e">
            <v>#N/A</v>
          </cell>
          <cell r="AU1413" t="e">
            <v>#N/A</v>
          </cell>
          <cell r="AV1413" t="e">
            <v>#N/A</v>
          </cell>
          <cell r="AW1413" t="e">
            <v>#N/A</v>
          </cell>
          <cell r="AX1413" t="e">
            <v>#N/A</v>
          </cell>
          <cell r="AY1413" t="e">
            <v>#N/A</v>
          </cell>
          <cell r="AZ1413" t="e">
            <v>#N/A</v>
          </cell>
          <cell r="BA1413" t="e">
            <v>#N/A</v>
          </cell>
          <cell r="BB1413" t="e">
            <v>#N/A</v>
          </cell>
          <cell r="BC1413" t="e">
            <v>#N/A</v>
          </cell>
          <cell r="BD1413" t="e">
            <v>#N/A</v>
          </cell>
        </row>
        <row r="1414">
          <cell r="G1414" t="e">
            <v>#N/A</v>
          </cell>
          <cell r="H1414" t="e">
            <v>#N/A</v>
          </cell>
          <cell r="I1414" t="e">
            <v>#N/A</v>
          </cell>
          <cell r="J1414" t="e">
            <v>#N/A</v>
          </cell>
          <cell r="K1414" t="e">
            <v>#N/A</v>
          </cell>
          <cell r="L1414" t="e">
            <v>#N/A</v>
          </cell>
          <cell r="M1414" t="e">
            <v>#N/A</v>
          </cell>
          <cell r="N1414" t="e">
            <v>#N/A</v>
          </cell>
          <cell r="O1414" t="e">
            <v>#N/A</v>
          </cell>
          <cell r="P1414" t="e">
            <v>#N/A</v>
          </cell>
          <cell r="Q1414" t="e">
            <v>#N/A</v>
          </cell>
          <cell r="R1414" t="e">
            <v>#N/A</v>
          </cell>
          <cell r="S1414" t="e">
            <v>#N/A</v>
          </cell>
          <cell r="T1414" t="e">
            <v>#N/A</v>
          </cell>
          <cell r="U1414" t="e">
            <v>#N/A</v>
          </cell>
          <cell r="V1414" t="e">
            <v>#N/A</v>
          </cell>
          <cell r="W1414" t="e">
            <v>#N/A</v>
          </cell>
          <cell r="X1414" t="e">
            <v>#N/A</v>
          </cell>
          <cell r="Y1414" t="e">
            <v>#N/A</v>
          </cell>
          <cell r="Z1414" t="e">
            <v>#N/A</v>
          </cell>
          <cell r="AA1414" t="e">
            <v>#N/A</v>
          </cell>
          <cell r="AB1414" t="e">
            <v>#N/A</v>
          </cell>
          <cell r="AC1414" t="e">
            <v>#N/A</v>
          </cell>
          <cell r="AD1414" t="e">
            <v>#N/A</v>
          </cell>
          <cell r="AE1414" t="e">
            <v>#N/A</v>
          </cell>
          <cell r="AF1414" t="e">
            <v>#N/A</v>
          </cell>
          <cell r="AG1414" t="e">
            <v>#N/A</v>
          </cell>
          <cell r="AH1414" t="e">
            <v>#N/A</v>
          </cell>
          <cell r="AI1414" t="e">
            <v>#N/A</v>
          </cell>
          <cell r="AJ1414" t="e">
            <v>#N/A</v>
          </cell>
          <cell r="AK1414" t="e">
            <v>#N/A</v>
          </cell>
          <cell r="AL1414" t="e">
            <v>#N/A</v>
          </cell>
          <cell r="AM1414" t="e">
            <v>#N/A</v>
          </cell>
          <cell r="AN1414" t="e">
            <v>#N/A</v>
          </cell>
          <cell r="AO1414" t="e">
            <v>#N/A</v>
          </cell>
          <cell r="AP1414" t="e">
            <v>#N/A</v>
          </cell>
          <cell r="AQ1414" t="e">
            <v>#N/A</v>
          </cell>
          <cell r="AR1414" t="e">
            <v>#N/A</v>
          </cell>
          <cell r="AS1414" t="e">
            <v>#N/A</v>
          </cell>
          <cell r="AT1414" t="e">
            <v>#N/A</v>
          </cell>
          <cell r="AU1414" t="e">
            <v>#N/A</v>
          </cell>
          <cell r="AV1414" t="e">
            <v>#N/A</v>
          </cell>
          <cell r="AW1414" t="e">
            <v>#N/A</v>
          </cell>
          <cell r="AX1414" t="e">
            <v>#N/A</v>
          </cell>
          <cell r="AY1414" t="e">
            <v>#N/A</v>
          </cell>
          <cell r="AZ1414" t="e">
            <v>#N/A</v>
          </cell>
          <cell r="BA1414" t="e">
            <v>#N/A</v>
          </cell>
          <cell r="BB1414" t="e">
            <v>#N/A</v>
          </cell>
          <cell r="BC1414" t="e">
            <v>#N/A</v>
          </cell>
          <cell r="BD1414" t="e">
            <v>#N/A</v>
          </cell>
        </row>
        <row r="1415">
          <cell r="G1415" t="e">
            <v>#N/A</v>
          </cell>
          <cell r="H1415" t="e">
            <v>#N/A</v>
          </cell>
          <cell r="I1415" t="e">
            <v>#N/A</v>
          </cell>
          <cell r="J1415" t="e">
            <v>#N/A</v>
          </cell>
          <cell r="K1415" t="e">
            <v>#N/A</v>
          </cell>
          <cell r="L1415" t="e">
            <v>#N/A</v>
          </cell>
          <cell r="M1415" t="e">
            <v>#N/A</v>
          </cell>
          <cell r="N1415" t="e">
            <v>#N/A</v>
          </cell>
          <cell r="O1415" t="e">
            <v>#N/A</v>
          </cell>
          <cell r="P1415" t="e">
            <v>#N/A</v>
          </cell>
          <cell r="Q1415" t="e">
            <v>#N/A</v>
          </cell>
          <cell r="R1415" t="e">
            <v>#N/A</v>
          </cell>
          <cell r="S1415" t="e">
            <v>#N/A</v>
          </cell>
          <cell r="T1415" t="e">
            <v>#N/A</v>
          </cell>
          <cell r="U1415" t="e">
            <v>#N/A</v>
          </cell>
          <cell r="V1415" t="e">
            <v>#N/A</v>
          </cell>
          <cell r="W1415" t="e">
            <v>#N/A</v>
          </cell>
          <cell r="X1415" t="e">
            <v>#N/A</v>
          </cell>
          <cell r="Y1415" t="e">
            <v>#N/A</v>
          </cell>
          <cell r="Z1415" t="e">
            <v>#N/A</v>
          </cell>
          <cell r="AA1415" t="e">
            <v>#N/A</v>
          </cell>
          <cell r="AB1415" t="e">
            <v>#N/A</v>
          </cell>
          <cell r="AC1415" t="e">
            <v>#N/A</v>
          </cell>
          <cell r="AD1415" t="e">
            <v>#N/A</v>
          </cell>
          <cell r="AE1415" t="e">
            <v>#N/A</v>
          </cell>
          <cell r="AF1415" t="e">
            <v>#N/A</v>
          </cell>
          <cell r="AG1415" t="e">
            <v>#N/A</v>
          </cell>
          <cell r="AH1415" t="e">
            <v>#N/A</v>
          </cell>
          <cell r="AI1415" t="e">
            <v>#N/A</v>
          </cell>
          <cell r="AJ1415" t="e">
            <v>#N/A</v>
          </cell>
          <cell r="AK1415" t="e">
            <v>#N/A</v>
          </cell>
          <cell r="AL1415" t="e">
            <v>#N/A</v>
          </cell>
          <cell r="AM1415" t="e">
            <v>#N/A</v>
          </cell>
          <cell r="AN1415" t="e">
            <v>#N/A</v>
          </cell>
          <cell r="AO1415" t="e">
            <v>#N/A</v>
          </cell>
          <cell r="AP1415" t="e">
            <v>#N/A</v>
          </cell>
          <cell r="AQ1415" t="e">
            <v>#N/A</v>
          </cell>
          <cell r="AR1415" t="e">
            <v>#N/A</v>
          </cell>
          <cell r="AS1415" t="e">
            <v>#N/A</v>
          </cell>
          <cell r="AT1415" t="e">
            <v>#N/A</v>
          </cell>
          <cell r="AU1415" t="e">
            <v>#N/A</v>
          </cell>
          <cell r="AV1415" t="e">
            <v>#N/A</v>
          </cell>
          <cell r="AW1415" t="e">
            <v>#N/A</v>
          </cell>
          <cell r="AX1415" t="e">
            <v>#N/A</v>
          </cell>
          <cell r="AY1415" t="e">
            <v>#N/A</v>
          </cell>
          <cell r="AZ1415" t="e">
            <v>#N/A</v>
          </cell>
          <cell r="BA1415" t="e">
            <v>#N/A</v>
          </cell>
          <cell r="BB1415" t="e">
            <v>#N/A</v>
          </cell>
          <cell r="BC1415" t="e">
            <v>#N/A</v>
          </cell>
          <cell r="BD1415" t="e">
            <v>#N/A</v>
          </cell>
        </row>
        <row r="1416">
          <cell r="G1416" t="e">
            <v>#N/A</v>
          </cell>
          <cell r="H1416" t="e">
            <v>#N/A</v>
          </cell>
          <cell r="I1416" t="e">
            <v>#N/A</v>
          </cell>
          <cell r="J1416" t="e">
            <v>#N/A</v>
          </cell>
          <cell r="K1416" t="e">
            <v>#N/A</v>
          </cell>
          <cell r="L1416" t="e">
            <v>#N/A</v>
          </cell>
          <cell r="M1416" t="e">
            <v>#N/A</v>
          </cell>
          <cell r="N1416" t="e">
            <v>#N/A</v>
          </cell>
          <cell r="O1416" t="e">
            <v>#N/A</v>
          </cell>
          <cell r="P1416" t="e">
            <v>#N/A</v>
          </cell>
          <cell r="Q1416" t="e">
            <v>#N/A</v>
          </cell>
          <cell r="R1416" t="e">
            <v>#N/A</v>
          </cell>
          <cell r="S1416" t="e">
            <v>#N/A</v>
          </cell>
          <cell r="T1416" t="e">
            <v>#N/A</v>
          </cell>
          <cell r="U1416" t="e">
            <v>#N/A</v>
          </cell>
          <cell r="V1416" t="e">
            <v>#N/A</v>
          </cell>
          <cell r="W1416" t="e">
            <v>#N/A</v>
          </cell>
          <cell r="X1416" t="e">
            <v>#N/A</v>
          </cell>
          <cell r="Y1416" t="e">
            <v>#N/A</v>
          </cell>
          <cell r="Z1416" t="e">
            <v>#N/A</v>
          </cell>
          <cell r="AA1416" t="e">
            <v>#N/A</v>
          </cell>
          <cell r="AB1416" t="e">
            <v>#N/A</v>
          </cell>
          <cell r="AC1416" t="e">
            <v>#N/A</v>
          </cell>
          <cell r="AD1416" t="e">
            <v>#N/A</v>
          </cell>
          <cell r="AE1416" t="e">
            <v>#N/A</v>
          </cell>
          <cell r="AF1416" t="e">
            <v>#N/A</v>
          </cell>
          <cell r="AG1416" t="e">
            <v>#N/A</v>
          </cell>
          <cell r="AH1416" t="e">
            <v>#N/A</v>
          </cell>
          <cell r="AI1416" t="e">
            <v>#N/A</v>
          </cell>
          <cell r="AJ1416" t="e">
            <v>#N/A</v>
          </cell>
          <cell r="AK1416" t="e">
            <v>#N/A</v>
          </cell>
          <cell r="AL1416" t="e">
            <v>#N/A</v>
          </cell>
          <cell r="AM1416" t="e">
            <v>#N/A</v>
          </cell>
          <cell r="AN1416" t="e">
            <v>#N/A</v>
          </cell>
          <cell r="AO1416" t="e">
            <v>#N/A</v>
          </cell>
          <cell r="AP1416" t="e">
            <v>#N/A</v>
          </cell>
          <cell r="AQ1416" t="e">
            <v>#N/A</v>
          </cell>
          <cell r="AR1416" t="e">
            <v>#N/A</v>
          </cell>
          <cell r="AS1416" t="e">
            <v>#N/A</v>
          </cell>
          <cell r="AT1416" t="e">
            <v>#N/A</v>
          </cell>
          <cell r="AU1416" t="e">
            <v>#N/A</v>
          </cell>
          <cell r="AV1416" t="e">
            <v>#N/A</v>
          </cell>
          <cell r="AW1416" t="e">
            <v>#N/A</v>
          </cell>
          <cell r="AX1416" t="e">
            <v>#N/A</v>
          </cell>
          <cell r="AY1416" t="e">
            <v>#N/A</v>
          </cell>
          <cell r="AZ1416" t="e">
            <v>#N/A</v>
          </cell>
          <cell r="BA1416" t="e">
            <v>#N/A</v>
          </cell>
          <cell r="BB1416" t="e">
            <v>#N/A</v>
          </cell>
          <cell r="BC1416" t="e">
            <v>#N/A</v>
          </cell>
          <cell r="BD1416" t="e">
            <v>#N/A</v>
          </cell>
        </row>
        <row r="1417">
          <cell r="G1417" t="e">
            <v>#N/A</v>
          </cell>
          <cell r="H1417" t="e">
            <v>#N/A</v>
          </cell>
          <cell r="I1417" t="e">
            <v>#N/A</v>
          </cell>
          <cell r="J1417" t="e">
            <v>#N/A</v>
          </cell>
          <cell r="K1417" t="e">
            <v>#N/A</v>
          </cell>
          <cell r="L1417" t="e">
            <v>#N/A</v>
          </cell>
          <cell r="M1417" t="e">
            <v>#N/A</v>
          </cell>
          <cell r="N1417" t="e">
            <v>#N/A</v>
          </cell>
          <cell r="O1417" t="e">
            <v>#N/A</v>
          </cell>
          <cell r="P1417" t="e">
            <v>#N/A</v>
          </cell>
          <cell r="Q1417" t="e">
            <v>#N/A</v>
          </cell>
          <cell r="R1417" t="e">
            <v>#N/A</v>
          </cell>
          <cell r="S1417" t="e">
            <v>#N/A</v>
          </cell>
          <cell r="T1417" t="e">
            <v>#N/A</v>
          </cell>
          <cell r="U1417" t="e">
            <v>#N/A</v>
          </cell>
          <cell r="V1417" t="e">
            <v>#N/A</v>
          </cell>
          <cell r="W1417" t="e">
            <v>#N/A</v>
          </cell>
          <cell r="X1417" t="e">
            <v>#N/A</v>
          </cell>
          <cell r="Y1417" t="e">
            <v>#N/A</v>
          </cell>
          <cell r="Z1417" t="e">
            <v>#N/A</v>
          </cell>
          <cell r="AA1417" t="e">
            <v>#N/A</v>
          </cell>
          <cell r="AB1417" t="e">
            <v>#N/A</v>
          </cell>
          <cell r="AC1417" t="e">
            <v>#N/A</v>
          </cell>
          <cell r="AD1417" t="e">
            <v>#N/A</v>
          </cell>
          <cell r="AE1417" t="e">
            <v>#N/A</v>
          </cell>
          <cell r="AF1417" t="e">
            <v>#N/A</v>
          </cell>
          <cell r="AG1417" t="e">
            <v>#N/A</v>
          </cell>
          <cell r="AH1417" t="e">
            <v>#N/A</v>
          </cell>
          <cell r="AI1417" t="e">
            <v>#N/A</v>
          </cell>
          <cell r="AJ1417" t="e">
            <v>#N/A</v>
          </cell>
          <cell r="AK1417" t="e">
            <v>#N/A</v>
          </cell>
          <cell r="AL1417" t="e">
            <v>#N/A</v>
          </cell>
          <cell r="AM1417" t="e">
            <v>#N/A</v>
          </cell>
          <cell r="AN1417" t="e">
            <v>#N/A</v>
          </cell>
          <cell r="AO1417" t="e">
            <v>#N/A</v>
          </cell>
          <cell r="AP1417" t="e">
            <v>#N/A</v>
          </cell>
          <cell r="AQ1417" t="e">
            <v>#N/A</v>
          </cell>
          <cell r="AR1417" t="e">
            <v>#N/A</v>
          </cell>
          <cell r="AS1417" t="e">
            <v>#N/A</v>
          </cell>
          <cell r="AT1417" t="e">
            <v>#N/A</v>
          </cell>
          <cell r="AU1417" t="e">
            <v>#N/A</v>
          </cell>
          <cell r="AV1417" t="e">
            <v>#N/A</v>
          </cell>
          <cell r="AW1417" t="e">
            <v>#N/A</v>
          </cell>
          <cell r="AX1417" t="e">
            <v>#N/A</v>
          </cell>
          <cell r="AY1417" t="e">
            <v>#N/A</v>
          </cell>
          <cell r="AZ1417" t="e">
            <v>#N/A</v>
          </cell>
          <cell r="BA1417" t="e">
            <v>#N/A</v>
          </cell>
          <cell r="BB1417" t="e">
            <v>#N/A</v>
          </cell>
          <cell r="BC1417" t="e">
            <v>#N/A</v>
          </cell>
          <cell r="BD1417" t="e">
            <v>#N/A</v>
          </cell>
        </row>
        <row r="1418">
          <cell r="G1418" t="e">
            <v>#N/A</v>
          </cell>
          <cell r="H1418" t="e">
            <v>#N/A</v>
          </cell>
          <cell r="I1418" t="e">
            <v>#N/A</v>
          </cell>
          <cell r="J1418" t="e">
            <v>#N/A</v>
          </cell>
          <cell r="K1418" t="e">
            <v>#N/A</v>
          </cell>
          <cell r="L1418" t="e">
            <v>#N/A</v>
          </cell>
          <cell r="M1418" t="e">
            <v>#N/A</v>
          </cell>
          <cell r="N1418" t="e">
            <v>#N/A</v>
          </cell>
          <cell r="O1418" t="e">
            <v>#N/A</v>
          </cell>
          <cell r="P1418" t="e">
            <v>#N/A</v>
          </cell>
          <cell r="Q1418" t="e">
            <v>#N/A</v>
          </cell>
          <cell r="R1418" t="e">
            <v>#N/A</v>
          </cell>
          <cell r="S1418" t="e">
            <v>#N/A</v>
          </cell>
          <cell r="T1418" t="e">
            <v>#N/A</v>
          </cell>
          <cell r="U1418" t="e">
            <v>#N/A</v>
          </cell>
          <cell r="V1418" t="e">
            <v>#N/A</v>
          </cell>
          <cell r="W1418" t="e">
            <v>#N/A</v>
          </cell>
          <cell r="X1418" t="e">
            <v>#N/A</v>
          </cell>
          <cell r="Y1418" t="e">
            <v>#N/A</v>
          </cell>
          <cell r="Z1418" t="e">
            <v>#N/A</v>
          </cell>
          <cell r="AA1418" t="e">
            <v>#N/A</v>
          </cell>
          <cell r="AB1418" t="e">
            <v>#N/A</v>
          </cell>
          <cell r="AC1418" t="e">
            <v>#N/A</v>
          </cell>
          <cell r="AD1418" t="e">
            <v>#N/A</v>
          </cell>
          <cell r="AE1418" t="e">
            <v>#N/A</v>
          </cell>
          <cell r="AF1418" t="e">
            <v>#N/A</v>
          </cell>
          <cell r="AG1418" t="e">
            <v>#N/A</v>
          </cell>
          <cell r="AH1418" t="e">
            <v>#N/A</v>
          </cell>
          <cell r="AI1418" t="e">
            <v>#N/A</v>
          </cell>
          <cell r="AJ1418" t="e">
            <v>#N/A</v>
          </cell>
          <cell r="AK1418" t="e">
            <v>#N/A</v>
          </cell>
          <cell r="AL1418" t="e">
            <v>#N/A</v>
          </cell>
          <cell r="AM1418" t="e">
            <v>#N/A</v>
          </cell>
          <cell r="AN1418" t="e">
            <v>#N/A</v>
          </cell>
          <cell r="AO1418" t="e">
            <v>#N/A</v>
          </cell>
          <cell r="AP1418" t="e">
            <v>#N/A</v>
          </cell>
          <cell r="AQ1418" t="e">
            <v>#N/A</v>
          </cell>
          <cell r="AR1418" t="e">
            <v>#N/A</v>
          </cell>
          <cell r="AS1418" t="e">
            <v>#N/A</v>
          </cell>
          <cell r="AT1418" t="e">
            <v>#N/A</v>
          </cell>
          <cell r="AU1418" t="e">
            <v>#N/A</v>
          </cell>
          <cell r="AV1418" t="e">
            <v>#N/A</v>
          </cell>
          <cell r="AW1418" t="e">
            <v>#N/A</v>
          </cell>
          <cell r="AX1418" t="e">
            <v>#N/A</v>
          </cell>
          <cell r="AY1418" t="e">
            <v>#N/A</v>
          </cell>
          <cell r="AZ1418" t="e">
            <v>#N/A</v>
          </cell>
          <cell r="BA1418" t="e">
            <v>#N/A</v>
          </cell>
          <cell r="BB1418" t="e">
            <v>#N/A</v>
          </cell>
          <cell r="BC1418" t="e">
            <v>#N/A</v>
          </cell>
          <cell r="BD1418" t="e">
            <v>#N/A</v>
          </cell>
        </row>
        <row r="1419">
          <cell r="G1419" t="e">
            <v>#N/A</v>
          </cell>
          <cell r="H1419" t="e">
            <v>#N/A</v>
          </cell>
          <cell r="I1419" t="e">
            <v>#N/A</v>
          </cell>
          <cell r="J1419" t="e">
            <v>#N/A</v>
          </cell>
          <cell r="K1419" t="e">
            <v>#N/A</v>
          </cell>
          <cell r="L1419" t="e">
            <v>#N/A</v>
          </cell>
          <cell r="M1419" t="e">
            <v>#N/A</v>
          </cell>
          <cell r="N1419" t="e">
            <v>#N/A</v>
          </cell>
          <cell r="O1419" t="e">
            <v>#N/A</v>
          </cell>
          <cell r="P1419" t="e">
            <v>#N/A</v>
          </cell>
          <cell r="Q1419" t="e">
            <v>#N/A</v>
          </cell>
          <cell r="R1419" t="e">
            <v>#N/A</v>
          </cell>
          <cell r="S1419" t="e">
            <v>#N/A</v>
          </cell>
          <cell r="T1419" t="e">
            <v>#N/A</v>
          </cell>
          <cell r="U1419" t="e">
            <v>#N/A</v>
          </cell>
          <cell r="V1419" t="e">
            <v>#N/A</v>
          </cell>
          <cell r="W1419" t="e">
            <v>#N/A</v>
          </cell>
          <cell r="X1419" t="e">
            <v>#N/A</v>
          </cell>
          <cell r="Y1419" t="e">
            <v>#N/A</v>
          </cell>
          <cell r="Z1419" t="e">
            <v>#N/A</v>
          </cell>
          <cell r="AA1419" t="e">
            <v>#N/A</v>
          </cell>
          <cell r="AB1419" t="e">
            <v>#N/A</v>
          </cell>
          <cell r="AC1419" t="e">
            <v>#N/A</v>
          </cell>
          <cell r="AD1419" t="e">
            <v>#N/A</v>
          </cell>
          <cell r="AE1419" t="e">
            <v>#N/A</v>
          </cell>
          <cell r="AF1419" t="e">
            <v>#N/A</v>
          </cell>
          <cell r="AG1419" t="e">
            <v>#N/A</v>
          </cell>
          <cell r="AH1419" t="e">
            <v>#N/A</v>
          </cell>
          <cell r="AI1419" t="e">
            <v>#N/A</v>
          </cell>
          <cell r="AJ1419" t="e">
            <v>#N/A</v>
          </cell>
          <cell r="AK1419" t="e">
            <v>#N/A</v>
          </cell>
          <cell r="AL1419" t="e">
            <v>#N/A</v>
          </cell>
          <cell r="AM1419" t="e">
            <v>#N/A</v>
          </cell>
          <cell r="AN1419" t="e">
            <v>#N/A</v>
          </cell>
          <cell r="AO1419" t="e">
            <v>#N/A</v>
          </cell>
          <cell r="AP1419" t="e">
            <v>#N/A</v>
          </cell>
          <cell r="AQ1419" t="e">
            <v>#N/A</v>
          </cell>
          <cell r="AR1419" t="e">
            <v>#N/A</v>
          </cell>
          <cell r="AS1419" t="e">
            <v>#N/A</v>
          </cell>
          <cell r="AT1419" t="e">
            <v>#N/A</v>
          </cell>
          <cell r="AU1419" t="e">
            <v>#N/A</v>
          </cell>
          <cell r="AV1419" t="e">
            <v>#N/A</v>
          </cell>
          <cell r="AW1419" t="e">
            <v>#N/A</v>
          </cell>
          <cell r="AX1419" t="e">
            <v>#N/A</v>
          </cell>
          <cell r="AY1419" t="e">
            <v>#N/A</v>
          </cell>
          <cell r="AZ1419" t="e">
            <v>#N/A</v>
          </cell>
          <cell r="BA1419" t="e">
            <v>#N/A</v>
          </cell>
          <cell r="BB1419" t="e">
            <v>#N/A</v>
          </cell>
          <cell r="BC1419" t="e">
            <v>#N/A</v>
          </cell>
          <cell r="BD1419" t="e">
            <v>#N/A</v>
          </cell>
        </row>
        <row r="1420">
          <cell r="G1420" t="e">
            <v>#N/A</v>
          </cell>
          <cell r="H1420" t="e">
            <v>#N/A</v>
          </cell>
          <cell r="I1420" t="e">
            <v>#N/A</v>
          </cell>
          <cell r="J1420" t="e">
            <v>#N/A</v>
          </cell>
          <cell r="K1420" t="e">
            <v>#N/A</v>
          </cell>
          <cell r="L1420" t="e">
            <v>#N/A</v>
          </cell>
          <cell r="M1420" t="e">
            <v>#N/A</v>
          </cell>
          <cell r="N1420" t="e">
            <v>#N/A</v>
          </cell>
          <cell r="O1420" t="e">
            <v>#N/A</v>
          </cell>
          <cell r="P1420" t="e">
            <v>#N/A</v>
          </cell>
          <cell r="Q1420" t="e">
            <v>#N/A</v>
          </cell>
          <cell r="R1420" t="e">
            <v>#N/A</v>
          </cell>
          <cell r="S1420" t="e">
            <v>#N/A</v>
          </cell>
          <cell r="T1420" t="e">
            <v>#N/A</v>
          </cell>
          <cell r="U1420" t="e">
            <v>#N/A</v>
          </cell>
          <cell r="V1420" t="e">
            <v>#N/A</v>
          </cell>
          <cell r="W1420" t="e">
            <v>#N/A</v>
          </cell>
          <cell r="X1420" t="e">
            <v>#N/A</v>
          </cell>
          <cell r="Y1420" t="e">
            <v>#N/A</v>
          </cell>
          <cell r="Z1420" t="e">
            <v>#N/A</v>
          </cell>
          <cell r="AA1420" t="e">
            <v>#N/A</v>
          </cell>
          <cell r="AB1420" t="e">
            <v>#N/A</v>
          </cell>
          <cell r="AC1420" t="e">
            <v>#N/A</v>
          </cell>
          <cell r="AD1420" t="e">
            <v>#N/A</v>
          </cell>
          <cell r="AE1420" t="e">
            <v>#N/A</v>
          </cell>
          <cell r="AF1420" t="e">
            <v>#N/A</v>
          </cell>
          <cell r="AG1420" t="e">
            <v>#N/A</v>
          </cell>
          <cell r="AH1420" t="e">
            <v>#N/A</v>
          </cell>
          <cell r="AI1420" t="e">
            <v>#N/A</v>
          </cell>
          <cell r="AJ1420" t="e">
            <v>#N/A</v>
          </cell>
          <cell r="AK1420" t="e">
            <v>#N/A</v>
          </cell>
          <cell r="AL1420" t="e">
            <v>#N/A</v>
          </cell>
          <cell r="AM1420" t="e">
            <v>#N/A</v>
          </cell>
          <cell r="AN1420" t="e">
            <v>#N/A</v>
          </cell>
          <cell r="AO1420" t="e">
            <v>#N/A</v>
          </cell>
          <cell r="AP1420" t="e">
            <v>#N/A</v>
          </cell>
          <cell r="AQ1420" t="e">
            <v>#N/A</v>
          </cell>
          <cell r="AR1420" t="e">
            <v>#N/A</v>
          </cell>
          <cell r="AS1420" t="e">
            <v>#N/A</v>
          </cell>
          <cell r="AT1420" t="e">
            <v>#N/A</v>
          </cell>
          <cell r="AU1420" t="e">
            <v>#N/A</v>
          </cell>
          <cell r="AV1420" t="e">
            <v>#N/A</v>
          </cell>
          <cell r="AW1420" t="e">
            <v>#N/A</v>
          </cell>
          <cell r="AX1420" t="e">
            <v>#N/A</v>
          </cell>
          <cell r="AY1420" t="e">
            <v>#N/A</v>
          </cell>
          <cell r="AZ1420" t="e">
            <v>#N/A</v>
          </cell>
          <cell r="BA1420" t="e">
            <v>#N/A</v>
          </cell>
          <cell r="BB1420" t="e">
            <v>#N/A</v>
          </cell>
          <cell r="BC1420" t="e">
            <v>#N/A</v>
          </cell>
          <cell r="BD1420" t="e">
            <v>#N/A</v>
          </cell>
        </row>
        <row r="1421">
          <cell r="G1421" t="e">
            <v>#N/A</v>
          </cell>
          <cell r="H1421" t="e">
            <v>#N/A</v>
          </cell>
          <cell r="I1421" t="e">
            <v>#N/A</v>
          </cell>
          <cell r="J1421" t="e">
            <v>#N/A</v>
          </cell>
          <cell r="K1421" t="e">
            <v>#N/A</v>
          </cell>
          <cell r="L1421" t="e">
            <v>#N/A</v>
          </cell>
          <cell r="M1421" t="e">
            <v>#N/A</v>
          </cell>
          <cell r="N1421" t="e">
            <v>#N/A</v>
          </cell>
          <cell r="O1421" t="e">
            <v>#N/A</v>
          </cell>
          <cell r="P1421" t="e">
            <v>#N/A</v>
          </cell>
          <cell r="Q1421" t="e">
            <v>#N/A</v>
          </cell>
          <cell r="R1421" t="e">
            <v>#N/A</v>
          </cell>
          <cell r="S1421" t="e">
            <v>#N/A</v>
          </cell>
          <cell r="T1421" t="e">
            <v>#N/A</v>
          </cell>
          <cell r="U1421" t="e">
            <v>#N/A</v>
          </cell>
          <cell r="V1421" t="e">
            <v>#N/A</v>
          </cell>
          <cell r="W1421" t="e">
            <v>#N/A</v>
          </cell>
          <cell r="X1421" t="e">
            <v>#N/A</v>
          </cell>
          <cell r="Y1421" t="e">
            <v>#N/A</v>
          </cell>
          <cell r="Z1421" t="e">
            <v>#N/A</v>
          </cell>
          <cell r="AA1421" t="e">
            <v>#N/A</v>
          </cell>
          <cell r="AB1421" t="e">
            <v>#N/A</v>
          </cell>
          <cell r="AC1421" t="e">
            <v>#N/A</v>
          </cell>
          <cell r="AD1421" t="e">
            <v>#N/A</v>
          </cell>
          <cell r="AE1421" t="e">
            <v>#N/A</v>
          </cell>
          <cell r="AF1421" t="e">
            <v>#N/A</v>
          </cell>
          <cell r="AG1421" t="e">
            <v>#N/A</v>
          </cell>
          <cell r="AH1421" t="e">
            <v>#N/A</v>
          </cell>
          <cell r="AI1421" t="e">
            <v>#N/A</v>
          </cell>
          <cell r="AJ1421" t="e">
            <v>#N/A</v>
          </cell>
          <cell r="AK1421" t="e">
            <v>#N/A</v>
          </cell>
          <cell r="AL1421" t="e">
            <v>#N/A</v>
          </cell>
          <cell r="AM1421" t="e">
            <v>#N/A</v>
          </cell>
          <cell r="AN1421" t="e">
            <v>#N/A</v>
          </cell>
          <cell r="AO1421" t="e">
            <v>#N/A</v>
          </cell>
          <cell r="AP1421" t="e">
            <v>#N/A</v>
          </cell>
          <cell r="AQ1421" t="e">
            <v>#N/A</v>
          </cell>
          <cell r="AR1421" t="e">
            <v>#N/A</v>
          </cell>
          <cell r="AS1421" t="e">
            <v>#N/A</v>
          </cell>
          <cell r="AT1421" t="e">
            <v>#N/A</v>
          </cell>
          <cell r="AU1421" t="e">
            <v>#N/A</v>
          </cell>
          <cell r="AV1421" t="e">
            <v>#N/A</v>
          </cell>
          <cell r="AW1421" t="e">
            <v>#N/A</v>
          </cell>
          <cell r="AX1421" t="e">
            <v>#N/A</v>
          </cell>
          <cell r="AY1421" t="e">
            <v>#N/A</v>
          </cell>
          <cell r="AZ1421" t="e">
            <v>#N/A</v>
          </cell>
          <cell r="BA1421" t="e">
            <v>#N/A</v>
          </cell>
          <cell r="BB1421" t="e">
            <v>#N/A</v>
          </cell>
          <cell r="BC1421" t="e">
            <v>#N/A</v>
          </cell>
          <cell r="BD1421" t="e">
            <v>#N/A</v>
          </cell>
        </row>
        <row r="1422">
          <cell r="G1422" t="e">
            <v>#N/A</v>
          </cell>
          <cell r="H1422" t="e">
            <v>#N/A</v>
          </cell>
          <cell r="I1422" t="e">
            <v>#N/A</v>
          </cell>
          <cell r="J1422" t="e">
            <v>#N/A</v>
          </cell>
          <cell r="K1422" t="e">
            <v>#N/A</v>
          </cell>
          <cell r="L1422" t="e">
            <v>#N/A</v>
          </cell>
          <cell r="M1422" t="e">
            <v>#N/A</v>
          </cell>
          <cell r="N1422" t="e">
            <v>#N/A</v>
          </cell>
          <cell r="O1422" t="e">
            <v>#N/A</v>
          </cell>
          <cell r="P1422" t="e">
            <v>#N/A</v>
          </cell>
          <cell r="Q1422" t="e">
            <v>#N/A</v>
          </cell>
          <cell r="R1422" t="e">
            <v>#N/A</v>
          </cell>
          <cell r="S1422" t="e">
            <v>#N/A</v>
          </cell>
          <cell r="T1422" t="e">
            <v>#N/A</v>
          </cell>
          <cell r="U1422" t="e">
            <v>#N/A</v>
          </cell>
          <cell r="V1422" t="e">
            <v>#N/A</v>
          </cell>
          <cell r="W1422" t="e">
            <v>#N/A</v>
          </cell>
          <cell r="X1422" t="e">
            <v>#N/A</v>
          </cell>
          <cell r="Y1422" t="e">
            <v>#N/A</v>
          </cell>
          <cell r="Z1422" t="e">
            <v>#N/A</v>
          </cell>
          <cell r="AA1422" t="e">
            <v>#N/A</v>
          </cell>
          <cell r="AB1422" t="e">
            <v>#N/A</v>
          </cell>
          <cell r="AC1422" t="e">
            <v>#N/A</v>
          </cell>
          <cell r="AD1422" t="e">
            <v>#N/A</v>
          </cell>
          <cell r="AE1422" t="e">
            <v>#N/A</v>
          </cell>
          <cell r="AF1422" t="e">
            <v>#N/A</v>
          </cell>
          <cell r="AG1422" t="e">
            <v>#N/A</v>
          </cell>
          <cell r="AH1422" t="e">
            <v>#N/A</v>
          </cell>
          <cell r="AI1422" t="e">
            <v>#N/A</v>
          </cell>
          <cell r="AJ1422" t="e">
            <v>#N/A</v>
          </cell>
          <cell r="AK1422" t="e">
            <v>#N/A</v>
          </cell>
          <cell r="AL1422" t="e">
            <v>#N/A</v>
          </cell>
          <cell r="AM1422" t="e">
            <v>#N/A</v>
          </cell>
          <cell r="AN1422" t="e">
            <v>#N/A</v>
          </cell>
          <cell r="AO1422" t="e">
            <v>#N/A</v>
          </cell>
          <cell r="AP1422" t="e">
            <v>#N/A</v>
          </cell>
          <cell r="AQ1422" t="e">
            <v>#N/A</v>
          </cell>
          <cell r="AR1422" t="e">
            <v>#N/A</v>
          </cell>
          <cell r="AS1422" t="e">
            <v>#N/A</v>
          </cell>
          <cell r="AT1422" t="e">
            <v>#N/A</v>
          </cell>
          <cell r="AU1422" t="e">
            <v>#N/A</v>
          </cell>
          <cell r="AV1422" t="e">
            <v>#N/A</v>
          </cell>
          <cell r="AW1422" t="e">
            <v>#N/A</v>
          </cell>
          <cell r="AX1422" t="e">
            <v>#N/A</v>
          </cell>
          <cell r="AY1422" t="e">
            <v>#N/A</v>
          </cell>
          <cell r="AZ1422" t="e">
            <v>#N/A</v>
          </cell>
          <cell r="BA1422" t="e">
            <v>#N/A</v>
          </cell>
          <cell r="BB1422" t="e">
            <v>#N/A</v>
          </cell>
          <cell r="BC1422" t="e">
            <v>#N/A</v>
          </cell>
          <cell r="BD1422" t="e">
            <v>#N/A</v>
          </cell>
        </row>
        <row r="1423">
          <cell r="G1423" t="e">
            <v>#N/A</v>
          </cell>
          <cell r="H1423" t="e">
            <v>#N/A</v>
          </cell>
          <cell r="I1423" t="e">
            <v>#N/A</v>
          </cell>
          <cell r="J1423" t="e">
            <v>#N/A</v>
          </cell>
          <cell r="K1423" t="e">
            <v>#N/A</v>
          </cell>
          <cell r="L1423" t="e">
            <v>#N/A</v>
          </cell>
          <cell r="M1423" t="e">
            <v>#N/A</v>
          </cell>
          <cell r="N1423" t="e">
            <v>#N/A</v>
          </cell>
          <cell r="O1423" t="e">
            <v>#N/A</v>
          </cell>
          <cell r="P1423" t="e">
            <v>#N/A</v>
          </cell>
          <cell r="Q1423" t="e">
            <v>#N/A</v>
          </cell>
          <cell r="R1423" t="e">
            <v>#N/A</v>
          </cell>
          <cell r="S1423" t="e">
            <v>#N/A</v>
          </cell>
          <cell r="T1423" t="e">
            <v>#N/A</v>
          </cell>
          <cell r="U1423" t="e">
            <v>#N/A</v>
          </cell>
          <cell r="V1423" t="e">
            <v>#N/A</v>
          </cell>
          <cell r="W1423" t="e">
            <v>#N/A</v>
          </cell>
          <cell r="X1423" t="e">
            <v>#N/A</v>
          </cell>
          <cell r="Y1423" t="e">
            <v>#N/A</v>
          </cell>
          <cell r="Z1423" t="e">
            <v>#N/A</v>
          </cell>
          <cell r="AA1423" t="e">
            <v>#N/A</v>
          </cell>
          <cell r="AB1423" t="e">
            <v>#N/A</v>
          </cell>
          <cell r="AC1423" t="e">
            <v>#N/A</v>
          </cell>
          <cell r="AD1423" t="e">
            <v>#N/A</v>
          </cell>
          <cell r="AE1423" t="e">
            <v>#N/A</v>
          </cell>
          <cell r="AF1423" t="e">
            <v>#N/A</v>
          </cell>
          <cell r="AG1423" t="e">
            <v>#N/A</v>
          </cell>
          <cell r="AH1423" t="e">
            <v>#N/A</v>
          </cell>
          <cell r="AI1423" t="e">
            <v>#N/A</v>
          </cell>
          <cell r="AJ1423" t="e">
            <v>#N/A</v>
          </cell>
          <cell r="AK1423" t="e">
            <v>#N/A</v>
          </cell>
          <cell r="AL1423" t="e">
            <v>#N/A</v>
          </cell>
          <cell r="AM1423" t="e">
            <v>#N/A</v>
          </cell>
          <cell r="AN1423" t="e">
            <v>#N/A</v>
          </cell>
          <cell r="AO1423" t="e">
            <v>#N/A</v>
          </cell>
          <cell r="AP1423" t="e">
            <v>#N/A</v>
          </cell>
          <cell r="AQ1423" t="e">
            <v>#N/A</v>
          </cell>
          <cell r="AR1423" t="e">
            <v>#N/A</v>
          </cell>
          <cell r="AS1423" t="e">
            <v>#N/A</v>
          </cell>
          <cell r="AT1423" t="e">
            <v>#N/A</v>
          </cell>
          <cell r="AU1423" t="e">
            <v>#N/A</v>
          </cell>
          <cell r="AV1423" t="e">
            <v>#N/A</v>
          </cell>
          <cell r="AW1423" t="e">
            <v>#N/A</v>
          </cell>
          <cell r="AX1423" t="e">
            <v>#N/A</v>
          </cell>
          <cell r="AY1423" t="e">
            <v>#N/A</v>
          </cell>
          <cell r="AZ1423" t="e">
            <v>#N/A</v>
          </cell>
          <cell r="BA1423" t="e">
            <v>#N/A</v>
          </cell>
          <cell r="BB1423" t="e">
            <v>#N/A</v>
          </cell>
          <cell r="BC1423" t="e">
            <v>#N/A</v>
          </cell>
          <cell r="BD1423" t="e">
            <v>#N/A</v>
          </cell>
        </row>
        <row r="1424">
          <cell r="G1424" t="e">
            <v>#N/A</v>
          </cell>
          <cell r="H1424" t="e">
            <v>#N/A</v>
          </cell>
          <cell r="I1424" t="e">
            <v>#N/A</v>
          </cell>
          <cell r="J1424" t="e">
            <v>#N/A</v>
          </cell>
          <cell r="K1424" t="e">
            <v>#N/A</v>
          </cell>
          <cell r="L1424" t="e">
            <v>#N/A</v>
          </cell>
          <cell r="M1424" t="e">
            <v>#N/A</v>
          </cell>
          <cell r="N1424" t="e">
            <v>#N/A</v>
          </cell>
          <cell r="O1424" t="e">
            <v>#N/A</v>
          </cell>
          <cell r="P1424" t="e">
            <v>#N/A</v>
          </cell>
          <cell r="Q1424" t="e">
            <v>#N/A</v>
          </cell>
          <cell r="R1424" t="e">
            <v>#N/A</v>
          </cell>
          <cell r="S1424" t="e">
            <v>#N/A</v>
          </cell>
          <cell r="T1424" t="e">
            <v>#N/A</v>
          </cell>
          <cell r="U1424" t="e">
            <v>#N/A</v>
          </cell>
          <cell r="V1424" t="e">
            <v>#N/A</v>
          </cell>
          <cell r="W1424" t="e">
            <v>#N/A</v>
          </cell>
          <cell r="X1424" t="e">
            <v>#N/A</v>
          </cell>
          <cell r="Y1424" t="e">
            <v>#N/A</v>
          </cell>
          <cell r="Z1424" t="e">
            <v>#N/A</v>
          </cell>
          <cell r="AA1424" t="e">
            <v>#N/A</v>
          </cell>
          <cell r="AB1424" t="e">
            <v>#N/A</v>
          </cell>
          <cell r="AC1424" t="e">
            <v>#N/A</v>
          </cell>
          <cell r="AD1424" t="e">
            <v>#N/A</v>
          </cell>
          <cell r="AE1424" t="e">
            <v>#N/A</v>
          </cell>
          <cell r="AF1424" t="e">
            <v>#N/A</v>
          </cell>
          <cell r="AG1424" t="e">
            <v>#N/A</v>
          </cell>
          <cell r="AH1424" t="e">
            <v>#N/A</v>
          </cell>
          <cell r="AI1424" t="e">
            <v>#N/A</v>
          </cell>
          <cell r="AJ1424" t="e">
            <v>#N/A</v>
          </cell>
          <cell r="AK1424" t="e">
            <v>#N/A</v>
          </cell>
          <cell r="AL1424" t="e">
            <v>#N/A</v>
          </cell>
          <cell r="AM1424" t="e">
            <v>#N/A</v>
          </cell>
          <cell r="AN1424" t="e">
            <v>#N/A</v>
          </cell>
          <cell r="AO1424" t="e">
            <v>#N/A</v>
          </cell>
          <cell r="AP1424" t="e">
            <v>#N/A</v>
          </cell>
          <cell r="AQ1424" t="e">
            <v>#N/A</v>
          </cell>
          <cell r="AR1424" t="e">
            <v>#N/A</v>
          </cell>
          <cell r="AS1424" t="e">
            <v>#N/A</v>
          </cell>
          <cell r="AT1424" t="e">
            <v>#N/A</v>
          </cell>
          <cell r="AU1424" t="e">
            <v>#N/A</v>
          </cell>
          <cell r="AV1424" t="e">
            <v>#N/A</v>
          </cell>
          <cell r="AW1424" t="e">
            <v>#N/A</v>
          </cell>
          <cell r="AX1424" t="e">
            <v>#N/A</v>
          </cell>
          <cell r="AY1424" t="e">
            <v>#N/A</v>
          </cell>
          <cell r="AZ1424" t="e">
            <v>#N/A</v>
          </cell>
          <cell r="BA1424" t="e">
            <v>#N/A</v>
          </cell>
          <cell r="BB1424" t="e">
            <v>#N/A</v>
          </cell>
          <cell r="BC1424" t="e">
            <v>#N/A</v>
          </cell>
          <cell r="BD1424" t="e">
            <v>#N/A</v>
          </cell>
        </row>
        <row r="1425">
          <cell r="G1425" t="e">
            <v>#N/A</v>
          </cell>
          <cell r="H1425" t="e">
            <v>#N/A</v>
          </cell>
          <cell r="I1425" t="e">
            <v>#N/A</v>
          </cell>
          <cell r="J1425" t="e">
            <v>#N/A</v>
          </cell>
          <cell r="K1425" t="e">
            <v>#N/A</v>
          </cell>
          <cell r="L1425" t="e">
            <v>#N/A</v>
          </cell>
          <cell r="M1425" t="e">
            <v>#N/A</v>
          </cell>
          <cell r="N1425" t="e">
            <v>#N/A</v>
          </cell>
          <cell r="O1425" t="e">
            <v>#N/A</v>
          </cell>
          <cell r="P1425" t="e">
            <v>#N/A</v>
          </cell>
          <cell r="Q1425" t="e">
            <v>#N/A</v>
          </cell>
          <cell r="R1425" t="e">
            <v>#N/A</v>
          </cell>
          <cell r="S1425" t="e">
            <v>#N/A</v>
          </cell>
          <cell r="T1425" t="e">
            <v>#N/A</v>
          </cell>
          <cell r="U1425" t="e">
            <v>#N/A</v>
          </cell>
          <cell r="V1425" t="e">
            <v>#N/A</v>
          </cell>
          <cell r="W1425" t="e">
            <v>#N/A</v>
          </cell>
          <cell r="X1425" t="e">
            <v>#N/A</v>
          </cell>
          <cell r="Y1425" t="e">
            <v>#N/A</v>
          </cell>
          <cell r="Z1425" t="e">
            <v>#N/A</v>
          </cell>
          <cell r="AA1425" t="e">
            <v>#N/A</v>
          </cell>
          <cell r="AB1425" t="e">
            <v>#N/A</v>
          </cell>
          <cell r="AC1425" t="e">
            <v>#N/A</v>
          </cell>
          <cell r="AD1425" t="e">
            <v>#N/A</v>
          </cell>
          <cell r="AE1425" t="e">
            <v>#N/A</v>
          </cell>
          <cell r="AF1425" t="e">
            <v>#N/A</v>
          </cell>
          <cell r="AG1425" t="e">
            <v>#N/A</v>
          </cell>
          <cell r="AH1425" t="e">
            <v>#N/A</v>
          </cell>
          <cell r="AI1425" t="e">
            <v>#N/A</v>
          </cell>
          <cell r="AJ1425" t="e">
            <v>#N/A</v>
          </cell>
          <cell r="AK1425" t="e">
            <v>#N/A</v>
          </cell>
          <cell r="AL1425" t="e">
            <v>#N/A</v>
          </cell>
          <cell r="AM1425" t="e">
            <v>#N/A</v>
          </cell>
          <cell r="AN1425" t="e">
            <v>#N/A</v>
          </cell>
          <cell r="AO1425" t="e">
            <v>#N/A</v>
          </cell>
          <cell r="AP1425" t="e">
            <v>#N/A</v>
          </cell>
          <cell r="AQ1425" t="e">
            <v>#N/A</v>
          </cell>
          <cell r="AR1425" t="e">
            <v>#N/A</v>
          </cell>
          <cell r="AS1425" t="e">
            <v>#N/A</v>
          </cell>
          <cell r="AT1425" t="e">
            <v>#N/A</v>
          </cell>
          <cell r="AU1425" t="e">
            <v>#N/A</v>
          </cell>
          <cell r="AV1425" t="e">
            <v>#N/A</v>
          </cell>
          <cell r="AW1425" t="e">
            <v>#N/A</v>
          </cell>
          <cell r="AX1425" t="e">
            <v>#N/A</v>
          </cell>
          <cell r="AY1425" t="e">
            <v>#N/A</v>
          </cell>
          <cell r="AZ1425" t="e">
            <v>#N/A</v>
          </cell>
          <cell r="BA1425" t="e">
            <v>#N/A</v>
          </cell>
          <cell r="BB1425" t="e">
            <v>#N/A</v>
          </cell>
          <cell r="BC1425" t="e">
            <v>#N/A</v>
          </cell>
          <cell r="BD1425" t="e">
            <v>#N/A</v>
          </cell>
        </row>
        <row r="1426">
          <cell r="G1426" t="e">
            <v>#N/A</v>
          </cell>
          <cell r="H1426" t="e">
            <v>#N/A</v>
          </cell>
          <cell r="I1426" t="e">
            <v>#N/A</v>
          </cell>
          <cell r="J1426" t="e">
            <v>#N/A</v>
          </cell>
          <cell r="K1426" t="e">
            <v>#N/A</v>
          </cell>
          <cell r="L1426" t="e">
            <v>#N/A</v>
          </cell>
          <cell r="M1426" t="e">
            <v>#N/A</v>
          </cell>
          <cell r="N1426" t="e">
            <v>#N/A</v>
          </cell>
          <cell r="O1426" t="e">
            <v>#N/A</v>
          </cell>
          <cell r="P1426" t="e">
            <v>#N/A</v>
          </cell>
          <cell r="Q1426" t="e">
            <v>#N/A</v>
          </cell>
          <cell r="R1426" t="e">
            <v>#N/A</v>
          </cell>
          <cell r="S1426" t="e">
            <v>#N/A</v>
          </cell>
          <cell r="T1426" t="e">
            <v>#N/A</v>
          </cell>
          <cell r="U1426" t="e">
            <v>#N/A</v>
          </cell>
          <cell r="V1426" t="e">
            <v>#N/A</v>
          </cell>
          <cell r="W1426" t="e">
            <v>#N/A</v>
          </cell>
          <cell r="X1426" t="e">
            <v>#N/A</v>
          </cell>
          <cell r="Y1426" t="e">
            <v>#N/A</v>
          </cell>
          <cell r="Z1426" t="e">
            <v>#N/A</v>
          </cell>
          <cell r="AA1426" t="e">
            <v>#N/A</v>
          </cell>
          <cell r="AB1426" t="e">
            <v>#N/A</v>
          </cell>
          <cell r="AC1426" t="e">
            <v>#N/A</v>
          </cell>
          <cell r="AD1426" t="e">
            <v>#N/A</v>
          </cell>
          <cell r="AE1426" t="e">
            <v>#N/A</v>
          </cell>
          <cell r="AF1426" t="e">
            <v>#N/A</v>
          </cell>
          <cell r="AG1426" t="e">
            <v>#N/A</v>
          </cell>
          <cell r="AH1426" t="e">
            <v>#N/A</v>
          </cell>
          <cell r="AI1426" t="e">
            <v>#N/A</v>
          </cell>
          <cell r="AJ1426" t="e">
            <v>#N/A</v>
          </cell>
          <cell r="AK1426" t="e">
            <v>#N/A</v>
          </cell>
          <cell r="AL1426" t="e">
            <v>#N/A</v>
          </cell>
          <cell r="AM1426" t="e">
            <v>#N/A</v>
          </cell>
          <cell r="AN1426" t="e">
            <v>#N/A</v>
          </cell>
          <cell r="AO1426" t="e">
            <v>#N/A</v>
          </cell>
          <cell r="AP1426" t="e">
            <v>#N/A</v>
          </cell>
          <cell r="AQ1426" t="e">
            <v>#N/A</v>
          </cell>
          <cell r="AR1426" t="e">
            <v>#N/A</v>
          </cell>
          <cell r="AS1426" t="e">
            <v>#N/A</v>
          </cell>
          <cell r="AT1426" t="e">
            <v>#N/A</v>
          </cell>
          <cell r="AU1426" t="e">
            <v>#N/A</v>
          </cell>
          <cell r="AV1426" t="e">
            <v>#N/A</v>
          </cell>
          <cell r="AW1426" t="e">
            <v>#N/A</v>
          </cell>
          <cell r="AX1426" t="e">
            <v>#N/A</v>
          </cell>
          <cell r="AY1426" t="e">
            <v>#N/A</v>
          </cell>
          <cell r="AZ1426" t="e">
            <v>#N/A</v>
          </cell>
          <cell r="BA1426" t="e">
            <v>#N/A</v>
          </cell>
          <cell r="BB1426" t="e">
            <v>#N/A</v>
          </cell>
          <cell r="BC1426" t="e">
            <v>#N/A</v>
          </cell>
          <cell r="BD1426" t="e">
            <v>#N/A</v>
          </cell>
        </row>
        <row r="1427">
          <cell r="G1427" t="e">
            <v>#N/A</v>
          </cell>
          <cell r="H1427" t="e">
            <v>#N/A</v>
          </cell>
          <cell r="I1427" t="e">
            <v>#N/A</v>
          </cell>
          <cell r="J1427" t="e">
            <v>#N/A</v>
          </cell>
          <cell r="K1427" t="e">
            <v>#N/A</v>
          </cell>
          <cell r="L1427" t="e">
            <v>#N/A</v>
          </cell>
          <cell r="M1427" t="e">
            <v>#N/A</v>
          </cell>
          <cell r="N1427" t="e">
            <v>#N/A</v>
          </cell>
          <cell r="O1427" t="e">
            <v>#N/A</v>
          </cell>
          <cell r="P1427" t="e">
            <v>#N/A</v>
          </cell>
          <cell r="Q1427" t="e">
            <v>#N/A</v>
          </cell>
          <cell r="R1427" t="e">
            <v>#N/A</v>
          </cell>
          <cell r="S1427" t="e">
            <v>#N/A</v>
          </cell>
          <cell r="T1427" t="e">
            <v>#N/A</v>
          </cell>
          <cell r="U1427" t="e">
            <v>#N/A</v>
          </cell>
          <cell r="V1427" t="e">
            <v>#N/A</v>
          </cell>
          <cell r="W1427" t="e">
            <v>#N/A</v>
          </cell>
          <cell r="X1427" t="e">
            <v>#N/A</v>
          </cell>
          <cell r="Y1427" t="e">
            <v>#N/A</v>
          </cell>
          <cell r="Z1427" t="e">
            <v>#N/A</v>
          </cell>
          <cell r="AA1427" t="e">
            <v>#N/A</v>
          </cell>
          <cell r="AB1427" t="e">
            <v>#N/A</v>
          </cell>
          <cell r="AC1427" t="e">
            <v>#N/A</v>
          </cell>
          <cell r="AD1427" t="e">
            <v>#N/A</v>
          </cell>
          <cell r="AE1427" t="e">
            <v>#N/A</v>
          </cell>
          <cell r="AF1427" t="e">
            <v>#N/A</v>
          </cell>
          <cell r="AG1427" t="e">
            <v>#N/A</v>
          </cell>
          <cell r="AH1427" t="e">
            <v>#N/A</v>
          </cell>
          <cell r="AI1427" t="e">
            <v>#N/A</v>
          </cell>
          <cell r="AJ1427" t="e">
            <v>#N/A</v>
          </cell>
          <cell r="AK1427" t="e">
            <v>#N/A</v>
          </cell>
          <cell r="AL1427" t="e">
            <v>#N/A</v>
          </cell>
          <cell r="AM1427" t="e">
            <v>#N/A</v>
          </cell>
          <cell r="AN1427" t="e">
            <v>#N/A</v>
          </cell>
          <cell r="AO1427" t="e">
            <v>#N/A</v>
          </cell>
          <cell r="AP1427" t="e">
            <v>#N/A</v>
          </cell>
          <cell r="AQ1427" t="e">
            <v>#N/A</v>
          </cell>
          <cell r="AR1427" t="e">
            <v>#N/A</v>
          </cell>
          <cell r="AS1427" t="e">
            <v>#N/A</v>
          </cell>
          <cell r="AT1427" t="e">
            <v>#N/A</v>
          </cell>
          <cell r="AU1427" t="e">
            <v>#N/A</v>
          </cell>
          <cell r="AV1427" t="e">
            <v>#N/A</v>
          </cell>
          <cell r="AW1427" t="e">
            <v>#N/A</v>
          </cell>
          <cell r="AX1427" t="e">
            <v>#N/A</v>
          </cell>
          <cell r="AY1427" t="e">
            <v>#N/A</v>
          </cell>
          <cell r="AZ1427" t="e">
            <v>#N/A</v>
          </cell>
          <cell r="BA1427" t="e">
            <v>#N/A</v>
          </cell>
          <cell r="BB1427" t="e">
            <v>#N/A</v>
          </cell>
          <cell r="BC1427" t="e">
            <v>#N/A</v>
          </cell>
          <cell r="BD1427" t="e">
            <v>#N/A</v>
          </cell>
        </row>
        <row r="1428">
          <cell r="G1428" t="e">
            <v>#N/A</v>
          </cell>
          <cell r="H1428" t="e">
            <v>#N/A</v>
          </cell>
          <cell r="I1428" t="e">
            <v>#N/A</v>
          </cell>
          <cell r="J1428" t="e">
            <v>#N/A</v>
          </cell>
          <cell r="K1428" t="e">
            <v>#N/A</v>
          </cell>
          <cell r="L1428" t="e">
            <v>#N/A</v>
          </cell>
          <cell r="M1428" t="e">
            <v>#N/A</v>
          </cell>
          <cell r="N1428" t="e">
            <v>#N/A</v>
          </cell>
          <cell r="O1428" t="e">
            <v>#N/A</v>
          </cell>
          <cell r="P1428" t="e">
            <v>#N/A</v>
          </cell>
          <cell r="Q1428" t="e">
            <v>#N/A</v>
          </cell>
          <cell r="R1428" t="e">
            <v>#N/A</v>
          </cell>
          <cell r="S1428" t="e">
            <v>#N/A</v>
          </cell>
          <cell r="T1428" t="e">
            <v>#N/A</v>
          </cell>
          <cell r="U1428" t="e">
            <v>#N/A</v>
          </cell>
          <cell r="V1428" t="e">
            <v>#N/A</v>
          </cell>
          <cell r="W1428" t="e">
            <v>#N/A</v>
          </cell>
          <cell r="X1428" t="e">
            <v>#N/A</v>
          </cell>
          <cell r="Y1428" t="e">
            <v>#N/A</v>
          </cell>
          <cell r="Z1428" t="e">
            <v>#N/A</v>
          </cell>
          <cell r="AA1428" t="e">
            <v>#N/A</v>
          </cell>
          <cell r="AB1428" t="e">
            <v>#N/A</v>
          </cell>
          <cell r="AC1428" t="e">
            <v>#N/A</v>
          </cell>
          <cell r="AD1428" t="e">
            <v>#N/A</v>
          </cell>
          <cell r="AE1428" t="e">
            <v>#N/A</v>
          </cell>
          <cell r="AF1428" t="e">
            <v>#N/A</v>
          </cell>
          <cell r="AG1428" t="e">
            <v>#N/A</v>
          </cell>
          <cell r="AH1428" t="e">
            <v>#N/A</v>
          </cell>
          <cell r="AI1428" t="e">
            <v>#N/A</v>
          </cell>
          <cell r="AJ1428" t="e">
            <v>#N/A</v>
          </cell>
          <cell r="AK1428" t="e">
            <v>#N/A</v>
          </cell>
          <cell r="AL1428" t="e">
            <v>#N/A</v>
          </cell>
          <cell r="AM1428" t="e">
            <v>#N/A</v>
          </cell>
          <cell r="AN1428" t="e">
            <v>#N/A</v>
          </cell>
          <cell r="AO1428" t="e">
            <v>#N/A</v>
          </cell>
          <cell r="AP1428" t="e">
            <v>#N/A</v>
          </cell>
          <cell r="AQ1428" t="e">
            <v>#N/A</v>
          </cell>
          <cell r="AR1428" t="e">
            <v>#N/A</v>
          </cell>
          <cell r="AS1428" t="e">
            <v>#N/A</v>
          </cell>
          <cell r="AT1428" t="e">
            <v>#N/A</v>
          </cell>
          <cell r="AU1428" t="e">
            <v>#N/A</v>
          </cell>
          <cell r="AV1428" t="e">
            <v>#N/A</v>
          </cell>
          <cell r="AW1428" t="e">
            <v>#N/A</v>
          </cell>
          <cell r="AX1428" t="e">
            <v>#N/A</v>
          </cell>
          <cell r="AY1428" t="e">
            <v>#N/A</v>
          </cell>
          <cell r="AZ1428" t="e">
            <v>#N/A</v>
          </cell>
          <cell r="BA1428" t="e">
            <v>#N/A</v>
          </cell>
          <cell r="BB1428" t="e">
            <v>#N/A</v>
          </cell>
          <cell r="BC1428" t="e">
            <v>#N/A</v>
          </cell>
          <cell r="BD1428" t="e">
            <v>#N/A</v>
          </cell>
        </row>
        <row r="1429">
          <cell r="G1429" t="e">
            <v>#N/A</v>
          </cell>
          <cell r="H1429" t="e">
            <v>#N/A</v>
          </cell>
          <cell r="I1429" t="e">
            <v>#N/A</v>
          </cell>
          <cell r="J1429" t="e">
            <v>#N/A</v>
          </cell>
          <cell r="K1429" t="e">
            <v>#N/A</v>
          </cell>
          <cell r="L1429" t="e">
            <v>#N/A</v>
          </cell>
          <cell r="M1429" t="e">
            <v>#N/A</v>
          </cell>
          <cell r="N1429" t="e">
            <v>#N/A</v>
          </cell>
          <cell r="O1429" t="e">
            <v>#N/A</v>
          </cell>
          <cell r="P1429" t="e">
            <v>#N/A</v>
          </cell>
          <cell r="Q1429" t="e">
            <v>#N/A</v>
          </cell>
          <cell r="R1429" t="e">
            <v>#N/A</v>
          </cell>
          <cell r="S1429" t="e">
            <v>#N/A</v>
          </cell>
          <cell r="T1429" t="e">
            <v>#N/A</v>
          </cell>
          <cell r="U1429" t="e">
            <v>#N/A</v>
          </cell>
          <cell r="V1429" t="e">
            <v>#N/A</v>
          </cell>
          <cell r="W1429" t="e">
            <v>#N/A</v>
          </cell>
          <cell r="X1429" t="e">
            <v>#N/A</v>
          </cell>
          <cell r="Y1429" t="e">
            <v>#N/A</v>
          </cell>
          <cell r="Z1429" t="e">
            <v>#N/A</v>
          </cell>
          <cell r="AA1429" t="e">
            <v>#N/A</v>
          </cell>
          <cell r="AB1429" t="e">
            <v>#N/A</v>
          </cell>
          <cell r="AC1429" t="e">
            <v>#N/A</v>
          </cell>
          <cell r="AD1429" t="e">
            <v>#N/A</v>
          </cell>
          <cell r="AE1429" t="e">
            <v>#N/A</v>
          </cell>
          <cell r="AF1429" t="e">
            <v>#N/A</v>
          </cell>
          <cell r="AG1429" t="e">
            <v>#N/A</v>
          </cell>
          <cell r="AH1429" t="e">
            <v>#N/A</v>
          </cell>
          <cell r="AI1429" t="e">
            <v>#N/A</v>
          </cell>
          <cell r="AJ1429" t="e">
            <v>#N/A</v>
          </cell>
          <cell r="AK1429" t="e">
            <v>#N/A</v>
          </cell>
          <cell r="AL1429" t="e">
            <v>#N/A</v>
          </cell>
          <cell r="AM1429" t="e">
            <v>#N/A</v>
          </cell>
          <cell r="AN1429" t="e">
            <v>#N/A</v>
          </cell>
          <cell r="AO1429" t="e">
            <v>#N/A</v>
          </cell>
          <cell r="AP1429" t="e">
            <v>#N/A</v>
          </cell>
          <cell r="AQ1429" t="e">
            <v>#N/A</v>
          </cell>
          <cell r="AR1429" t="e">
            <v>#N/A</v>
          </cell>
          <cell r="AS1429" t="e">
            <v>#N/A</v>
          </cell>
          <cell r="AT1429" t="e">
            <v>#N/A</v>
          </cell>
          <cell r="AU1429" t="e">
            <v>#N/A</v>
          </cell>
          <cell r="AV1429" t="e">
            <v>#N/A</v>
          </cell>
          <cell r="AW1429" t="e">
            <v>#N/A</v>
          </cell>
          <cell r="AX1429" t="e">
            <v>#N/A</v>
          </cell>
          <cell r="AY1429" t="e">
            <v>#N/A</v>
          </cell>
          <cell r="AZ1429" t="e">
            <v>#N/A</v>
          </cell>
          <cell r="BA1429" t="e">
            <v>#N/A</v>
          </cell>
          <cell r="BB1429" t="e">
            <v>#N/A</v>
          </cell>
          <cell r="BC1429" t="e">
            <v>#N/A</v>
          </cell>
          <cell r="BD1429" t="e">
            <v>#N/A</v>
          </cell>
        </row>
        <row r="1430">
          <cell r="G1430" t="e">
            <v>#N/A</v>
          </cell>
          <cell r="H1430" t="e">
            <v>#N/A</v>
          </cell>
          <cell r="I1430" t="e">
            <v>#N/A</v>
          </cell>
          <cell r="J1430" t="e">
            <v>#N/A</v>
          </cell>
          <cell r="K1430" t="e">
            <v>#N/A</v>
          </cell>
          <cell r="L1430" t="e">
            <v>#N/A</v>
          </cell>
          <cell r="M1430" t="e">
            <v>#N/A</v>
          </cell>
          <cell r="N1430" t="e">
            <v>#N/A</v>
          </cell>
          <cell r="O1430" t="e">
            <v>#N/A</v>
          </cell>
          <cell r="P1430" t="e">
            <v>#N/A</v>
          </cell>
          <cell r="Q1430" t="e">
            <v>#N/A</v>
          </cell>
          <cell r="R1430" t="e">
            <v>#N/A</v>
          </cell>
          <cell r="S1430" t="e">
            <v>#N/A</v>
          </cell>
          <cell r="T1430" t="e">
            <v>#N/A</v>
          </cell>
          <cell r="U1430" t="e">
            <v>#N/A</v>
          </cell>
          <cell r="V1430" t="e">
            <v>#N/A</v>
          </cell>
          <cell r="W1430" t="e">
            <v>#N/A</v>
          </cell>
          <cell r="X1430" t="e">
            <v>#N/A</v>
          </cell>
          <cell r="Y1430" t="e">
            <v>#N/A</v>
          </cell>
          <cell r="Z1430" t="e">
            <v>#N/A</v>
          </cell>
          <cell r="AA1430" t="e">
            <v>#N/A</v>
          </cell>
          <cell r="AB1430" t="e">
            <v>#N/A</v>
          </cell>
          <cell r="AC1430" t="e">
            <v>#N/A</v>
          </cell>
          <cell r="AD1430" t="e">
            <v>#N/A</v>
          </cell>
          <cell r="AE1430" t="e">
            <v>#N/A</v>
          </cell>
          <cell r="AF1430" t="e">
            <v>#N/A</v>
          </cell>
          <cell r="AG1430" t="e">
            <v>#N/A</v>
          </cell>
          <cell r="AH1430" t="e">
            <v>#N/A</v>
          </cell>
          <cell r="AI1430" t="e">
            <v>#N/A</v>
          </cell>
          <cell r="AJ1430" t="e">
            <v>#N/A</v>
          </cell>
          <cell r="AK1430" t="e">
            <v>#N/A</v>
          </cell>
          <cell r="AL1430" t="e">
            <v>#N/A</v>
          </cell>
          <cell r="AM1430" t="e">
            <v>#N/A</v>
          </cell>
          <cell r="AN1430" t="e">
            <v>#N/A</v>
          </cell>
          <cell r="AO1430" t="e">
            <v>#N/A</v>
          </cell>
          <cell r="AP1430" t="e">
            <v>#N/A</v>
          </cell>
          <cell r="AQ1430" t="e">
            <v>#N/A</v>
          </cell>
          <cell r="AR1430" t="e">
            <v>#N/A</v>
          </cell>
          <cell r="AS1430" t="e">
            <v>#N/A</v>
          </cell>
          <cell r="AT1430" t="e">
            <v>#N/A</v>
          </cell>
          <cell r="AU1430" t="e">
            <v>#N/A</v>
          </cell>
          <cell r="AV1430" t="e">
            <v>#N/A</v>
          </cell>
          <cell r="AW1430" t="e">
            <v>#N/A</v>
          </cell>
          <cell r="AX1430" t="e">
            <v>#N/A</v>
          </cell>
          <cell r="AY1430" t="e">
            <v>#N/A</v>
          </cell>
          <cell r="AZ1430" t="e">
            <v>#N/A</v>
          </cell>
          <cell r="BA1430" t="e">
            <v>#N/A</v>
          </cell>
          <cell r="BB1430" t="e">
            <v>#N/A</v>
          </cell>
          <cell r="BC1430" t="e">
            <v>#N/A</v>
          </cell>
          <cell r="BD1430" t="e">
            <v>#N/A</v>
          </cell>
        </row>
        <row r="1431">
          <cell r="G1431" t="e">
            <v>#N/A</v>
          </cell>
          <cell r="H1431" t="e">
            <v>#N/A</v>
          </cell>
          <cell r="I1431" t="e">
            <v>#N/A</v>
          </cell>
          <cell r="J1431" t="e">
            <v>#N/A</v>
          </cell>
          <cell r="K1431" t="e">
            <v>#N/A</v>
          </cell>
          <cell r="L1431" t="e">
            <v>#N/A</v>
          </cell>
          <cell r="M1431" t="e">
            <v>#N/A</v>
          </cell>
          <cell r="N1431" t="e">
            <v>#N/A</v>
          </cell>
          <cell r="O1431" t="e">
            <v>#N/A</v>
          </cell>
          <cell r="P1431" t="e">
            <v>#N/A</v>
          </cell>
          <cell r="Q1431" t="e">
            <v>#N/A</v>
          </cell>
          <cell r="R1431" t="e">
            <v>#N/A</v>
          </cell>
          <cell r="S1431" t="e">
            <v>#N/A</v>
          </cell>
          <cell r="T1431" t="e">
            <v>#N/A</v>
          </cell>
          <cell r="U1431" t="e">
            <v>#N/A</v>
          </cell>
          <cell r="V1431" t="e">
            <v>#N/A</v>
          </cell>
          <cell r="W1431" t="e">
            <v>#N/A</v>
          </cell>
          <cell r="X1431" t="e">
            <v>#N/A</v>
          </cell>
          <cell r="Y1431" t="e">
            <v>#N/A</v>
          </cell>
          <cell r="Z1431" t="e">
            <v>#N/A</v>
          </cell>
          <cell r="AA1431" t="e">
            <v>#N/A</v>
          </cell>
          <cell r="AB1431" t="e">
            <v>#N/A</v>
          </cell>
          <cell r="AC1431" t="e">
            <v>#N/A</v>
          </cell>
          <cell r="AD1431" t="e">
            <v>#N/A</v>
          </cell>
          <cell r="AE1431" t="e">
            <v>#N/A</v>
          </cell>
          <cell r="AF1431" t="e">
            <v>#N/A</v>
          </cell>
          <cell r="AG1431" t="e">
            <v>#N/A</v>
          </cell>
          <cell r="AH1431" t="e">
            <v>#N/A</v>
          </cell>
          <cell r="AI1431" t="e">
            <v>#N/A</v>
          </cell>
          <cell r="AJ1431" t="e">
            <v>#N/A</v>
          </cell>
          <cell r="AK1431" t="e">
            <v>#N/A</v>
          </cell>
          <cell r="AL1431" t="e">
            <v>#N/A</v>
          </cell>
          <cell r="AM1431" t="e">
            <v>#N/A</v>
          </cell>
          <cell r="AN1431" t="e">
            <v>#N/A</v>
          </cell>
          <cell r="AO1431" t="e">
            <v>#N/A</v>
          </cell>
          <cell r="AP1431" t="e">
            <v>#N/A</v>
          </cell>
          <cell r="AQ1431" t="e">
            <v>#N/A</v>
          </cell>
          <cell r="AR1431" t="e">
            <v>#N/A</v>
          </cell>
          <cell r="AS1431" t="e">
            <v>#N/A</v>
          </cell>
          <cell r="AT1431" t="e">
            <v>#N/A</v>
          </cell>
          <cell r="AU1431" t="e">
            <v>#N/A</v>
          </cell>
          <cell r="AV1431" t="e">
            <v>#N/A</v>
          </cell>
          <cell r="AW1431" t="e">
            <v>#N/A</v>
          </cell>
          <cell r="AX1431" t="e">
            <v>#N/A</v>
          </cell>
          <cell r="AY1431" t="e">
            <v>#N/A</v>
          </cell>
          <cell r="AZ1431" t="e">
            <v>#N/A</v>
          </cell>
          <cell r="BA1431" t="e">
            <v>#N/A</v>
          </cell>
          <cell r="BB1431" t="e">
            <v>#N/A</v>
          </cell>
          <cell r="BC1431" t="e">
            <v>#N/A</v>
          </cell>
          <cell r="BD1431" t="e">
            <v>#N/A</v>
          </cell>
        </row>
        <row r="1432">
          <cell r="G1432" t="e">
            <v>#N/A</v>
          </cell>
          <cell r="H1432" t="e">
            <v>#N/A</v>
          </cell>
          <cell r="I1432" t="e">
            <v>#N/A</v>
          </cell>
          <cell r="J1432" t="e">
            <v>#N/A</v>
          </cell>
          <cell r="K1432" t="e">
            <v>#N/A</v>
          </cell>
          <cell r="L1432" t="e">
            <v>#N/A</v>
          </cell>
          <cell r="M1432" t="e">
            <v>#N/A</v>
          </cell>
          <cell r="N1432" t="e">
            <v>#N/A</v>
          </cell>
          <cell r="O1432" t="e">
            <v>#N/A</v>
          </cell>
          <cell r="P1432" t="e">
            <v>#N/A</v>
          </cell>
          <cell r="Q1432" t="e">
            <v>#N/A</v>
          </cell>
          <cell r="R1432" t="e">
            <v>#N/A</v>
          </cell>
          <cell r="S1432" t="e">
            <v>#N/A</v>
          </cell>
          <cell r="T1432" t="e">
            <v>#N/A</v>
          </cell>
          <cell r="U1432" t="e">
            <v>#N/A</v>
          </cell>
          <cell r="V1432" t="e">
            <v>#N/A</v>
          </cell>
          <cell r="W1432" t="e">
            <v>#N/A</v>
          </cell>
          <cell r="X1432" t="e">
            <v>#N/A</v>
          </cell>
          <cell r="Y1432" t="e">
            <v>#N/A</v>
          </cell>
          <cell r="Z1432" t="e">
            <v>#N/A</v>
          </cell>
          <cell r="AA1432" t="e">
            <v>#N/A</v>
          </cell>
          <cell r="AB1432" t="e">
            <v>#N/A</v>
          </cell>
          <cell r="AC1432" t="e">
            <v>#N/A</v>
          </cell>
          <cell r="AD1432" t="e">
            <v>#N/A</v>
          </cell>
          <cell r="AE1432" t="e">
            <v>#N/A</v>
          </cell>
          <cell r="AF1432" t="e">
            <v>#N/A</v>
          </cell>
          <cell r="AG1432" t="e">
            <v>#N/A</v>
          </cell>
          <cell r="AH1432" t="e">
            <v>#N/A</v>
          </cell>
          <cell r="AI1432" t="e">
            <v>#N/A</v>
          </cell>
          <cell r="AJ1432" t="e">
            <v>#N/A</v>
          </cell>
          <cell r="AK1432" t="e">
            <v>#N/A</v>
          </cell>
          <cell r="AL1432" t="e">
            <v>#N/A</v>
          </cell>
          <cell r="AM1432" t="e">
            <v>#N/A</v>
          </cell>
          <cell r="AN1432" t="e">
            <v>#N/A</v>
          </cell>
          <cell r="AO1432" t="e">
            <v>#N/A</v>
          </cell>
          <cell r="AP1432" t="e">
            <v>#N/A</v>
          </cell>
          <cell r="AQ1432" t="e">
            <v>#N/A</v>
          </cell>
          <cell r="AR1432" t="e">
            <v>#N/A</v>
          </cell>
          <cell r="AS1432" t="e">
            <v>#N/A</v>
          </cell>
          <cell r="AT1432" t="e">
            <v>#N/A</v>
          </cell>
          <cell r="AU1432" t="e">
            <v>#N/A</v>
          </cell>
          <cell r="AV1432" t="e">
            <v>#N/A</v>
          </cell>
          <cell r="AW1432" t="e">
            <v>#N/A</v>
          </cell>
          <cell r="AX1432" t="e">
            <v>#N/A</v>
          </cell>
          <cell r="AY1432" t="e">
            <v>#N/A</v>
          </cell>
          <cell r="AZ1432" t="e">
            <v>#N/A</v>
          </cell>
          <cell r="BA1432" t="e">
            <v>#N/A</v>
          </cell>
          <cell r="BB1432" t="e">
            <v>#N/A</v>
          </cell>
          <cell r="BC1432" t="e">
            <v>#N/A</v>
          </cell>
          <cell r="BD1432" t="e">
            <v>#N/A</v>
          </cell>
        </row>
        <row r="1433">
          <cell r="G1433" t="e">
            <v>#N/A</v>
          </cell>
          <cell r="H1433" t="e">
            <v>#N/A</v>
          </cell>
          <cell r="I1433" t="e">
            <v>#N/A</v>
          </cell>
          <cell r="J1433" t="e">
            <v>#N/A</v>
          </cell>
          <cell r="K1433" t="e">
            <v>#N/A</v>
          </cell>
          <cell r="L1433" t="e">
            <v>#N/A</v>
          </cell>
          <cell r="M1433" t="e">
            <v>#N/A</v>
          </cell>
          <cell r="N1433" t="e">
            <v>#N/A</v>
          </cell>
          <cell r="O1433" t="e">
            <v>#N/A</v>
          </cell>
          <cell r="P1433" t="e">
            <v>#N/A</v>
          </cell>
          <cell r="Q1433" t="e">
            <v>#N/A</v>
          </cell>
          <cell r="R1433" t="e">
            <v>#N/A</v>
          </cell>
          <cell r="S1433" t="e">
            <v>#N/A</v>
          </cell>
          <cell r="T1433" t="e">
            <v>#N/A</v>
          </cell>
          <cell r="U1433" t="e">
            <v>#N/A</v>
          </cell>
          <cell r="V1433" t="e">
            <v>#N/A</v>
          </cell>
          <cell r="W1433" t="e">
            <v>#N/A</v>
          </cell>
          <cell r="X1433" t="e">
            <v>#N/A</v>
          </cell>
          <cell r="Y1433" t="e">
            <v>#N/A</v>
          </cell>
          <cell r="Z1433" t="e">
            <v>#N/A</v>
          </cell>
          <cell r="AA1433" t="e">
            <v>#N/A</v>
          </cell>
          <cell r="AB1433" t="e">
            <v>#N/A</v>
          </cell>
          <cell r="AC1433" t="e">
            <v>#N/A</v>
          </cell>
          <cell r="AD1433" t="e">
            <v>#N/A</v>
          </cell>
          <cell r="AE1433" t="e">
            <v>#N/A</v>
          </cell>
          <cell r="AF1433" t="e">
            <v>#N/A</v>
          </cell>
          <cell r="AG1433" t="e">
            <v>#N/A</v>
          </cell>
          <cell r="AH1433" t="e">
            <v>#N/A</v>
          </cell>
          <cell r="AI1433" t="e">
            <v>#N/A</v>
          </cell>
          <cell r="AJ1433" t="e">
            <v>#N/A</v>
          </cell>
          <cell r="AK1433" t="e">
            <v>#N/A</v>
          </cell>
          <cell r="AL1433" t="e">
            <v>#N/A</v>
          </cell>
          <cell r="AM1433" t="e">
            <v>#N/A</v>
          </cell>
          <cell r="AN1433" t="e">
            <v>#N/A</v>
          </cell>
          <cell r="AO1433" t="e">
            <v>#N/A</v>
          </cell>
          <cell r="AP1433" t="e">
            <v>#N/A</v>
          </cell>
          <cell r="AQ1433" t="e">
            <v>#N/A</v>
          </cell>
          <cell r="AR1433" t="e">
            <v>#N/A</v>
          </cell>
          <cell r="AS1433" t="e">
            <v>#N/A</v>
          </cell>
          <cell r="AT1433" t="e">
            <v>#N/A</v>
          </cell>
          <cell r="AU1433" t="e">
            <v>#N/A</v>
          </cell>
          <cell r="AV1433" t="e">
            <v>#N/A</v>
          </cell>
          <cell r="AW1433" t="e">
            <v>#N/A</v>
          </cell>
          <cell r="AX1433" t="e">
            <v>#N/A</v>
          </cell>
          <cell r="AY1433" t="e">
            <v>#N/A</v>
          </cell>
          <cell r="AZ1433" t="e">
            <v>#N/A</v>
          </cell>
          <cell r="BA1433" t="e">
            <v>#N/A</v>
          </cell>
          <cell r="BB1433" t="e">
            <v>#N/A</v>
          </cell>
          <cell r="BC1433" t="e">
            <v>#N/A</v>
          </cell>
          <cell r="BD1433" t="e">
            <v>#N/A</v>
          </cell>
        </row>
        <row r="1434">
          <cell r="G1434" t="e">
            <v>#N/A</v>
          </cell>
          <cell r="H1434" t="e">
            <v>#N/A</v>
          </cell>
          <cell r="I1434" t="e">
            <v>#N/A</v>
          </cell>
          <cell r="J1434" t="e">
            <v>#N/A</v>
          </cell>
          <cell r="K1434" t="e">
            <v>#N/A</v>
          </cell>
          <cell r="L1434" t="e">
            <v>#N/A</v>
          </cell>
          <cell r="M1434" t="e">
            <v>#N/A</v>
          </cell>
          <cell r="N1434" t="e">
            <v>#N/A</v>
          </cell>
          <cell r="O1434" t="e">
            <v>#N/A</v>
          </cell>
          <cell r="P1434" t="e">
            <v>#N/A</v>
          </cell>
          <cell r="Q1434" t="e">
            <v>#N/A</v>
          </cell>
          <cell r="R1434" t="e">
            <v>#N/A</v>
          </cell>
          <cell r="S1434" t="e">
            <v>#N/A</v>
          </cell>
          <cell r="T1434" t="e">
            <v>#N/A</v>
          </cell>
          <cell r="U1434" t="e">
            <v>#N/A</v>
          </cell>
          <cell r="V1434" t="e">
            <v>#N/A</v>
          </cell>
          <cell r="W1434" t="e">
            <v>#N/A</v>
          </cell>
          <cell r="X1434" t="e">
            <v>#N/A</v>
          </cell>
          <cell r="Y1434" t="e">
            <v>#N/A</v>
          </cell>
          <cell r="Z1434" t="e">
            <v>#N/A</v>
          </cell>
          <cell r="AA1434" t="e">
            <v>#N/A</v>
          </cell>
          <cell r="AB1434" t="e">
            <v>#N/A</v>
          </cell>
          <cell r="AC1434" t="e">
            <v>#N/A</v>
          </cell>
          <cell r="AD1434" t="e">
            <v>#N/A</v>
          </cell>
          <cell r="AE1434" t="e">
            <v>#N/A</v>
          </cell>
          <cell r="AF1434" t="e">
            <v>#N/A</v>
          </cell>
          <cell r="AG1434" t="e">
            <v>#N/A</v>
          </cell>
          <cell r="AH1434" t="e">
            <v>#N/A</v>
          </cell>
          <cell r="AI1434" t="e">
            <v>#N/A</v>
          </cell>
          <cell r="AJ1434" t="e">
            <v>#N/A</v>
          </cell>
          <cell r="AK1434" t="e">
            <v>#N/A</v>
          </cell>
          <cell r="AL1434" t="e">
            <v>#N/A</v>
          </cell>
          <cell r="AM1434" t="e">
            <v>#N/A</v>
          </cell>
          <cell r="AN1434" t="e">
            <v>#N/A</v>
          </cell>
          <cell r="AO1434" t="e">
            <v>#N/A</v>
          </cell>
          <cell r="AP1434" t="e">
            <v>#N/A</v>
          </cell>
          <cell r="AQ1434" t="e">
            <v>#N/A</v>
          </cell>
          <cell r="AR1434" t="e">
            <v>#N/A</v>
          </cell>
          <cell r="AS1434" t="e">
            <v>#N/A</v>
          </cell>
          <cell r="AT1434" t="e">
            <v>#N/A</v>
          </cell>
          <cell r="AU1434" t="e">
            <v>#N/A</v>
          </cell>
          <cell r="AV1434" t="e">
            <v>#N/A</v>
          </cell>
          <cell r="AW1434" t="e">
            <v>#N/A</v>
          </cell>
          <cell r="AX1434" t="e">
            <v>#N/A</v>
          </cell>
          <cell r="AY1434" t="e">
            <v>#N/A</v>
          </cell>
          <cell r="AZ1434" t="e">
            <v>#N/A</v>
          </cell>
          <cell r="BA1434" t="e">
            <v>#N/A</v>
          </cell>
          <cell r="BB1434" t="e">
            <v>#N/A</v>
          </cell>
          <cell r="BC1434" t="e">
            <v>#N/A</v>
          </cell>
          <cell r="BD1434" t="e">
            <v>#N/A</v>
          </cell>
        </row>
        <row r="1435">
          <cell r="G1435" t="e">
            <v>#N/A</v>
          </cell>
          <cell r="H1435" t="e">
            <v>#N/A</v>
          </cell>
          <cell r="I1435" t="e">
            <v>#N/A</v>
          </cell>
          <cell r="J1435" t="e">
            <v>#N/A</v>
          </cell>
          <cell r="K1435" t="e">
            <v>#N/A</v>
          </cell>
          <cell r="L1435" t="e">
            <v>#N/A</v>
          </cell>
          <cell r="M1435" t="e">
            <v>#N/A</v>
          </cell>
          <cell r="N1435" t="e">
            <v>#N/A</v>
          </cell>
          <cell r="O1435" t="e">
            <v>#N/A</v>
          </cell>
          <cell r="P1435" t="e">
            <v>#N/A</v>
          </cell>
          <cell r="Q1435" t="e">
            <v>#N/A</v>
          </cell>
          <cell r="R1435" t="e">
            <v>#N/A</v>
          </cell>
          <cell r="S1435" t="e">
            <v>#N/A</v>
          </cell>
          <cell r="T1435" t="e">
            <v>#N/A</v>
          </cell>
          <cell r="U1435" t="e">
            <v>#N/A</v>
          </cell>
          <cell r="V1435" t="e">
            <v>#N/A</v>
          </cell>
          <cell r="W1435" t="e">
            <v>#N/A</v>
          </cell>
          <cell r="X1435" t="e">
            <v>#N/A</v>
          </cell>
          <cell r="Y1435" t="e">
            <v>#N/A</v>
          </cell>
          <cell r="Z1435" t="e">
            <v>#N/A</v>
          </cell>
          <cell r="AA1435" t="e">
            <v>#N/A</v>
          </cell>
          <cell r="AB1435" t="e">
            <v>#N/A</v>
          </cell>
          <cell r="AC1435" t="e">
            <v>#N/A</v>
          </cell>
          <cell r="AD1435" t="e">
            <v>#N/A</v>
          </cell>
          <cell r="AE1435" t="e">
            <v>#N/A</v>
          </cell>
          <cell r="AF1435" t="e">
            <v>#N/A</v>
          </cell>
          <cell r="AG1435" t="e">
            <v>#N/A</v>
          </cell>
          <cell r="AH1435" t="e">
            <v>#N/A</v>
          </cell>
          <cell r="AI1435" t="e">
            <v>#N/A</v>
          </cell>
          <cell r="AJ1435" t="e">
            <v>#N/A</v>
          </cell>
          <cell r="AK1435" t="e">
            <v>#N/A</v>
          </cell>
          <cell r="AL1435" t="e">
            <v>#N/A</v>
          </cell>
          <cell r="AM1435" t="e">
            <v>#N/A</v>
          </cell>
          <cell r="AN1435" t="e">
            <v>#N/A</v>
          </cell>
          <cell r="AO1435" t="e">
            <v>#N/A</v>
          </cell>
          <cell r="AP1435" t="e">
            <v>#N/A</v>
          </cell>
          <cell r="AQ1435" t="e">
            <v>#N/A</v>
          </cell>
          <cell r="AR1435" t="e">
            <v>#N/A</v>
          </cell>
          <cell r="AS1435" t="e">
            <v>#N/A</v>
          </cell>
          <cell r="AT1435" t="e">
            <v>#N/A</v>
          </cell>
          <cell r="AU1435" t="e">
            <v>#N/A</v>
          </cell>
          <cell r="AV1435" t="e">
            <v>#N/A</v>
          </cell>
          <cell r="AW1435" t="e">
            <v>#N/A</v>
          </cell>
          <cell r="AX1435" t="e">
            <v>#N/A</v>
          </cell>
          <cell r="AY1435" t="e">
            <v>#N/A</v>
          </cell>
          <cell r="AZ1435" t="e">
            <v>#N/A</v>
          </cell>
          <cell r="BA1435" t="e">
            <v>#N/A</v>
          </cell>
          <cell r="BB1435" t="e">
            <v>#N/A</v>
          </cell>
          <cell r="BC1435" t="e">
            <v>#N/A</v>
          </cell>
          <cell r="BD1435" t="e">
            <v>#N/A</v>
          </cell>
        </row>
        <row r="1436">
          <cell r="G1436" t="e">
            <v>#N/A</v>
          </cell>
          <cell r="H1436" t="e">
            <v>#N/A</v>
          </cell>
          <cell r="I1436" t="e">
            <v>#N/A</v>
          </cell>
          <cell r="J1436" t="e">
            <v>#N/A</v>
          </cell>
          <cell r="K1436" t="e">
            <v>#N/A</v>
          </cell>
          <cell r="L1436" t="e">
            <v>#N/A</v>
          </cell>
          <cell r="M1436" t="e">
            <v>#N/A</v>
          </cell>
          <cell r="N1436" t="e">
            <v>#N/A</v>
          </cell>
          <cell r="O1436" t="e">
            <v>#N/A</v>
          </cell>
          <cell r="P1436" t="e">
            <v>#N/A</v>
          </cell>
          <cell r="Q1436" t="e">
            <v>#N/A</v>
          </cell>
          <cell r="R1436" t="e">
            <v>#N/A</v>
          </cell>
          <cell r="S1436" t="e">
            <v>#N/A</v>
          </cell>
          <cell r="T1436" t="e">
            <v>#N/A</v>
          </cell>
          <cell r="U1436" t="e">
            <v>#N/A</v>
          </cell>
          <cell r="V1436" t="e">
            <v>#N/A</v>
          </cell>
          <cell r="W1436" t="e">
            <v>#N/A</v>
          </cell>
          <cell r="X1436" t="e">
            <v>#N/A</v>
          </cell>
          <cell r="Y1436" t="e">
            <v>#N/A</v>
          </cell>
          <cell r="Z1436" t="e">
            <v>#N/A</v>
          </cell>
          <cell r="AA1436" t="e">
            <v>#N/A</v>
          </cell>
          <cell r="AB1436" t="e">
            <v>#N/A</v>
          </cell>
          <cell r="AC1436" t="e">
            <v>#N/A</v>
          </cell>
          <cell r="AD1436" t="e">
            <v>#N/A</v>
          </cell>
          <cell r="AE1436" t="e">
            <v>#N/A</v>
          </cell>
          <cell r="AF1436" t="e">
            <v>#N/A</v>
          </cell>
          <cell r="AG1436" t="e">
            <v>#N/A</v>
          </cell>
          <cell r="AH1436" t="e">
            <v>#N/A</v>
          </cell>
          <cell r="AI1436" t="e">
            <v>#N/A</v>
          </cell>
          <cell r="AJ1436" t="e">
            <v>#N/A</v>
          </cell>
          <cell r="AK1436" t="e">
            <v>#N/A</v>
          </cell>
          <cell r="AL1436" t="e">
            <v>#N/A</v>
          </cell>
          <cell r="AM1436" t="e">
            <v>#N/A</v>
          </cell>
          <cell r="AN1436" t="e">
            <v>#N/A</v>
          </cell>
          <cell r="AO1436" t="e">
            <v>#N/A</v>
          </cell>
          <cell r="AP1436" t="e">
            <v>#N/A</v>
          </cell>
          <cell r="AQ1436" t="e">
            <v>#N/A</v>
          </cell>
          <cell r="AR1436" t="e">
            <v>#N/A</v>
          </cell>
          <cell r="AS1436" t="e">
            <v>#N/A</v>
          </cell>
          <cell r="AT1436" t="e">
            <v>#N/A</v>
          </cell>
          <cell r="AU1436" t="e">
            <v>#N/A</v>
          </cell>
          <cell r="AV1436" t="e">
            <v>#N/A</v>
          </cell>
          <cell r="AW1436" t="e">
            <v>#N/A</v>
          </cell>
          <cell r="AX1436" t="e">
            <v>#N/A</v>
          </cell>
          <cell r="AY1436" t="e">
            <v>#N/A</v>
          </cell>
          <cell r="AZ1436" t="e">
            <v>#N/A</v>
          </cell>
          <cell r="BA1436" t="e">
            <v>#N/A</v>
          </cell>
          <cell r="BB1436" t="e">
            <v>#N/A</v>
          </cell>
          <cell r="BC1436" t="e">
            <v>#N/A</v>
          </cell>
          <cell r="BD1436" t="e">
            <v>#N/A</v>
          </cell>
        </row>
        <row r="1437">
          <cell r="G1437" t="e">
            <v>#N/A</v>
          </cell>
          <cell r="H1437" t="e">
            <v>#N/A</v>
          </cell>
          <cell r="I1437" t="e">
            <v>#N/A</v>
          </cell>
          <cell r="J1437" t="e">
            <v>#N/A</v>
          </cell>
          <cell r="K1437" t="e">
            <v>#N/A</v>
          </cell>
          <cell r="L1437" t="e">
            <v>#N/A</v>
          </cell>
          <cell r="M1437" t="e">
            <v>#N/A</v>
          </cell>
          <cell r="N1437" t="e">
            <v>#N/A</v>
          </cell>
          <cell r="O1437" t="e">
            <v>#N/A</v>
          </cell>
          <cell r="P1437" t="e">
            <v>#N/A</v>
          </cell>
          <cell r="Q1437" t="e">
            <v>#N/A</v>
          </cell>
          <cell r="R1437" t="e">
            <v>#N/A</v>
          </cell>
          <cell r="S1437" t="e">
            <v>#N/A</v>
          </cell>
          <cell r="T1437" t="e">
            <v>#N/A</v>
          </cell>
          <cell r="U1437" t="e">
            <v>#N/A</v>
          </cell>
          <cell r="V1437" t="e">
            <v>#N/A</v>
          </cell>
          <cell r="W1437" t="e">
            <v>#N/A</v>
          </cell>
          <cell r="X1437" t="e">
            <v>#N/A</v>
          </cell>
          <cell r="Y1437" t="e">
            <v>#N/A</v>
          </cell>
          <cell r="Z1437" t="e">
            <v>#N/A</v>
          </cell>
          <cell r="AA1437" t="e">
            <v>#N/A</v>
          </cell>
          <cell r="AB1437" t="e">
            <v>#N/A</v>
          </cell>
          <cell r="AC1437" t="e">
            <v>#N/A</v>
          </cell>
          <cell r="AD1437" t="e">
            <v>#N/A</v>
          </cell>
          <cell r="AE1437" t="e">
            <v>#N/A</v>
          </cell>
          <cell r="AF1437" t="e">
            <v>#N/A</v>
          </cell>
          <cell r="AG1437" t="e">
            <v>#N/A</v>
          </cell>
          <cell r="AH1437" t="e">
            <v>#N/A</v>
          </cell>
          <cell r="AI1437" t="e">
            <v>#N/A</v>
          </cell>
          <cell r="AJ1437" t="e">
            <v>#N/A</v>
          </cell>
          <cell r="AK1437" t="e">
            <v>#N/A</v>
          </cell>
          <cell r="AL1437" t="e">
            <v>#N/A</v>
          </cell>
          <cell r="AM1437" t="e">
            <v>#N/A</v>
          </cell>
          <cell r="AN1437" t="e">
            <v>#N/A</v>
          </cell>
          <cell r="AO1437" t="e">
            <v>#N/A</v>
          </cell>
          <cell r="AP1437" t="e">
            <v>#N/A</v>
          </cell>
          <cell r="AQ1437" t="e">
            <v>#N/A</v>
          </cell>
          <cell r="AR1437" t="e">
            <v>#N/A</v>
          </cell>
          <cell r="AS1437" t="e">
            <v>#N/A</v>
          </cell>
          <cell r="AT1437" t="e">
            <v>#N/A</v>
          </cell>
          <cell r="AU1437" t="e">
            <v>#N/A</v>
          </cell>
          <cell r="AV1437" t="e">
            <v>#N/A</v>
          </cell>
          <cell r="AW1437" t="e">
            <v>#N/A</v>
          </cell>
          <cell r="AX1437" t="e">
            <v>#N/A</v>
          </cell>
          <cell r="AY1437" t="e">
            <v>#N/A</v>
          </cell>
          <cell r="AZ1437" t="e">
            <v>#N/A</v>
          </cell>
          <cell r="BA1437" t="e">
            <v>#N/A</v>
          </cell>
          <cell r="BB1437" t="e">
            <v>#N/A</v>
          </cell>
          <cell r="BC1437" t="e">
            <v>#N/A</v>
          </cell>
          <cell r="BD1437" t="e">
            <v>#N/A</v>
          </cell>
        </row>
        <row r="1438">
          <cell r="G1438" t="e">
            <v>#N/A</v>
          </cell>
          <cell r="H1438" t="e">
            <v>#N/A</v>
          </cell>
          <cell r="I1438" t="e">
            <v>#N/A</v>
          </cell>
          <cell r="J1438" t="e">
            <v>#N/A</v>
          </cell>
          <cell r="K1438" t="e">
            <v>#N/A</v>
          </cell>
          <cell r="L1438" t="e">
            <v>#N/A</v>
          </cell>
          <cell r="M1438" t="e">
            <v>#N/A</v>
          </cell>
          <cell r="N1438" t="e">
            <v>#N/A</v>
          </cell>
          <cell r="O1438" t="e">
            <v>#N/A</v>
          </cell>
          <cell r="P1438" t="e">
            <v>#N/A</v>
          </cell>
          <cell r="Q1438" t="e">
            <v>#N/A</v>
          </cell>
          <cell r="R1438" t="e">
            <v>#N/A</v>
          </cell>
          <cell r="S1438" t="e">
            <v>#N/A</v>
          </cell>
          <cell r="T1438" t="e">
            <v>#N/A</v>
          </cell>
          <cell r="U1438" t="e">
            <v>#N/A</v>
          </cell>
          <cell r="V1438" t="e">
            <v>#N/A</v>
          </cell>
          <cell r="W1438" t="e">
            <v>#N/A</v>
          </cell>
          <cell r="X1438" t="e">
            <v>#N/A</v>
          </cell>
          <cell r="Y1438" t="e">
            <v>#N/A</v>
          </cell>
          <cell r="Z1438" t="e">
            <v>#N/A</v>
          </cell>
          <cell r="AA1438" t="e">
            <v>#N/A</v>
          </cell>
          <cell r="AB1438" t="e">
            <v>#N/A</v>
          </cell>
          <cell r="AC1438" t="e">
            <v>#N/A</v>
          </cell>
          <cell r="AD1438" t="e">
            <v>#N/A</v>
          </cell>
          <cell r="AE1438" t="e">
            <v>#N/A</v>
          </cell>
          <cell r="AF1438" t="e">
            <v>#N/A</v>
          </cell>
          <cell r="AG1438" t="e">
            <v>#N/A</v>
          </cell>
          <cell r="AH1438" t="e">
            <v>#N/A</v>
          </cell>
          <cell r="AI1438" t="e">
            <v>#N/A</v>
          </cell>
          <cell r="AJ1438" t="e">
            <v>#N/A</v>
          </cell>
          <cell r="AK1438" t="e">
            <v>#N/A</v>
          </cell>
          <cell r="AL1438" t="e">
            <v>#N/A</v>
          </cell>
          <cell r="AM1438" t="e">
            <v>#N/A</v>
          </cell>
          <cell r="AN1438" t="e">
            <v>#N/A</v>
          </cell>
          <cell r="AO1438" t="e">
            <v>#N/A</v>
          </cell>
          <cell r="AP1438" t="e">
            <v>#N/A</v>
          </cell>
          <cell r="AQ1438" t="e">
            <v>#N/A</v>
          </cell>
          <cell r="AR1438" t="e">
            <v>#N/A</v>
          </cell>
          <cell r="AS1438" t="e">
            <v>#N/A</v>
          </cell>
          <cell r="AT1438" t="e">
            <v>#N/A</v>
          </cell>
          <cell r="AU1438" t="e">
            <v>#N/A</v>
          </cell>
          <cell r="AV1438" t="e">
            <v>#N/A</v>
          </cell>
          <cell r="AW1438" t="e">
            <v>#N/A</v>
          </cell>
          <cell r="AX1438" t="e">
            <v>#N/A</v>
          </cell>
          <cell r="AY1438" t="e">
            <v>#N/A</v>
          </cell>
          <cell r="AZ1438" t="e">
            <v>#N/A</v>
          </cell>
          <cell r="BA1438" t="e">
            <v>#N/A</v>
          </cell>
          <cell r="BB1438" t="e">
            <v>#N/A</v>
          </cell>
          <cell r="BC1438" t="e">
            <v>#N/A</v>
          </cell>
          <cell r="BD1438" t="e">
            <v>#N/A</v>
          </cell>
        </row>
        <row r="1439">
          <cell r="G1439" t="e">
            <v>#N/A</v>
          </cell>
          <cell r="H1439" t="e">
            <v>#N/A</v>
          </cell>
          <cell r="I1439" t="e">
            <v>#N/A</v>
          </cell>
          <cell r="J1439" t="e">
            <v>#N/A</v>
          </cell>
          <cell r="K1439" t="e">
            <v>#N/A</v>
          </cell>
          <cell r="L1439" t="e">
            <v>#N/A</v>
          </cell>
          <cell r="M1439" t="e">
            <v>#N/A</v>
          </cell>
          <cell r="N1439" t="e">
            <v>#N/A</v>
          </cell>
          <cell r="O1439" t="e">
            <v>#N/A</v>
          </cell>
          <cell r="P1439" t="e">
            <v>#N/A</v>
          </cell>
          <cell r="Q1439" t="e">
            <v>#N/A</v>
          </cell>
          <cell r="R1439" t="e">
            <v>#N/A</v>
          </cell>
          <cell r="S1439" t="e">
            <v>#N/A</v>
          </cell>
          <cell r="T1439" t="e">
            <v>#N/A</v>
          </cell>
          <cell r="U1439" t="e">
            <v>#N/A</v>
          </cell>
          <cell r="V1439" t="e">
            <v>#N/A</v>
          </cell>
          <cell r="W1439" t="e">
            <v>#N/A</v>
          </cell>
          <cell r="X1439" t="e">
            <v>#N/A</v>
          </cell>
          <cell r="Y1439" t="e">
            <v>#N/A</v>
          </cell>
          <cell r="Z1439" t="e">
            <v>#N/A</v>
          </cell>
          <cell r="AA1439" t="e">
            <v>#N/A</v>
          </cell>
          <cell r="AB1439" t="e">
            <v>#N/A</v>
          </cell>
          <cell r="AC1439" t="e">
            <v>#N/A</v>
          </cell>
          <cell r="AD1439" t="e">
            <v>#N/A</v>
          </cell>
          <cell r="AE1439" t="e">
            <v>#N/A</v>
          </cell>
          <cell r="AF1439" t="e">
            <v>#N/A</v>
          </cell>
          <cell r="AG1439" t="e">
            <v>#N/A</v>
          </cell>
          <cell r="AH1439" t="e">
            <v>#N/A</v>
          </cell>
          <cell r="AI1439" t="e">
            <v>#N/A</v>
          </cell>
          <cell r="AJ1439" t="e">
            <v>#N/A</v>
          </cell>
          <cell r="AK1439" t="e">
            <v>#N/A</v>
          </cell>
          <cell r="AL1439" t="e">
            <v>#N/A</v>
          </cell>
          <cell r="AM1439" t="e">
            <v>#N/A</v>
          </cell>
          <cell r="AN1439" t="e">
            <v>#N/A</v>
          </cell>
          <cell r="AO1439" t="e">
            <v>#N/A</v>
          </cell>
          <cell r="AP1439" t="e">
            <v>#N/A</v>
          </cell>
          <cell r="AQ1439" t="e">
            <v>#N/A</v>
          </cell>
          <cell r="AR1439" t="e">
            <v>#N/A</v>
          </cell>
          <cell r="AS1439" t="e">
            <v>#N/A</v>
          </cell>
          <cell r="AT1439" t="e">
            <v>#N/A</v>
          </cell>
          <cell r="AU1439" t="e">
            <v>#N/A</v>
          </cell>
          <cell r="AV1439" t="e">
            <v>#N/A</v>
          </cell>
          <cell r="AW1439" t="e">
            <v>#N/A</v>
          </cell>
          <cell r="AX1439" t="e">
            <v>#N/A</v>
          </cell>
          <cell r="AY1439" t="e">
            <v>#N/A</v>
          </cell>
          <cell r="AZ1439" t="e">
            <v>#N/A</v>
          </cell>
          <cell r="BA1439" t="e">
            <v>#N/A</v>
          </cell>
          <cell r="BB1439" t="e">
            <v>#N/A</v>
          </cell>
          <cell r="BC1439" t="e">
            <v>#N/A</v>
          </cell>
          <cell r="BD1439" t="e">
            <v>#N/A</v>
          </cell>
        </row>
        <row r="1440">
          <cell r="G1440" t="e">
            <v>#N/A</v>
          </cell>
          <cell r="H1440" t="e">
            <v>#N/A</v>
          </cell>
          <cell r="I1440" t="e">
            <v>#N/A</v>
          </cell>
          <cell r="J1440" t="e">
            <v>#N/A</v>
          </cell>
          <cell r="K1440" t="e">
            <v>#N/A</v>
          </cell>
          <cell r="L1440" t="e">
            <v>#N/A</v>
          </cell>
          <cell r="M1440" t="e">
            <v>#N/A</v>
          </cell>
          <cell r="N1440" t="e">
            <v>#N/A</v>
          </cell>
          <cell r="O1440" t="e">
            <v>#N/A</v>
          </cell>
          <cell r="P1440" t="e">
            <v>#N/A</v>
          </cell>
          <cell r="Q1440" t="e">
            <v>#N/A</v>
          </cell>
          <cell r="R1440" t="e">
            <v>#N/A</v>
          </cell>
          <cell r="S1440" t="e">
            <v>#N/A</v>
          </cell>
          <cell r="T1440" t="e">
            <v>#N/A</v>
          </cell>
          <cell r="U1440" t="e">
            <v>#N/A</v>
          </cell>
          <cell r="V1440" t="e">
            <v>#N/A</v>
          </cell>
          <cell r="W1440" t="e">
            <v>#N/A</v>
          </cell>
          <cell r="X1440" t="e">
            <v>#N/A</v>
          </cell>
          <cell r="Y1440" t="e">
            <v>#N/A</v>
          </cell>
          <cell r="Z1440" t="e">
            <v>#N/A</v>
          </cell>
          <cell r="AA1440" t="e">
            <v>#N/A</v>
          </cell>
          <cell r="AB1440" t="e">
            <v>#N/A</v>
          </cell>
          <cell r="AC1440" t="e">
            <v>#N/A</v>
          </cell>
          <cell r="AD1440" t="e">
            <v>#N/A</v>
          </cell>
          <cell r="AE1440" t="e">
            <v>#N/A</v>
          </cell>
          <cell r="AF1440" t="e">
            <v>#N/A</v>
          </cell>
          <cell r="AG1440" t="e">
            <v>#N/A</v>
          </cell>
          <cell r="AH1440" t="e">
            <v>#N/A</v>
          </cell>
          <cell r="AI1440" t="e">
            <v>#N/A</v>
          </cell>
          <cell r="AJ1440" t="e">
            <v>#N/A</v>
          </cell>
          <cell r="AK1440" t="e">
            <v>#N/A</v>
          </cell>
          <cell r="AL1440" t="e">
            <v>#N/A</v>
          </cell>
          <cell r="AM1440" t="e">
            <v>#N/A</v>
          </cell>
          <cell r="AN1440" t="e">
            <v>#N/A</v>
          </cell>
          <cell r="AO1440" t="e">
            <v>#N/A</v>
          </cell>
          <cell r="AP1440" t="e">
            <v>#N/A</v>
          </cell>
          <cell r="AQ1440" t="e">
            <v>#N/A</v>
          </cell>
          <cell r="AR1440" t="e">
            <v>#N/A</v>
          </cell>
          <cell r="AS1440" t="e">
            <v>#N/A</v>
          </cell>
          <cell r="AT1440" t="e">
            <v>#N/A</v>
          </cell>
          <cell r="AU1440" t="e">
            <v>#N/A</v>
          </cell>
          <cell r="AV1440" t="e">
            <v>#N/A</v>
          </cell>
          <cell r="AW1440" t="e">
            <v>#N/A</v>
          </cell>
          <cell r="AX1440" t="e">
            <v>#N/A</v>
          </cell>
          <cell r="AY1440" t="e">
            <v>#N/A</v>
          </cell>
          <cell r="AZ1440" t="e">
            <v>#N/A</v>
          </cell>
          <cell r="BA1440" t="e">
            <v>#N/A</v>
          </cell>
          <cell r="BB1440" t="e">
            <v>#N/A</v>
          </cell>
          <cell r="BC1440" t="e">
            <v>#N/A</v>
          </cell>
          <cell r="BD1440" t="e">
            <v>#N/A</v>
          </cell>
        </row>
        <row r="1441">
          <cell r="G1441" t="e">
            <v>#N/A</v>
          </cell>
          <cell r="H1441" t="e">
            <v>#N/A</v>
          </cell>
          <cell r="I1441" t="e">
            <v>#N/A</v>
          </cell>
          <cell r="J1441" t="e">
            <v>#N/A</v>
          </cell>
          <cell r="K1441" t="e">
            <v>#N/A</v>
          </cell>
          <cell r="L1441" t="e">
            <v>#N/A</v>
          </cell>
          <cell r="M1441" t="e">
            <v>#N/A</v>
          </cell>
          <cell r="N1441" t="e">
            <v>#N/A</v>
          </cell>
          <cell r="O1441" t="e">
            <v>#N/A</v>
          </cell>
          <cell r="P1441" t="e">
            <v>#N/A</v>
          </cell>
          <cell r="Q1441" t="e">
            <v>#N/A</v>
          </cell>
          <cell r="R1441" t="e">
            <v>#N/A</v>
          </cell>
          <cell r="S1441" t="e">
            <v>#N/A</v>
          </cell>
          <cell r="T1441" t="e">
            <v>#N/A</v>
          </cell>
          <cell r="U1441" t="e">
            <v>#N/A</v>
          </cell>
          <cell r="V1441" t="e">
            <v>#N/A</v>
          </cell>
          <cell r="W1441" t="e">
            <v>#N/A</v>
          </cell>
          <cell r="X1441" t="e">
            <v>#N/A</v>
          </cell>
          <cell r="Y1441" t="e">
            <v>#N/A</v>
          </cell>
          <cell r="Z1441" t="e">
            <v>#N/A</v>
          </cell>
          <cell r="AA1441" t="e">
            <v>#N/A</v>
          </cell>
          <cell r="AB1441" t="e">
            <v>#N/A</v>
          </cell>
          <cell r="AC1441" t="e">
            <v>#N/A</v>
          </cell>
          <cell r="AD1441" t="e">
            <v>#N/A</v>
          </cell>
          <cell r="AE1441" t="e">
            <v>#N/A</v>
          </cell>
          <cell r="AF1441" t="e">
            <v>#N/A</v>
          </cell>
          <cell r="AG1441" t="e">
            <v>#N/A</v>
          </cell>
          <cell r="AH1441" t="e">
            <v>#N/A</v>
          </cell>
          <cell r="AI1441" t="e">
            <v>#N/A</v>
          </cell>
          <cell r="AJ1441" t="e">
            <v>#N/A</v>
          </cell>
          <cell r="AK1441" t="e">
            <v>#N/A</v>
          </cell>
          <cell r="AL1441" t="e">
            <v>#N/A</v>
          </cell>
          <cell r="AM1441" t="e">
            <v>#N/A</v>
          </cell>
          <cell r="AN1441" t="e">
            <v>#N/A</v>
          </cell>
          <cell r="AO1441" t="e">
            <v>#N/A</v>
          </cell>
          <cell r="AP1441" t="e">
            <v>#N/A</v>
          </cell>
          <cell r="AQ1441" t="e">
            <v>#N/A</v>
          </cell>
          <cell r="AR1441" t="e">
            <v>#N/A</v>
          </cell>
          <cell r="AS1441" t="e">
            <v>#N/A</v>
          </cell>
          <cell r="AT1441" t="e">
            <v>#N/A</v>
          </cell>
          <cell r="AU1441" t="e">
            <v>#N/A</v>
          </cell>
          <cell r="AV1441" t="e">
            <v>#N/A</v>
          </cell>
          <cell r="AW1441" t="e">
            <v>#N/A</v>
          </cell>
          <cell r="AX1441" t="e">
            <v>#N/A</v>
          </cell>
          <cell r="AY1441" t="e">
            <v>#N/A</v>
          </cell>
          <cell r="AZ1441" t="e">
            <v>#N/A</v>
          </cell>
          <cell r="BA1441" t="e">
            <v>#N/A</v>
          </cell>
          <cell r="BB1441" t="e">
            <v>#N/A</v>
          </cell>
          <cell r="BC1441" t="e">
            <v>#N/A</v>
          </cell>
          <cell r="BD1441" t="e">
            <v>#N/A</v>
          </cell>
        </row>
        <row r="1442">
          <cell r="G1442" t="e">
            <v>#N/A</v>
          </cell>
          <cell r="H1442" t="e">
            <v>#N/A</v>
          </cell>
          <cell r="I1442" t="e">
            <v>#N/A</v>
          </cell>
          <cell r="J1442" t="e">
            <v>#N/A</v>
          </cell>
          <cell r="K1442" t="e">
            <v>#N/A</v>
          </cell>
          <cell r="L1442" t="e">
            <v>#N/A</v>
          </cell>
          <cell r="M1442" t="e">
            <v>#N/A</v>
          </cell>
          <cell r="N1442" t="e">
            <v>#N/A</v>
          </cell>
          <cell r="O1442" t="e">
            <v>#N/A</v>
          </cell>
          <cell r="P1442" t="e">
            <v>#N/A</v>
          </cell>
          <cell r="Q1442" t="e">
            <v>#N/A</v>
          </cell>
          <cell r="R1442" t="e">
            <v>#N/A</v>
          </cell>
          <cell r="S1442" t="e">
            <v>#N/A</v>
          </cell>
          <cell r="T1442" t="e">
            <v>#N/A</v>
          </cell>
          <cell r="U1442" t="e">
            <v>#N/A</v>
          </cell>
          <cell r="V1442" t="e">
            <v>#N/A</v>
          </cell>
          <cell r="W1442" t="e">
            <v>#N/A</v>
          </cell>
          <cell r="X1442" t="e">
            <v>#N/A</v>
          </cell>
          <cell r="Y1442" t="e">
            <v>#N/A</v>
          </cell>
          <cell r="Z1442" t="e">
            <v>#N/A</v>
          </cell>
          <cell r="AA1442" t="e">
            <v>#N/A</v>
          </cell>
          <cell r="AB1442" t="e">
            <v>#N/A</v>
          </cell>
          <cell r="AC1442" t="e">
            <v>#N/A</v>
          </cell>
          <cell r="AD1442" t="e">
            <v>#N/A</v>
          </cell>
          <cell r="AE1442" t="e">
            <v>#N/A</v>
          </cell>
          <cell r="AF1442" t="e">
            <v>#N/A</v>
          </cell>
          <cell r="AG1442" t="e">
            <v>#N/A</v>
          </cell>
          <cell r="AH1442" t="e">
            <v>#N/A</v>
          </cell>
          <cell r="AI1442" t="e">
            <v>#N/A</v>
          </cell>
          <cell r="AJ1442" t="e">
            <v>#N/A</v>
          </cell>
          <cell r="AK1442" t="e">
            <v>#N/A</v>
          </cell>
          <cell r="AL1442" t="e">
            <v>#N/A</v>
          </cell>
          <cell r="AM1442" t="e">
            <v>#N/A</v>
          </cell>
          <cell r="AN1442" t="e">
            <v>#N/A</v>
          </cell>
          <cell r="AO1442" t="e">
            <v>#N/A</v>
          </cell>
          <cell r="AP1442" t="e">
            <v>#N/A</v>
          </cell>
          <cell r="AQ1442" t="e">
            <v>#N/A</v>
          </cell>
          <cell r="AR1442" t="e">
            <v>#N/A</v>
          </cell>
          <cell r="AS1442" t="e">
            <v>#N/A</v>
          </cell>
          <cell r="AT1442" t="e">
            <v>#N/A</v>
          </cell>
          <cell r="AU1442" t="e">
            <v>#N/A</v>
          </cell>
          <cell r="AV1442" t="e">
            <v>#N/A</v>
          </cell>
          <cell r="AW1442" t="e">
            <v>#N/A</v>
          </cell>
          <cell r="AX1442" t="e">
            <v>#N/A</v>
          </cell>
          <cell r="AY1442" t="e">
            <v>#N/A</v>
          </cell>
          <cell r="AZ1442" t="e">
            <v>#N/A</v>
          </cell>
          <cell r="BA1442" t="e">
            <v>#N/A</v>
          </cell>
          <cell r="BB1442" t="e">
            <v>#N/A</v>
          </cell>
          <cell r="BC1442" t="e">
            <v>#N/A</v>
          </cell>
          <cell r="BD1442" t="e">
            <v>#N/A</v>
          </cell>
        </row>
        <row r="1443">
          <cell r="G1443" t="e">
            <v>#N/A</v>
          </cell>
          <cell r="H1443" t="e">
            <v>#N/A</v>
          </cell>
          <cell r="I1443" t="e">
            <v>#N/A</v>
          </cell>
          <cell r="J1443" t="e">
            <v>#N/A</v>
          </cell>
          <cell r="K1443" t="e">
            <v>#N/A</v>
          </cell>
          <cell r="L1443" t="e">
            <v>#N/A</v>
          </cell>
          <cell r="M1443" t="e">
            <v>#N/A</v>
          </cell>
          <cell r="N1443" t="e">
            <v>#N/A</v>
          </cell>
          <cell r="O1443" t="e">
            <v>#N/A</v>
          </cell>
          <cell r="P1443" t="e">
            <v>#N/A</v>
          </cell>
          <cell r="Q1443" t="e">
            <v>#N/A</v>
          </cell>
          <cell r="R1443" t="e">
            <v>#N/A</v>
          </cell>
          <cell r="S1443" t="e">
            <v>#N/A</v>
          </cell>
          <cell r="T1443" t="e">
            <v>#N/A</v>
          </cell>
          <cell r="U1443" t="e">
            <v>#N/A</v>
          </cell>
          <cell r="V1443" t="e">
            <v>#N/A</v>
          </cell>
          <cell r="W1443" t="e">
            <v>#N/A</v>
          </cell>
          <cell r="X1443" t="e">
            <v>#N/A</v>
          </cell>
          <cell r="Y1443" t="e">
            <v>#N/A</v>
          </cell>
          <cell r="Z1443" t="e">
            <v>#N/A</v>
          </cell>
          <cell r="AA1443" t="e">
            <v>#N/A</v>
          </cell>
          <cell r="AB1443" t="e">
            <v>#N/A</v>
          </cell>
          <cell r="AC1443" t="e">
            <v>#N/A</v>
          </cell>
          <cell r="AD1443" t="e">
            <v>#N/A</v>
          </cell>
          <cell r="AE1443" t="e">
            <v>#N/A</v>
          </cell>
          <cell r="AF1443" t="e">
            <v>#N/A</v>
          </cell>
          <cell r="AG1443" t="e">
            <v>#N/A</v>
          </cell>
          <cell r="AH1443" t="e">
            <v>#N/A</v>
          </cell>
          <cell r="AI1443" t="e">
            <v>#N/A</v>
          </cell>
          <cell r="AJ1443" t="e">
            <v>#N/A</v>
          </cell>
          <cell r="AK1443" t="e">
            <v>#N/A</v>
          </cell>
          <cell r="AL1443" t="e">
            <v>#N/A</v>
          </cell>
          <cell r="AM1443" t="e">
            <v>#N/A</v>
          </cell>
          <cell r="AN1443" t="e">
            <v>#N/A</v>
          </cell>
          <cell r="AO1443" t="e">
            <v>#N/A</v>
          </cell>
          <cell r="AP1443" t="e">
            <v>#N/A</v>
          </cell>
          <cell r="AQ1443" t="e">
            <v>#N/A</v>
          </cell>
          <cell r="AR1443" t="e">
            <v>#N/A</v>
          </cell>
          <cell r="AS1443" t="e">
            <v>#N/A</v>
          </cell>
          <cell r="AT1443" t="e">
            <v>#N/A</v>
          </cell>
          <cell r="AU1443" t="e">
            <v>#N/A</v>
          </cell>
          <cell r="AV1443" t="e">
            <v>#N/A</v>
          </cell>
          <cell r="AW1443" t="e">
            <v>#N/A</v>
          </cell>
          <cell r="AX1443" t="e">
            <v>#N/A</v>
          </cell>
          <cell r="AY1443" t="e">
            <v>#N/A</v>
          </cell>
          <cell r="AZ1443" t="e">
            <v>#N/A</v>
          </cell>
          <cell r="BA1443" t="e">
            <v>#N/A</v>
          </cell>
          <cell r="BB1443" t="e">
            <v>#N/A</v>
          </cell>
          <cell r="BC1443" t="e">
            <v>#N/A</v>
          </cell>
          <cell r="BD1443" t="e">
            <v>#N/A</v>
          </cell>
        </row>
        <row r="1444">
          <cell r="G1444" t="e">
            <v>#N/A</v>
          </cell>
          <cell r="H1444" t="e">
            <v>#N/A</v>
          </cell>
          <cell r="I1444" t="e">
            <v>#N/A</v>
          </cell>
          <cell r="J1444" t="e">
            <v>#N/A</v>
          </cell>
          <cell r="K1444" t="e">
            <v>#N/A</v>
          </cell>
          <cell r="L1444" t="e">
            <v>#N/A</v>
          </cell>
          <cell r="M1444" t="e">
            <v>#N/A</v>
          </cell>
          <cell r="N1444" t="e">
            <v>#N/A</v>
          </cell>
          <cell r="O1444" t="e">
            <v>#N/A</v>
          </cell>
          <cell r="P1444" t="e">
            <v>#N/A</v>
          </cell>
          <cell r="Q1444" t="e">
            <v>#N/A</v>
          </cell>
          <cell r="R1444" t="e">
            <v>#N/A</v>
          </cell>
          <cell r="S1444" t="e">
            <v>#N/A</v>
          </cell>
          <cell r="T1444" t="e">
            <v>#N/A</v>
          </cell>
          <cell r="U1444" t="e">
            <v>#N/A</v>
          </cell>
          <cell r="V1444" t="e">
            <v>#N/A</v>
          </cell>
          <cell r="W1444" t="e">
            <v>#N/A</v>
          </cell>
          <cell r="X1444" t="e">
            <v>#N/A</v>
          </cell>
          <cell r="Y1444" t="e">
            <v>#N/A</v>
          </cell>
          <cell r="Z1444" t="e">
            <v>#N/A</v>
          </cell>
          <cell r="AA1444" t="e">
            <v>#N/A</v>
          </cell>
          <cell r="AB1444" t="e">
            <v>#N/A</v>
          </cell>
          <cell r="AC1444" t="e">
            <v>#N/A</v>
          </cell>
          <cell r="AD1444" t="e">
            <v>#N/A</v>
          </cell>
          <cell r="AE1444" t="e">
            <v>#N/A</v>
          </cell>
          <cell r="AF1444" t="e">
            <v>#N/A</v>
          </cell>
          <cell r="AG1444" t="e">
            <v>#N/A</v>
          </cell>
          <cell r="AH1444" t="e">
            <v>#N/A</v>
          </cell>
          <cell r="AI1444" t="e">
            <v>#N/A</v>
          </cell>
          <cell r="AJ1444" t="e">
            <v>#N/A</v>
          </cell>
          <cell r="AK1444" t="e">
            <v>#N/A</v>
          </cell>
          <cell r="AL1444" t="e">
            <v>#N/A</v>
          </cell>
          <cell r="AM1444" t="e">
            <v>#N/A</v>
          </cell>
          <cell r="AN1444" t="e">
            <v>#N/A</v>
          </cell>
          <cell r="AO1444" t="e">
            <v>#N/A</v>
          </cell>
          <cell r="AP1444" t="e">
            <v>#N/A</v>
          </cell>
          <cell r="AQ1444" t="e">
            <v>#N/A</v>
          </cell>
          <cell r="AR1444" t="e">
            <v>#N/A</v>
          </cell>
          <cell r="AS1444" t="e">
            <v>#N/A</v>
          </cell>
          <cell r="AT1444" t="e">
            <v>#N/A</v>
          </cell>
          <cell r="AU1444" t="e">
            <v>#N/A</v>
          </cell>
          <cell r="AV1444" t="e">
            <v>#N/A</v>
          </cell>
          <cell r="AW1444" t="e">
            <v>#N/A</v>
          </cell>
          <cell r="AX1444" t="e">
            <v>#N/A</v>
          </cell>
          <cell r="AY1444" t="e">
            <v>#N/A</v>
          </cell>
          <cell r="AZ1444" t="e">
            <v>#N/A</v>
          </cell>
          <cell r="BA1444" t="e">
            <v>#N/A</v>
          </cell>
          <cell r="BB1444" t="e">
            <v>#N/A</v>
          </cell>
          <cell r="BC1444" t="e">
            <v>#N/A</v>
          </cell>
          <cell r="BD1444" t="e">
            <v>#N/A</v>
          </cell>
        </row>
        <row r="1445">
          <cell r="G1445" t="e">
            <v>#N/A</v>
          </cell>
          <cell r="H1445" t="e">
            <v>#N/A</v>
          </cell>
          <cell r="I1445" t="e">
            <v>#N/A</v>
          </cell>
          <cell r="J1445" t="e">
            <v>#N/A</v>
          </cell>
          <cell r="K1445" t="e">
            <v>#N/A</v>
          </cell>
          <cell r="L1445" t="e">
            <v>#N/A</v>
          </cell>
          <cell r="M1445" t="e">
            <v>#N/A</v>
          </cell>
          <cell r="N1445" t="e">
            <v>#N/A</v>
          </cell>
          <cell r="O1445" t="e">
            <v>#N/A</v>
          </cell>
          <cell r="P1445" t="e">
            <v>#N/A</v>
          </cell>
          <cell r="Q1445" t="e">
            <v>#N/A</v>
          </cell>
          <cell r="R1445" t="e">
            <v>#N/A</v>
          </cell>
          <cell r="S1445" t="e">
            <v>#N/A</v>
          </cell>
          <cell r="T1445" t="e">
            <v>#N/A</v>
          </cell>
          <cell r="U1445" t="e">
            <v>#N/A</v>
          </cell>
          <cell r="V1445" t="e">
            <v>#N/A</v>
          </cell>
          <cell r="W1445" t="e">
            <v>#N/A</v>
          </cell>
          <cell r="X1445" t="e">
            <v>#N/A</v>
          </cell>
          <cell r="Y1445" t="e">
            <v>#N/A</v>
          </cell>
          <cell r="Z1445" t="e">
            <v>#N/A</v>
          </cell>
          <cell r="AA1445" t="e">
            <v>#N/A</v>
          </cell>
          <cell r="AB1445" t="e">
            <v>#N/A</v>
          </cell>
          <cell r="AC1445" t="e">
            <v>#N/A</v>
          </cell>
          <cell r="AD1445" t="e">
            <v>#N/A</v>
          </cell>
          <cell r="AE1445" t="e">
            <v>#N/A</v>
          </cell>
          <cell r="AF1445" t="e">
            <v>#N/A</v>
          </cell>
          <cell r="AG1445" t="e">
            <v>#N/A</v>
          </cell>
          <cell r="AH1445" t="e">
            <v>#N/A</v>
          </cell>
          <cell r="AI1445" t="e">
            <v>#N/A</v>
          </cell>
          <cell r="AJ1445" t="e">
            <v>#N/A</v>
          </cell>
          <cell r="AK1445" t="e">
            <v>#N/A</v>
          </cell>
          <cell r="AL1445" t="e">
            <v>#N/A</v>
          </cell>
          <cell r="AM1445" t="e">
            <v>#N/A</v>
          </cell>
          <cell r="AN1445" t="e">
            <v>#N/A</v>
          </cell>
          <cell r="AO1445" t="e">
            <v>#N/A</v>
          </cell>
          <cell r="AP1445" t="e">
            <v>#N/A</v>
          </cell>
          <cell r="AQ1445" t="e">
            <v>#N/A</v>
          </cell>
          <cell r="AR1445" t="e">
            <v>#N/A</v>
          </cell>
          <cell r="AS1445" t="e">
            <v>#N/A</v>
          </cell>
          <cell r="AT1445" t="e">
            <v>#N/A</v>
          </cell>
          <cell r="AU1445" t="e">
            <v>#N/A</v>
          </cell>
          <cell r="AV1445" t="e">
            <v>#N/A</v>
          </cell>
          <cell r="AW1445" t="e">
            <v>#N/A</v>
          </cell>
          <cell r="AX1445" t="e">
            <v>#N/A</v>
          </cell>
          <cell r="AY1445" t="e">
            <v>#N/A</v>
          </cell>
          <cell r="AZ1445" t="e">
            <v>#N/A</v>
          </cell>
          <cell r="BA1445" t="e">
            <v>#N/A</v>
          </cell>
          <cell r="BB1445" t="e">
            <v>#N/A</v>
          </cell>
          <cell r="BC1445" t="e">
            <v>#N/A</v>
          </cell>
          <cell r="BD1445" t="e">
            <v>#N/A</v>
          </cell>
        </row>
        <row r="1446">
          <cell r="G1446" t="e">
            <v>#N/A</v>
          </cell>
          <cell r="H1446" t="e">
            <v>#N/A</v>
          </cell>
          <cell r="I1446" t="e">
            <v>#N/A</v>
          </cell>
          <cell r="J1446" t="e">
            <v>#N/A</v>
          </cell>
          <cell r="K1446" t="e">
            <v>#N/A</v>
          </cell>
          <cell r="L1446" t="e">
            <v>#N/A</v>
          </cell>
          <cell r="M1446" t="e">
            <v>#N/A</v>
          </cell>
          <cell r="N1446" t="e">
            <v>#N/A</v>
          </cell>
          <cell r="O1446" t="e">
            <v>#N/A</v>
          </cell>
          <cell r="P1446" t="e">
            <v>#N/A</v>
          </cell>
          <cell r="Q1446" t="e">
            <v>#N/A</v>
          </cell>
          <cell r="R1446" t="e">
            <v>#N/A</v>
          </cell>
          <cell r="S1446" t="e">
            <v>#N/A</v>
          </cell>
          <cell r="T1446" t="e">
            <v>#N/A</v>
          </cell>
          <cell r="U1446" t="e">
            <v>#N/A</v>
          </cell>
          <cell r="V1446" t="e">
            <v>#N/A</v>
          </cell>
          <cell r="W1446" t="e">
            <v>#N/A</v>
          </cell>
          <cell r="X1446" t="e">
            <v>#N/A</v>
          </cell>
          <cell r="Y1446" t="e">
            <v>#N/A</v>
          </cell>
          <cell r="Z1446" t="e">
            <v>#N/A</v>
          </cell>
          <cell r="AA1446" t="e">
            <v>#N/A</v>
          </cell>
          <cell r="AB1446" t="e">
            <v>#N/A</v>
          </cell>
          <cell r="AC1446" t="e">
            <v>#N/A</v>
          </cell>
          <cell r="AD1446" t="e">
            <v>#N/A</v>
          </cell>
          <cell r="AE1446" t="e">
            <v>#N/A</v>
          </cell>
          <cell r="AF1446" t="e">
            <v>#N/A</v>
          </cell>
          <cell r="AG1446" t="e">
            <v>#N/A</v>
          </cell>
          <cell r="AH1446" t="e">
            <v>#N/A</v>
          </cell>
          <cell r="AI1446" t="e">
            <v>#N/A</v>
          </cell>
          <cell r="AJ1446" t="e">
            <v>#N/A</v>
          </cell>
          <cell r="AK1446" t="e">
            <v>#N/A</v>
          </cell>
          <cell r="AL1446" t="e">
            <v>#N/A</v>
          </cell>
          <cell r="AM1446" t="e">
            <v>#N/A</v>
          </cell>
          <cell r="AN1446" t="e">
            <v>#N/A</v>
          </cell>
          <cell r="AO1446" t="e">
            <v>#N/A</v>
          </cell>
          <cell r="AP1446" t="e">
            <v>#N/A</v>
          </cell>
          <cell r="AQ1446" t="e">
            <v>#N/A</v>
          </cell>
          <cell r="AR1446" t="e">
            <v>#N/A</v>
          </cell>
          <cell r="AS1446" t="e">
            <v>#N/A</v>
          </cell>
          <cell r="AT1446" t="e">
            <v>#N/A</v>
          </cell>
          <cell r="AU1446" t="e">
            <v>#N/A</v>
          </cell>
          <cell r="AV1446" t="e">
            <v>#N/A</v>
          </cell>
          <cell r="AW1446" t="e">
            <v>#N/A</v>
          </cell>
          <cell r="AX1446" t="e">
            <v>#N/A</v>
          </cell>
          <cell r="AY1446" t="e">
            <v>#N/A</v>
          </cell>
          <cell r="AZ1446" t="e">
            <v>#N/A</v>
          </cell>
          <cell r="BA1446" t="e">
            <v>#N/A</v>
          </cell>
          <cell r="BB1446" t="e">
            <v>#N/A</v>
          </cell>
          <cell r="BC1446" t="e">
            <v>#N/A</v>
          </cell>
          <cell r="BD1446" t="e">
            <v>#N/A</v>
          </cell>
        </row>
        <row r="1447">
          <cell r="G1447" t="e">
            <v>#N/A</v>
          </cell>
          <cell r="H1447" t="e">
            <v>#N/A</v>
          </cell>
          <cell r="I1447" t="e">
            <v>#N/A</v>
          </cell>
          <cell r="J1447" t="e">
            <v>#N/A</v>
          </cell>
          <cell r="K1447" t="e">
            <v>#N/A</v>
          </cell>
          <cell r="L1447" t="e">
            <v>#N/A</v>
          </cell>
          <cell r="M1447" t="e">
            <v>#N/A</v>
          </cell>
          <cell r="N1447" t="e">
            <v>#N/A</v>
          </cell>
          <cell r="O1447" t="e">
            <v>#N/A</v>
          </cell>
          <cell r="P1447" t="e">
            <v>#N/A</v>
          </cell>
          <cell r="Q1447" t="e">
            <v>#N/A</v>
          </cell>
          <cell r="R1447" t="e">
            <v>#N/A</v>
          </cell>
          <cell r="S1447" t="e">
            <v>#N/A</v>
          </cell>
          <cell r="T1447" t="e">
            <v>#N/A</v>
          </cell>
          <cell r="U1447" t="e">
            <v>#N/A</v>
          </cell>
          <cell r="V1447" t="e">
            <v>#N/A</v>
          </cell>
          <cell r="W1447" t="e">
            <v>#N/A</v>
          </cell>
          <cell r="X1447" t="e">
            <v>#N/A</v>
          </cell>
          <cell r="Y1447" t="e">
            <v>#N/A</v>
          </cell>
          <cell r="Z1447" t="e">
            <v>#N/A</v>
          </cell>
          <cell r="AA1447" t="e">
            <v>#N/A</v>
          </cell>
          <cell r="AB1447" t="e">
            <v>#N/A</v>
          </cell>
          <cell r="AC1447" t="e">
            <v>#N/A</v>
          </cell>
          <cell r="AD1447" t="e">
            <v>#N/A</v>
          </cell>
          <cell r="AE1447" t="e">
            <v>#N/A</v>
          </cell>
          <cell r="AF1447" t="e">
            <v>#N/A</v>
          </cell>
          <cell r="AG1447" t="e">
            <v>#N/A</v>
          </cell>
          <cell r="AH1447" t="e">
            <v>#N/A</v>
          </cell>
          <cell r="AI1447" t="e">
            <v>#N/A</v>
          </cell>
          <cell r="AJ1447" t="e">
            <v>#N/A</v>
          </cell>
          <cell r="AK1447" t="e">
            <v>#N/A</v>
          </cell>
          <cell r="AL1447" t="e">
            <v>#N/A</v>
          </cell>
          <cell r="AM1447" t="e">
            <v>#N/A</v>
          </cell>
          <cell r="AN1447" t="e">
            <v>#N/A</v>
          </cell>
          <cell r="AO1447" t="e">
            <v>#N/A</v>
          </cell>
          <cell r="AP1447" t="e">
            <v>#N/A</v>
          </cell>
          <cell r="AQ1447" t="e">
            <v>#N/A</v>
          </cell>
          <cell r="AR1447" t="e">
            <v>#N/A</v>
          </cell>
          <cell r="AS1447" t="e">
            <v>#N/A</v>
          </cell>
          <cell r="AT1447" t="e">
            <v>#N/A</v>
          </cell>
          <cell r="AU1447" t="e">
            <v>#N/A</v>
          </cell>
          <cell r="AV1447" t="e">
            <v>#N/A</v>
          </cell>
          <cell r="AW1447" t="e">
            <v>#N/A</v>
          </cell>
          <cell r="AX1447" t="e">
            <v>#N/A</v>
          </cell>
          <cell r="AY1447" t="e">
            <v>#N/A</v>
          </cell>
          <cell r="AZ1447" t="e">
            <v>#N/A</v>
          </cell>
          <cell r="BA1447" t="e">
            <v>#N/A</v>
          </cell>
          <cell r="BB1447" t="e">
            <v>#N/A</v>
          </cell>
          <cell r="BC1447" t="e">
            <v>#N/A</v>
          </cell>
          <cell r="BD1447" t="e">
            <v>#N/A</v>
          </cell>
        </row>
        <row r="1448">
          <cell r="G1448" t="e">
            <v>#N/A</v>
          </cell>
          <cell r="H1448" t="e">
            <v>#N/A</v>
          </cell>
          <cell r="I1448" t="e">
            <v>#N/A</v>
          </cell>
          <cell r="J1448" t="e">
            <v>#N/A</v>
          </cell>
          <cell r="K1448" t="e">
            <v>#N/A</v>
          </cell>
          <cell r="L1448" t="e">
            <v>#N/A</v>
          </cell>
          <cell r="M1448" t="e">
            <v>#N/A</v>
          </cell>
          <cell r="N1448" t="e">
            <v>#N/A</v>
          </cell>
          <cell r="O1448" t="e">
            <v>#N/A</v>
          </cell>
          <cell r="P1448" t="e">
            <v>#N/A</v>
          </cell>
          <cell r="Q1448" t="e">
            <v>#N/A</v>
          </cell>
          <cell r="R1448" t="e">
            <v>#N/A</v>
          </cell>
          <cell r="S1448" t="e">
            <v>#N/A</v>
          </cell>
          <cell r="T1448" t="e">
            <v>#N/A</v>
          </cell>
          <cell r="U1448" t="e">
            <v>#N/A</v>
          </cell>
          <cell r="V1448" t="e">
            <v>#N/A</v>
          </cell>
          <cell r="W1448" t="e">
            <v>#N/A</v>
          </cell>
          <cell r="X1448" t="e">
            <v>#N/A</v>
          </cell>
          <cell r="Y1448" t="e">
            <v>#N/A</v>
          </cell>
          <cell r="Z1448" t="e">
            <v>#N/A</v>
          </cell>
          <cell r="AA1448" t="e">
            <v>#N/A</v>
          </cell>
          <cell r="AB1448" t="e">
            <v>#N/A</v>
          </cell>
          <cell r="AC1448" t="e">
            <v>#N/A</v>
          </cell>
          <cell r="AD1448" t="e">
            <v>#N/A</v>
          </cell>
          <cell r="AE1448" t="e">
            <v>#N/A</v>
          </cell>
          <cell r="AF1448" t="e">
            <v>#N/A</v>
          </cell>
          <cell r="AG1448" t="e">
            <v>#N/A</v>
          </cell>
          <cell r="AH1448" t="e">
            <v>#N/A</v>
          </cell>
          <cell r="AI1448" t="e">
            <v>#N/A</v>
          </cell>
          <cell r="AJ1448" t="e">
            <v>#N/A</v>
          </cell>
          <cell r="AK1448" t="e">
            <v>#N/A</v>
          </cell>
          <cell r="AL1448" t="e">
            <v>#N/A</v>
          </cell>
          <cell r="AM1448" t="e">
            <v>#N/A</v>
          </cell>
          <cell r="AN1448" t="e">
            <v>#N/A</v>
          </cell>
          <cell r="AO1448" t="e">
            <v>#N/A</v>
          </cell>
          <cell r="AP1448" t="e">
            <v>#N/A</v>
          </cell>
          <cell r="AQ1448" t="e">
            <v>#N/A</v>
          </cell>
          <cell r="AR1448" t="e">
            <v>#N/A</v>
          </cell>
          <cell r="AS1448" t="e">
            <v>#N/A</v>
          </cell>
          <cell r="AT1448" t="e">
            <v>#N/A</v>
          </cell>
          <cell r="AU1448" t="e">
            <v>#N/A</v>
          </cell>
          <cell r="AV1448" t="e">
            <v>#N/A</v>
          </cell>
          <cell r="AW1448" t="e">
            <v>#N/A</v>
          </cell>
          <cell r="AX1448" t="e">
            <v>#N/A</v>
          </cell>
          <cell r="AY1448" t="e">
            <v>#N/A</v>
          </cell>
          <cell r="AZ1448" t="e">
            <v>#N/A</v>
          </cell>
          <cell r="BA1448" t="e">
            <v>#N/A</v>
          </cell>
          <cell r="BB1448" t="e">
            <v>#N/A</v>
          </cell>
          <cell r="BC1448" t="e">
            <v>#N/A</v>
          </cell>
          <cell r="BD1448" t="e">
            <v>#N/A</v>
          </cell>
        </row>
        <row r="1449">
          <cell r="G1449" t="e">
            <v>#N/A</v>
          </cell>
          <cell r="H1449" t="e">
            <v>#N/A</v>
          </cell>
          <cell r="I1449" t="e">
            <v>#N/A</v>
          </cell>
          <cell r="J1449" t="e">
            <v>#N/A</v>
          </cell>
          <cell r="K1449" t="e">
            <v>#N/A</v>
          </cell>
          <cell r="L1449" t="e">
            <v>#N/A</v>
          </cell>
          <cell r="M1449" t="e">
            <v>#N/A</v>
          </cell>
          <cell r="N1449" t="e">
            <v>#N/A</v>
          </cell>
          <cell r="O1449" t="e">
            <v>#N/A</v>
          </cell>
          <cell r="P1449" t="e">
            <v>#N/A</v>
          </cell>
          <cell r="Q1449" t="e">
            <v>#N/A</v>
          </cell>
          <cell r="R1449" t="e">
            <v>#N/A</v>
          </cell>
          <cell r="S1449" t="e">
            <v>#N/A</v>
          </cell>
          <cell r="T1449" t="e">
            <v>#N/A</v>
          </cell>
          <cell r="U1449" t="e">
            <v>#N/A</v>
          </cell>
          <cell r="V1449" t="e">
            <v>#N/A</v>
          </cell>
          <cell r="W1449" t="e">
            <v>#N/A</v>
          </cell>
          <cell r="X1449" t="e">
            <v>#N/A</v>
          </cell>
          <cell r="Y1449" t="e">
            <v>#N/A</v>
          </cell>
          <cell r="Z1449" t="e">
            <v>#N/A</v>
          </cell>
          <cell r="AA1449" t="e">
            <v>#N/A</v>
          </cell>
          <cell r="AB1449" t="e">
            <v>#N/A</v>
          </cell>
          <cell r="AC1449" t="e">
            <v>#N/A</v>
          </cell>
          <cell r="AD1449" t="e">
            <v>#N/A</v>
          </cell>
          <cell r="AE1449" t="e">
            <v>#N/A</v>
          </cell>
          <cell r="AF1449" t="e">
            <v>#N/A</v>
          </cell>
          <cell r="AG1449" t="e">
            <v>#N/A</v>
          </cell>
          <cell r="AH1449" t="e">
            <v>#N/A</v>
          </cell>
          <cell r="AI1449" t="e">
            <v>#N/A</v>
          </cell>
          <cell r="AJ1449" t="e">
            <v>#N/A</v>
          </cell>
          <cell r="AK1449" t="e">
            <v>#N/A</v>
          </cell>
          <cell r="AL1449" t="e">
            <v>#N/A</v>
          </cell>
          <cell r="AM1449" t="e">
            <v>#N/A</v>
          </cell>
          <cell r="AN1449" t="e">
            <v>#N/A</v>
          </cell>
          <cell r="AO1449" t="e">
            <v>#N/A</v>
          </cell>
          <cell r="AP1449" t="e">
            <v>#N/A</v>
          </cell>
          <cell r="AQ1449" t="e">
            <v>#N/A</v>
          </cell>
          <cell r="AR1449" t="e">
            <v>#N/A</v>
          </cell>
          <cell r="AS1449" t="e">
            <v>#N/A</v>
          </cell>
          <cell r="AT1449" t="e">
            <v>#N/A</v>
          </cell>
          <cell r="AU1449" t="e">
            <v>#N/A</v>
          </cell>
          <cell r="AV1449" t="e">
            <v>#N/A</v>
          </cell>
          <cell r="AW1449" t="e">
            <v>#N/A</v>
          </cell>
          <cell r="AX1449" t="e">
            <v>#N/A</v>
          </cell>
          <cell r="AY1449" t="e">
            <v>#N/A</v>
          </cell>
          <cell r="AZ1449" t="e">
            <v>#N/A</v>
          </cell>
          <cell r="BA1449" t="e">
            <v>#N/A</v>
          </cell>
          <cell r="BB1449" t="e">
            <v>#N/A</v>
          </cell>
          <cell r="BC1449" t="e">
            <v>#N/A</v>
          </cell>
          <cell r="BD1449" t="e">
            <v>#N/A</v>
          </cell>
        </row>
        <row r="1450">
          <cell r="G1450" t="e">
            <v>#N/A</v>
          </cell>
          <cell r="H1450" t="e">
            <v>#N/A</v>
          </cell>
          <cell r="I1450" t="e">
            <v>#N/A</v>
          </cell>
          <cell r="J1450" t="e">
            <v>#N/A</v>
          </cell>
          <cell r="K1450" t="e">
            <v>#N/A</v>
          </cell>
          <cell r="L1450" t="e">
            <v>#N/A</v>
          </cell>
          <cell r="M1450" t="e">
            <v>#N/A</v>
          </cell>
          <cell r="N1450" t="e">
            <v>#N/A</v>
          </cell>
          <cell r="O1450" t="e">
            <v>#N/A</v>
          </cell>
          <cell r="P1450" t="e">
            <v>#N/A</v>
          </cell>
          <cell r="Q1450" t="e">
            <v>#N/A</v>
          </cell>
          <cell r="R1450" t="e">
            <v>#N/A</v>
          </cell>
          <cell r="S1450" t="e">
            <v>#N/A</v>
          </cell>
          <cell r="T1450" t="e">
            <v>#N/A</v>
          </cell>
          <cell r="U1450" t="e">
            <v>#N/A</v>
          </cell>
          <cell r="V1450" t="e">
            <v>#N/A</v>
          </cell>
          <cell r="W1450" t="e">
            <v>#N/A</v>
          </cell>
          <cell r="X1450" t="e">
            <v>#N/A</v>
          </cell>
          <cell r="Y1450" t="e">
            <v>#N/A</v>
          </cell>
          <cell r="Z1450" t="e">
            <v>#N/A</v>
          </cell>
          <cell r="AA1450" t="e">
            <v>#N/A</v>
          </cell>
          <cell r="AB1450" t="e">
            <v>#N/A</v>
          </cell>
          <cell r="AC1450" t="e">
            <v>#N/A</v>
          </cell>
          <cell r="AD1450" t="e">
            <v>#N/A</v>
          </cell>
          <cell r="AE1450" t="e">
            <v>#N/A</v>
          </cell>
          <cell r="AF1450" t="e">
            <v>#N/A</v>
          </cell>
          <cell r="AG1450" t="e">
            <v>#N/A</v>
          </cell>
          <cell r="AH1450" t="e">
            <v>#N/A</v>
          </cell>
          <cell r="AI1450" t="e">
            <v>#N/A</v>
          </cell>
          <cell r="AJ1450" t="e">
            <v>#N/A</v>
          </cell>
          <cell r="AK1450" t="e">
            <v>#N/A</v>
          </cell>
          <cell r="AL1450" t="e">
            <v>#N/A</v>
          </cell>
          <cell r="AM1450" t="e">
            <v>#N/A</v>
          </cell>
          <cell r="AN1450" t="e">
            <v>#N/A</v>
          </cell>
          <cell r="AO1450" t="e">
            <v>#N/A</v>
          </cell>
          <cell r="AP1450" t="e">
            <v>#N/A</v>
          </cell>
          <cell r="AQ1450" t="e">
            <v>#N/A</v>
          </cell>
          <cell r="AR1450" t="e">
            <v>#N/A</v>
          </cell>
          <cell r="AS1450" t="e">
            <v>#N/A</v>
          </cell>
          <cell r="AT1450" t="e">
            <v>#N/A</v>
          </cell>
          <cell r="AU1450" t="e">
            <v>#N/A</v>
          </cell>
          <cell r="AV1450" t="e">
            <v>#N/A</v>
          </cell>
          <cell r="AW1450" t="e">
            <v>#N/A</v>
          </cell>
          <cell r="AX1450" t="e">
            <v>#N/A</v>
          </cell>
          <cell r="AY1450" t="e">
            <v>#N/A</v>
          </cell>
          <cell r="AZ1450" t="e">
            <v>#N/A</v>
          </cell>
          <cell r="BA1450" t="e">
            <v>#N/A</v>
          </cell>
          <cell r="BB1450" t="e">
            <v>#N/A</v>
          </cell>
          <cell r="BC1450" t="e">
            <v>#N/A</v>
          </cell>
          <cell r="BD1450" t="e">
            <v>#N/A</v>
          </cell>
        </row>
        <row r="1451">
          <cell r="G1451" t="e">
            <v>#N/A</v>
          </cell>
          <cell r="H1451" t="e">
            <v>#N/A</v>
          </cell>
          <cell r="I1451" t="e">
            <v>#N/A</v>
          </cell>
          <cell r="J1451" t="e">
            <v>#N/A</v>
          </cell>
          <cell r="K1451" t="e">
            <v>#N/A</v>
          </cell>
          <cell r="L1451" t="e">
            <v>#N/A</v>
          </cell>
          <cell r="M1451" t="e">
            <v>#N/A</v>
          </cell>
          <cell r="N1451" t="e">
            <v>#N/A</v>
          </cell>
          <cell r="O1451" t="e">
            <v>#N/A</v>
          </cell>
          <cell r="P1451" t="e">
            <v>#N/A</v>
          </cell>
          <cell r="Q1451" t="e">
            <v>#N/A</v>
          </cell>
          <cell r="R1451" t="e">
            <v>#N/A</v>
          </cell>
          <cell r="S1451" t="e">
            <v>#N/A</v>
          </cell>
          <cell r="T1451" t="e">
            <v>#N/A</v>
          </cell>
          <cell r="U1451" t="e">
            <v>#N/A</v>
          </cell>
          <cell r="V1451" t="e">
            <v>#N/A</v>
          </cell>
          <cell r="W1451" t="e">
            <v>#N/A</v>
          </cell>
          <cell r="X1451" t="e">
            <v>#N/A</v>
          </cell>
          <cell r="Y1451" t="e">
            <v>#N/A</v>
          </cell>
          <cell r="Z1451" t="e">
            <v>#N/A</v>
          </cell>
          <cell r="AA1451" t="e">
            <v>#N/A</v>
          </cell>
          <cell r="AB1451" t="e">
            <v>#N/A</v>
          </cell>
          <cell r="AC1451" t="e">
            <v>#N/A</v>
          </cell>
          <cell r="AD1451" t="e">
            <v>#N/A</v>
          </cell>
          <cell r="AE1451" t="e">
            <v>#N/A</v>
          </cell>
          <cell r="AF1451" t="e">
            <v>#N/A</v>
          </cell>
          <cell r="AG1451" t="e">
            <v>#N/A</v>
          </cell>
          <cell r="AH1451" t="e">
            <v>#N/A</v>
          </cell>
          <cell r="AI1451" t="e">
            <v>#N/A</v>
          </cell>
          <cell r="AJ1451" t="e">
            <v>#N/A</v>
          </cell>
          <cell r="AK1451" t="e">
            <v>#N/A</v>
          </cell>
          <cell r="AL1451" t="e">
            <v>#N/A</v>
          </cell>
          <cell r="AM1451" t="e">
            <v>#N/A</v>
          </cell>
          <cell r="AN1451" t="e">
            <v>#N/A</v>
          </cell>
          <cell r="AO1451" t="e">
            <v>#N/A</v>
          </cell>
          <cell r="AP1451" t="e">
            <v>#N/A</v>
          </cell>
          <cell r="AQ1451" t="e">
            <v>#N/A</v>
          </cell>
          <cell r="AR1451" t="e">
            <v>#N/A</v>
          </cell>
          <cell r="AS1451" t="e">
            <v>#N/A</v>
          </cell>
          <cell r="AT1451" t="e">
            <v>#N/A</v>
          </cell>
          <cell r="AU1451" t="e">
            <v>#N/A</v>
          </cell>
          <cell r="AV1451" t="e">
            <v>#N/A</v>
          </cell>
          <cell r="AW1451" t="e">
            <v>#N/A</v>
          </cell>
          <cell r="AX1451" t="e">
            <v>#N/A</v>
          </cell>
          <cell r="AY1451" t="e">
            <v>#N/A</v>
          </cell>
          <cell r="AZ1451" t="e">
            <v>#N/A</v>
          </cell>
          <cell r="BA1451" t="e">
            <v>#N/A</v>
          </cell>
          <cell r="BB1451" t="e">
            <v>#N/A</v>
          </cell>
          <cell r="BC1451" t="e">
            <v>#N/A</v>
          </cell>
          <cell r="BD1451" t="e">
            <v>#N/A</v>
          </cell>
        </row>
        <row r="1452">
          <cell r="G1452" t="e">
            <v>#N/A</v>
          </cell>
          <cell r="H1452" t="e">
            <v>#N/A</v>
          </cell>
          <cell r="I1452" t="e">
            <v>#N/A</v>
          </cell>
          <cell r="J1452" t="e">
            <v>#N/A</v>
          </cell>
          <cell r="K1452" t="e">
            <v>#N/A</v>
          </cell>
          <cell r="L1452" t="e">
            <v>#N/A</v>
          </cell>
          <cell r="M1452" t="e">
            <v>#N/A</v>
          </cell>
          <cell r="N1452" t="e">
            <v>#N/A</v>
          </cell>
          <cell r="O1452" t="e">
            <v>#N/A</v>
          </cell>
          <cell r="P1452" t="e">
            <v>#N/A</v>
          </cell>
          <cell r="Q1452" t="e">
            <v>#N/A</v>
          </cell>
          <cell r="R1452" t="e">
            <v>#N/A</v>
          </cell>
          <cell r="S1452" t="e">
            <v>#N/A</v>
          </cell>
          <cell r="T1452" t="e">
            <v>#N/A</v>
          </cell>
          <cell r="U1452" t="e">
            <v>#N/A</v>
          </cell>
          <cell r="V1452" t="e">
            <v>#N/A</v>
          </cell>
          <cell r="W1452" t="e">
            <v>#N/A</v>
          </cell>
          <cell r="X1452" t="e">
            <v>#N/A</v>
          </cell>
          <cell r="Y1452" t="e">
            <v>#N/A</v>
          </cell>
          <cell r="Z1452" t="e">
            <v>#N/A</v>
          </cell>
          <cell r="AA1452" t="e">
            <v>#N/A</v>
          </cell>
          <cell r="AB1452" t="e">
            <v>#N/A</v>
          </cell>
          <cell r="AC1452" t="e">
            <v>#N/A</v>
          </cell>
          <cell r="AD1452" t="e">
            <v>#N/A</v>
          </cell>
          <cell r="AE1452" t="e">
            <v>#N/A</v>
          </cell>
          <cell r="AF1452" t="e">
            <v>#N/A</v>
          </cell>
          <cell r="AG1452" t="e">
            <v>#N/A</v>
          </cell>
          <cell r="AH1452" t="e">
            <v>#N/A</v>
          </cell>
          <cell r="AI1452" t="e">
            <v>#N/A</v>
          </cell>
          <cell r="AJ1452" t="e">
            <v>#N/A</v>
          </cell>
          <cell r="AK1452" t="e">
            <v>#N/A</v>
          </cell>
          <cell r="AL1452" t="e">
            <v>#N/A</v>
          </cell>
          <cell r="AM1452" t="e">
            <v>#N/A</v>
          </cell>
          <cell r="AN1452" t="e">
            <v>#N/A</v>
          </cell>
          <cell r="AO1452" t="e">
            <v>#N/A</v>
          </cell>
          <cell r="AP1452" t="e">
            <v>#N/A</v>
          </cell>
          <cell r="AQ1452" t="e">
            <v>#N/A</v>
          </cell>
          <cell r="AR1452" t="e">
            <v>#N/A</v>
          </cell>
          <cell r="AS1452" t="e">
            <v>#N/A</v>
          </cell>
          <cell r="AT1452" t="e">
            <v>#N/A</v>
          </cell>
          <cell r="AU1452" t="e">
            <v>#N/A</v>
          </cell>
          <cell r="AV1452" t="e">
            <v>#N/A</v>
          </cell>
          <cell r="AW1452" t="e">
            <v>#N/A</v>
          </cell>
          <cell r="AX1452" t="e">
            <v>#N/A</v>
          </cell>
          <cell r="AY1452" t="e">
            <v>#N/A</v>
          </cell>
          <cell r="AZ1452" t="e">
            <v>#N/A</v>
          </cell>
          <cell r="BA1452" t="e">
            <v>#N/A</v>
          </cell>
          <cell r="BB1452" t="e">
            <v>#N/A</v>
          </cell>
          <cell r="BC1452" t="e">
            <v>#N/A</v>
          </cell>
          <cell r="BD1452" t="e">
            <v>#N/A</v>
          </cell>
        </row>
        <row r="1453">
          <cell r="G1453" t="e">
            <v>#N/A</v>
          </cell>
          <cell r="H1453" t="e">
            <v>#N/A</v>
          </cell>
          <cell r="I1453" t="e">
            <v>#N/A</v>
          </cell>
          <cell r="J1453" t="e">
            <v>#N/A</v>
          </cell>
          <cell r="K1453" t="e">
            <v>#N/A</v>
          </cell>
          <cell r="L1453" t="e">
            <v>#N/A</v>
          </cell>
          <cell r="M1453" t="e">
            <v>#N/A</v>
          </cell>
          <cell r="N1453" t="e">
            <v>#N/A</v>
          </cell>
          <cell r="O1453" t="e">
            <v>#N/A</v>
          </cell>
          <cell r="P1453" t="e">
            <v>#N/A</v>
          </cell>
          <cell r="Q1453" t="e">
            <v>#N/A</v>
          </cell>
          <cell r="R1453" t="e">
            <v>#N/A</v>
          </cell>
          <cell r="S1453" t="e">
            <v>#N/A</v>
          </cell>
          <cell r="T1453" t="e">
            <v>#N/A</v>
          </cell>
          <cell r="U1453" t="e">
            <v>#N/A</v>
          </cell>
          <cell r="V1453" t="e">
            <v>#N/A</v>
          </cell>
          <cell r="W1453" t="e">
            <v>#N/A</v>
          </cell>
          <cell r="X1453" t="e">
            <v>#N/A</v>
          </cell>
          <cell r="Y1453" t="e">
            <v>#N/A</v>
          </cell>
          <cell r="Z1453" t="e">
            <v>#N/A</v>
          </cell>
          <cell r="AA1453" t="e">
            <v>#N/A</v>
          </cell>
          <cell r="AB1453" t="e">
            <v>#N/A</v>
          </cell>
          <cell r="AC1453" t="e">
            <v>#N/A</v>
          </cell>
          <cell r="AD1453" t="e">
            <v>#N/A</v>
          </cell>
          <cell r="AE1453" t="e">
            <v>#N/A</v>
          </cell>
          <cell r="AF1453" t="e">
            <v>#N/A</v>
          </cell>
          <cell r="AG1453" t="e">
            <v>#N/A</v>
          </cell>
          <cell r="AH1453" t="e">
            <v>#N/A</v>
          </cell>
          <cell r="AI1453" t="e">
            <v>#N/A</v>
          </cell>
          <cell r="AJ1453" t="e">
            <v>#N/A</v>
          </cell>
          <cell r="AK1453" t="e">
            <v>#N/A</v>
          </cell>
          <cell r="AL1453" t="e">
            <v>#N/A</v>
          </cell>
          <cell r="AM1453" t="e">
            <v>#N/A</v>
          </cell>
          <cell r="AN1453" t="e">
            <v>#N/A</v>
          </cell>
          <cell r="AO1453" t="e">
            <v>#N/A</v>
          </cell>
          <cell r="AP1453" t="e">
            <v>#N/A</v>
          </cell>
          <cell r="AQ1453" t="e">
            <v>#N/A</v>
          </cell>
          <cell r="AR1453" t="e">
            <v>#N/A</v>
          </cell>
          <cell r="AS1453" t="e">
            <v>#N/A</v>
          </cell>
          <cell r="AT1453" t="e">
            <v>#N/A</v>
          </cell>
          <cell r="AU1453" t="e">
            <v>#N/A</v>
          </cell>
          <cell r="AV1453" t="e">
            <v>#N/A</v>
          </cell>
          <cell r="AW1453" t="e">
            <v>#N/A</v>
          </cell>
          <cell r="AX1453" t="e">
            <v>#N/A</v>
          </cell>
          <cell r="AY1453" t="e">
            <v>#N/A</v>
          </cell>
          <cell r="AZ1453" t="e">
            <v>#N/A</v>
          </cell>
          <cell r="BA1453" t="e">
            <v>#N/A</v>
          </cell>
          <cell r="BB1453" t="e">
            <v>#N/A</v>
          </cell>
          <cell r="BC1453" t="e">
            <v>#N/A</v>
          </cell>
          <cell r="BD1453" t="e">
            <v>#N/A</v>
          </cell>
        </row>
        <row r="1454">
          <cell r="G1454" t="e">
            <v>#N/A</v>
          </cell>
          <cell r="H1454" t="e">
            <v>#N/A</v>
          </cell>
          <cell r="I1454" t="e">
            <v>#N/A</v>
          </cell>
          <cell r="J1454" t="e">
            <v>#N/A</v>
          </cell>
          <cell r="K1454" t="e">
            <v>#N/A</v>
          </cell>
          <cell r="L1454" t="e">
            <v>#N/A</v>
          </cell>
          <cell r="M1454" t="e">
            <v>#N/A</v>
          </cell>
          <cell r="N1454" t="e">
            <v>#N/A</v>
          </cell>
          <cell r="O1454" t="e">
            <v>#N/A</v>
          </cell>
          <cell r="P1454" t="e">
            <v>#N/A</v>
          </cell>
          <cell r="Q1454" t="e">
            <v>#N/A</v>
          </cell>
          <cell r="R1454" t="e">
            <v>#N/A</v>
          </cell>
          <cell r="S1454" t="e">
            <v>#N/A</v>
          </cell>
          <cell r="T1454" t="e">
            <v>#N/A</v>
          </cell>
          <cell r="U1454" t="e">
            <v>#N/A</v>
          </cell>
          <cell r="V1454" t="e">
            <v>#N/A</v>
          </cell>
          <cell r="W1454" t="e">
            <v>#N/A</v>
          </cell>
          <cell r="X1454" t="e">
            <v>#N/A</v>
          </cell>
          <cell r="Y1454" t="e">
            <v>#N/A</v>
          </cell>
          <cell r="Z1454" t="e">
            <v>#N/A</v>
          </cell>
          <cell r="AA1454" t="e">
            <v>#N/A</v>
          </cell>
          <cell r="AB1454" t="e">
            <v>#N/A</v>
          </cell>
          <cell r="AC1454" t="e">
            <v>#N/A</v>
          </cell>
          <cell r="AD1454" t="e">
            <v>#N/A</v>
          </cell>
          <cell r="AE1454" t="e">
            <v>#N/A</v>
          </cell>
          <cell r="AF1454" t="e">
            <v>#N/A</v>
          </cell>
          <cell r="AG1454" t="e">
            <v>#N/A</v>
          </cell>
          <cell r="AH1454" t="e">
            <v>#N/A</v>
          </cell>
          <cell r="AI1454" t="e">
            <v>#N/A</v>
          </cell>
          <cell r="AJ1454" t="e">
            <v>#N/A</v>
          </cell>
          <cell r="AK1454" t="e">
            <v>#N/A</v>
          </cell>
          <cell r="AL1454" t="e">
            <v>#N/A</v>
          </cell>
          <cell r="AM1454" t="e">
            <v>#N/A</v>
          </cell>
          <cell r="AN1454" t="e">
            <v>#N/A</v>
          </cell>
          <cell r="AO1454" t="e">
            <v>#N/A</v>
          </cell>
          <cell r="AP1454" t="e">
            <v>#N/A</v>
          </cell>
          <cell r="AQ1454" t="e">
            <v>#N/A</v>
          </cell>
          <cell r="AR1454" t="e">
            <v>#N/A</v>
          </cell>
          <cell r="AS1454" t="e">
            <v>#N/A</v>
          </cell>
          <cell r="AT1454" t="e">
            <v>#N/A</v>
          </cell>
          <cell r="AU1454" t="e">
            <v>#N/A</v>
          </cell>
          <cell r="AV1454" t="e">
            <v>#N/A</v>
          </cell>
          <cell r="AW1454" t="e">
            <v>#N/A</v>
          </cell>
          <cell r="AX1454" t="e">
            <v>#N/A</v>
          </cell>
          <cell r="AY1454" t="e">
            <v>#N/A</v>
          </cell>
          <cell r="AZ1454" t="e">
            <v>#N/A</v>
          </cell>
          <cell r="BA1454" t="e">
            <v>#N/A</v>
          </cell>
          <cell r="BB1454" t="e">
            <v>#N/A</v>
          </cell>
          <cell r="BC1454" t="e">
            <v>#N/A</v>
          </cell>
          <cell r="BD1454" t="e">
            <v>#N/A</v>
          </cell>
        </row>
        <row r="1455">
          <cell r="G1455" t="e">
            <v>#N/A</v>
          </cell>
          <cell r="H1455" t="e">
            <v>#N/A</v>
          </cell>
          <cell r="I1455" t="e">
            <v>#N/A</v>
          </cell>
          <cell r="J1455" t="e">
            <v>#N/A</v>
          </cell>
          <cell r="K1455" t="e">
            <v>#N/A</v>
          </cell>
          <cell r="L1455" t="e">
            <v>#N/A</v>
          </cell>
          <cell r="M1455" t="e">
            <v>#N/A</v>
          </cell>
          <cell r="N1455" t="e">
            <v>#N/A</v>
          </cell>
          <cell r="O1455" t="e">
            <v>#N/A</v>
          </cell>
          <cell r="P1455" t="e">
            <v>#N/A</v>
          </cell>
          <cell r="Q1455" t="e">
            <v>#N/A</v>
          </cell>
          <cell r="R1455" t="e">
            <v>#N/A</v>
          </cell>
          <cell r="S1455" t="e">
            <v>#N/A</v>
          </cell>
          <cell r="T1455" t="e">
            <v>#N/A</v>
          </cell>
          <cell r="U1455" t="e">
            <v>#N/A</v>
          </cell>
          <cell r="V1455" t="e">
            <v>#N/A</v>
          </cell>
          <cell r="W1455" t="e">
            <v>#N/A</v>
          </cell>
          <cell r="X1455" t="e">
            <v>#N/A</v>
          </cell>
          <cell r="Y1455" t="e">
            <v>#N/A</v>
          </cell>
          <cell r="Z1455" t="e">
            <v>#N/A</v>
          </cell>
          <cell r="AA1455" t="e">
            <v>#N/A</v>
          </cell>
          <cell r="AB1455" t="e">
            <v>#N/A</v>
          </cell>
          <cell r="AC1455" t="e">
            <v>#N/A</v>
          </cell>
          <cell r="AD1455" t="e">
            <v>#N/A</v>
          </cell>
          <cell r="AE1455" t="e">
            <v>#N/A</v>
          </cell>
          <cell r="AF1455" t="e">
            <v>#N/A</v>
          </cell>
          <cell r="AG1455" t="e">
            <v>#N/A</v>
          </cell>
          <cell r="AH1455" t="e">
            <v>#N/A</v>
          </cell>
          <cell r="AI1455" t="e">
            <v>#N/A</v>
          </cell>
          <cell r="AJ1455" t="e">
            <v>#N/A</v>
          </cell>
          <cell r="AK1455" t="e">
            <v>#N/A</v>
          </cell>
          <cell r="AL1455" t="e">
            <v>#N/A</v>
          </cell>
          <cell r="AM1455" t="e">
            <v>#N/A</v>
          </cell>
          <cell r="AN1455" t="e">
            <v>#N/A</v>
          </cell>
          <cell r="AO1455" t="e">
            <v>#N/A</v>
          </cell>
          <cell r="AP1455" t="e">
            <v>#N/A</v>
          </cell>
          <cell r="AQ1455" t="e">
            <v>#N/A</v>
          </cell>
          <cell r="AR1455" t="e">
            <v>#N/A</v>
          </cell>
          <cell r="AS1455" t="e">
            <v>#N/A</v>
          </cell>
          <cell r="AT1455" t="e">
            <v>#N/A</v>
          </cell>
          <cell r="AU1455" t="e">
            <v>#N/A</v>
          </cell>
          <cell r="AV1455" t="e">
            <v>#N/A</v>
          </cell>
          <cell r="AW1455" t="e">
            <v>#N/A</v>
          </cell>
          <cell r="AX1455" t="e">
            <v>#N/A</v>
          </cell>
          <cell r="AY1455" t="e">
            <v>#N/A</v>
          </cell>
          <cell r="AZ1455" t="e">
            <v>#N/A</v>
          </cell>
          <cell r="BA1455" t="e">
            <v>#N/A</v>
          </cell>
          <cell r="BB1455" t="e">
            <v>#N/A</v>
          </cell>
          <cell r="BC1455" t="e">
            <v>#N/A</v>
          </cell>
          <cell r="BD1455" t="e">
            <v>#N/A</v>
          </cell>
        </row>
        <row r="1456">
          <cell r="G1456" t="e">
            <v>#N/A</v>
          </cell>
          <cell r="H1456" t="e">
            <v>#N/A</v>
          </cell>
          <cell r="I1456" t="e">
            <v>#N/A</v>
          </cell>
          <cell r="J1456" t="e">
            <v>#N/A</v>
          </cell>
          <cell r="K1456" t="e">
            <v>#N/A</v>
          </cell>
          <cell r="L1456" t="e">
            <v>#N/A</v>
          </cell>
          <cell r="M1456" t="e">
            <v>#N/A</v>
          </cell>
          <cell r="N1456" t="e">
            <v>#N/A</v>
          </cell>
          <cell r="O1456" t="e">
            <v>#N/A</v>
          </cell>
          <cell r="P1456" t="e">
            <v>#N/A</v>
          </cell>
          <cell r="Q1456" t="e">
            <v>#N/A</v>
          </cell>
          <cell r="R1456" t="e">
            <v>#N/A</v>
          </cell>
          <cell r="S1456" t="e">
            <v>#N/A</v>
          </cell>
          <cell r="T1456" t="e">
            <v>#N/A</v>
          </cell>
          <cell r="U1456" t="e">
            <v>#N/A</v>
          </cell>
          <cell r="V1456" t="e">
            <v>#N/A</v>
          </cell>
          <cell r="W1456" t="e">
            <v>#N/A</v>
          </cell>
          <cell r="X1456" t="e">
            <v>#N/A</v>
          </cell>
          <cell r="Y1456" t="e">
            <v>#N/A</v>
          </cell>
          <cell r="Z1456" t="e">
            <v>#N/A</v>
          </cell>
          <cell r="AA1456" t="e">
            <v>#N/A</v>
          </cell>
          <cell r="AB1456" t="e">
            <v>#N/A</v>
          </cell>
          <cell r="AC1456" t="e">
            <v>#N/A</v>
          </cell>
          <cell r="AD1456" t="e">
            <v>#N/A</v>
          </cell>
          <cell r="AE1456" t="e">
            <v>#N/A</v>
          </cell>
          <cell r="AF1456" t="e">
            <v>#N/A</v>
          </cell>
          <cell r="AG1456" t="e">
            <v>#N/A</v>
          </cell>
          <cell r="AH1456" t="e">
            <v>#N/A</v>
          </cell>
          <cell r="AI1456" t="e">
            <v>#N/A</v>
          </cell>
          <cell r="AJ1456" t="e">
            <v>#N/A</v>
          </cell>
          <cell r="AK1456" t="e">
            <v>#N/A</v>
          </cell>
          <cell r="AL1456" t="e">
            <v>#N/A</v>
          </cell>
          <cell r="AM1456" t="e">
            <v>#N/A</v>
          </cell>
          <cell r="AN1456" t="e">
            <v>#N/A</v>
          </cell>
          <cell r="AO1456" t="e">
            <v>#N/A</v>
          </cell>
          <cell r="AP1456" t="e">
            <v>#N/A</v>
          </cell>
          <cell r="AQ1456" t="e">
            <v>#N/A</v>
          </cell>
          <cell r="AR1456" t="e">
            <v>#N/A</v>
          </cell>
          <cell r="AS1456" t="e">
            <v>#N/A</v>
          </cell>
          <cell r="AT1456" t="e">
            <v>#N/A</v>
          </cell>
          <cell r="AU1456" t="e">
            <v>#N/A</v>
          </cell>
          <cell r="AV1456" t="e">
            <v>#N/A</v>
          </cell>
          <cell r="AW1456" t="e">
            <v>#N/A</v>
          </cell>
          <cell r="AX1456" t="e">
            <v>#N/A</v>
          </cell>
          <cell r="AY1456" t="e">
            <v>#N/A</v>
          </cell>
          <cell r="AZ1456" t="e">
            <v>#N/A</v>
          </cell>
          <cell r="BA1456" t="e">
            <v>#N/A</v>
          </cell>
          <cell r="BB1456" t="e">
            <v>#N/A</v>
          </cell>
          <cell r="BC1456" t="e">
            <v>#N/A</v>
          </cell>
          <cell r="BD1456" t="e">
            <v>#N/A</v>
          </cell>
        </row>
        <row r="1457">
          <cell r="G1457" t="e">
            <v>#N/A</v>
          </cell>
          <cell r="H1457" t="e">
            <v>#N/A</v>
          </cell>
          <cell r="I1457" t="e">
            <v>#N/A</v>
          </cell>
          <cell r="J1457" t="e">
            <v>#N/A</v>
          </cell>
          <cell r="K1457" t="e">
            <v>#N/A</v>
          </cell>
          <cell r="L1457" t="e">
            <v>#N/A</v>
          </cell>
          <cell r="M1457" t="e">
            <v>#N/A</v>
          </cell>
          <cell r="N1457" t="e">
            <v>#N/A</v>
          </cell>
          <cell r="O1457" t="e">
            <v>#N/A</v>
          </cell>
          <cell r="P1457" t="e">
            <v>#N/A</v>
          </cell>
          <cell r="Q1457" t="e">
            <v>#N/A</v>
          </cell>
          <cell r="R1457" t="e">
            <v>#N/A</v>
          </cell>
          <cell r="S1457" t="e">
            <v>#N/A</v>
          </cell>
          <cell r="T1457" t="e">
            <v>#N/A</v>
          </cell>
          <cell r="U1457" t="e">
            <v>#N/A</v>
          </cell>
          <cell r="V1457" t="e">
            <v>#N/A</v>
          </cell>
          <cell r="W1457" t="e">
            <v>#N/A</v>
          </cell>
          <cell r="X1457" t="e">
            <v>#N/A</v>
          </cell>
          <cell r="Y1457" t="e">
            <v>#N/A</v>
          </cell>
          <cell r="Z1457" t="e">
            <v>#N/A</v>
          </cell>
          <cell r="AA1457" t="e">
            <v>#N/A</v>
          </cell>
          <cell r="AB1457" t="e">
            <v>#N/A</v>
          </cell>
          <cell r="AC1457" t="e">
            <v>#N/A</v>
          </cell>
          <cell r="AD1457" t="e">
            <v>#N/A</v>
          </cell>
          <cell r="AE1457" t="e">
            <v>#N/A</v>
          </cell>
          <cell r="AF1457" t="e">
            <v>#N/A</v>
          </cell>
          <cell r="AG1457" t="e">
            <v>#N/A</v>
          </cell>
          <cell r="AH1457" t="e">
            <v>#N/A</v>
          </cell>
          <cell r="AI1457" t="e">
            <v>#N/A</v>
          </cell>
          <cell r="AJ1457" t="e">
            <v>#N/A</v>
          </cell>
          <cell r="AK1457" t="e">
            <v>#N/A</v>
          </cell>
          <cell r="AL1457" t="e">
            <v>#N/A</v>
          </cell>
          <cell r="AM1457" t="e">
            <v>#N/A</v>
          </cell>
          <cell r="AN1457" t="e">
            <v>#N/A</v>
          </cell>
          <cell r="AO1457" t="e">
            <v>#N/A</v>
          </cell>
          <cell r="AP1457" t="e">
            <v>#N/A</v>
          </cell>
          <cell r="AQ1457" t="e">
            <v>#N/A</v>
          </cell>
          <cell r="AR1457" t="e">
            <v>#N/A</v>
          </cell>
          <cell r="AS1457" t="e">
            <v>#N/A</v>
          </cell>
          <cell r="AT1457" t="e">
            <v>#N/A</v>
          </cell>
          <cell r="AU1457" t="e">
            <v>#N/A</v>
          </cell>
          <cell r="AV1457" t="e">
            <v>#N/A</v>
          </cell>
          <cell r="AW1457" t="e">
            <v>#N/A</v>
          </cell>
          <cell r="AX1457" t="e">
            <v>#N/A</v>
          </cell>
          <cell r="AY1457" t="e">
            <v>#N/A</v>
          </cell>
          <cell r="AZ1457" t="e">
            <v>#N/A</v>
          </cell>
          <cell r="BA1457" t="e">
            <v>#N/A</v>
          </cell>
          <cell r="BB1457" t="e">
            <v>#N/A</v>
          </cell>
          <cell r="BC1457" t="e">
            <v>#N/A</v>
          </cell>
          <cell r="BD1457" t="e">
            <v>#N/A</v>
          </cell>
        </row>
        <row r="1458">
          <cell r="G1458" t="e">
            <v>#N/A</v>
          </cell>
          <cell r="H1458" t="e">
            <v>#N/A</v>
          </cell>
          <cell r="I1458" t="e">
            <v>#N/A</v>
          </cell>
          <cell r="J1458" t="e">
            <v>#N/A</v>
          </cell>
          <cell r="K1458" t="e">
            <v>#N/A</v>
          </cell>
          <cell r="L1458" t="e">
            <v>#N/A</v>
          </cell>
          <cell r="M1458" t="e">
            <v>#N/A</v>
          </cell>
          <cell r="N1458" t="e">
            <v>#N/A</v>
          </cell>
          <cell r="O1458" t="e">
            <v>#N/A</v>
          </cell>
          <cell r="P1458" t="e">
            <v>#N/A</v>
          </cell>
          <cell r="Q1458" t="e">
            <v>#N/A</v>
          </cell>
          <cell r="R1458" t="e">
            <v>#N/A</v>
          </cell>
          <cell r="S1458" t="e">
            <v>#N/A</v>
          </cell>
          <cell r="T1458" t="e">
            <v>#N/A</v>
          </cell>
          <cell r="U1458" t="e">
            <v>#N/A</v>
          </cell>
          <cell r="V1458" t="e">
            <v>#N/A</v>
          </cell>
          <cell r="W1458" t="e">
            <v>#N/A</v>
          </cell>
          <cell r="X1458" t="e">
            <v>#N/A</v>
          </cell>
          <cell r="Y1458" t="e">
            <v>#N/A</v>
          </cell>
          <cell r="Z1458" t="e">
            <v>#N/A</v>
          </cell>
          <cell r="AA1458" t="e">
            <v>#N/A</v>
          </cell>
          <cell r="AB1458" t="e">
            <v>#N/A</v>
          </cell>
          <cell r="AC1458" t="e">
            <v>#N/A</v>
          </cell>
          <cell r="AD1458" t="e">
            <v>#N/A</v>
          </cell>
          <cell r="AE1458" t="e">
            <v>#N/A</v>
          </cell>
          <cell r="AF1458" t="e">
            <v>#N/A</v>
          </cell>
          <cell r="AG1458" t="e">
            <v>#N/A</v>
          </cell>
          <cell r="AH1458" t="e">
            <v>#N/A</v>
          </cell>
          <cell r="AI1458" t="e">
            <v>#N/A</v>
          </cell>
          <cell r="AJ1458" t="e">
            <v>#N/A</v>
          </cell>
          <cell r="AK1458" t="e">
            <v>#N/A</v>
          </cell>
          <cell r="AL1458" t="e">
            <v>#N/A</v>
          </cell>
          <cell r="AM1458" t="e">
            <v>#N/A</v>
          </cell>
          <cell r="AN1458" t="e">
            <v>#N/A</v>
          </cell>
          <cell r="AO1458" t="e">
            <v>#N/A</v>
          </cell>
          <cell r="AP1458" t="e">
            <v>#N/A</v>
          </cell>
          <cell r="AQ1458" t="e">
            <v>#N/A</v>
          </cell>
          <cell r="AR1458" t="e">
            <v>#N/A</v>
          </cell>
          <cell r="AS1458" t="e">
            <v>#N/A</v>
          </cell>
          <cell r="AT1458" t="e">
            <v>#N/A</v>
          </cell>
          <cell r="AU1458" t="e">
            <v>#N/A</v>
          </cell>
          <cell r="AV1458" t="e">
            <v>#N/A</v>
          </cell>
          <cell r="AW1458" t="e">
            <v>#N/A</v>
          </cell>
          <cell r="AX1458" t="e">
            <v>#N/A</v>
          </cell>
          <cell r="AY1458" t="e">
            <v>#N/A</v>
          </cell>
          <cell r="AZ1458" t="e">
            <v>#N/A</v>
          </cell>
          <cell r="BA1458" t="e">
            <v>#N/A</v>
          </cell>
          <cell r="BB1458" t="e">
            <v>#N/A</v>
          </cell>
          <cell r="BC1458" t="e">
            <v>#N/A</v>
          </cell>
          <cell r="BD1458" t="e">
            <v>#N/A</v>
          </cell>
        </row>
        <row r="1459">
          <cell r="G1459" t="e">
            <v>#N/A</v>
          </cell>
          <cell r="H1459" t="e">
            <v>#N/A</v>
          </cell>
          <cell r="I1459" t="e">
            <v>#N/A</v>
          </cell>
          <cell r="J1459" t="e">
            <v>#N/A</v>
          </cell>
          <cell r="K1459" t="e">
            <v>#N/A</v>
          </cell>
          <cell r="L1459" t="e">
            <v>#N/A</v>
          </cell>
          <cell r="M1459" t="e">
            <v>#N/A</v>
          </cell>
          <cell r="N1459" t="e">
            <v>#N/A</v>
          </cell>
          <cell r="O1459" t="e">
            <v>#N/A</v>
          </cell>
          <cell r="P1459" t="e">
            <v>#N/A</v>
          </cell>
          <cell r="Q1459" t="e">
            <v>#N/A</v>
          </cell>
          <cell r="R1459" t="e">
            <v>#N/A</v>
          </cell>
          <cell r="S1459" t="e">
            <v>#N/A</v>
          </cell>
          <cell r="T1459" t="e">
            <v>#N/A</v>
          </cell>
          <cell r="U1459" t="e">
            <v>#N/A</v>
          </cell>
          <cell r="V1459" t="e">
            <v>#N/A</v>
          </cell>
          <cell r="W1459" t="e">
            <v>#N/A</v>
          </cell>
          <cell r="X1459" t="e">
            <v>#N/A</v>
          </cell>
          <cell r="Y1459" t="e">
            <v>#N/A</v>
          </cell>
          <cell r="Z1459" t="e">
            <v>#N/A</v>
          </cell>
          <cell r="AA1459" t="e">
            <v>#N/A</v>
          </cell>
          <cell r="AB1459" t="e">
            <v>#N/A</v>
          </cell>
          <cell r="AC1459" t="e">
            <v>#N/A</v>
          </cell>
          <cell r="AD1459" t="e">
            <v>#N/A</v>
          </cell>
          <cell r="AE1459" t="e">
            <v>#N/A</v>
          </cell>
          <cell r="AF1459" t="e">
            <v>#N/A</v>
          </cell>
          <cell r="AG1459" t="e">
            <v>#N/A</v>
          </cell>
          <cell r="AH1459" t="e">
            <v>#N/A</v>
          </cell>
          <cell r="AI1459" t="e">
            <v>#N/A</v>
          </cell>
          <cell r="AJ1459" t="e">
            <v>#N/A</v>
          </cell>
          <cell r="AK1459" t="e">
            <v>#N/A</v>
          </cell>
          <cell r="AL1459" t="e">
            <v>#N/A</v>
          </cell>
          <cell r="AM1459" t="e">
            <v>#N/A</v>
          </cell>
          <cell r="AN1459" t="e">
            <v>#N/A</v>
          </cell>
          <cell r="AO1459" t="e">
            <v>#N/A</v>
          </cell>
          <cell r="AP1459" t="e">
            <v>#N/A</v>
          </cell>
          <cell r="AQ1459" t="e">
            <v>#N/A</v>
          </cell>
          <cell r="AR1459" t="e">
            <v>#N/A</v>
          </cell>
          <cell r="AS1459" t="e">
            <v>#N/A</v>
          </cell>
          <cell r="AT1459" t="e">
            <v>#N/A</v>
          </cell>
          <cell r="AU1459" t="e">
            <v>#N/A</v>
          </cell>
          <cell r="AV1459" t="e">
            <v>#N/A</v>
          </cell>
          <cell r="AW1459" t="e">
            <v>#N/A</v>
          </cell>
          <cell r="AX1459" t="e">
            <v>#N/A</v>
          </cell>
          <cell r="AY1459" t="e">
            <v>#N/A</v>
          </cell>
          <cell r="AZ1459" t="e">
            <v>#N/A</v>
          </cell>
          <cell r="BA1459" t="e">
            <v>#N/A</v>
          </cell>
          <cell r="BB1459" t="e">
            <v>#N/A</v>
          </cell>
          <cell r="BC1459" t="e">
            <v>#N/A</v>
          </cell>
          <cell r="BD1459" t="e">
            <v>#N/A</v>
          </cell>
        </row>
        <row r="1460">
          <cell r="G1460" t="e">
            <v>#N/A</v>
          </cell>
          <cell r="H1460" t="e">
            <v>#N/A</v>
          </cell>
          <cell r="I1460" t="e">
            <v>#N/A</v>
          </cell>
          <cell r="J1460" t="e">
            <v>#N/A</v>
          </cell>
          <cell r="K1460" t="e">
            <v>#N/A</v>
          </cell>
          <cell r="L1460" t="e">
            <v>#N/A</v>
          </cell>
          <cell r="M1460" t="e">
            <v>#N/A</v>
          </cell>
          <cell r="N1460" t="e">
            <v>#N/A</v>
          </cell>
          <cell r="O1460" t="e">
            <v>#N/A</v>
          </cell>
          <cell r="P1460" t="e">
            <v>#N/A</v>
          </cell>
          <cell r="Q1460" t="e">
            <v>#N/A</v>
          </cell>
          <cell r="R1460" t="e">
            <v>#N/A</v>
          </cell>
          <cell r="S1460" t="e">
            <v>#N/A</v>
          </cell>
          <cell r="T1460" t="e">
            <v>#N/A</v>
          </cell>
          <cell r="U1460" t="e">
            <v>#N/A</v>
          </cell>
          <cell r="V1460" t="e">
            <v>#N/A</v>
          </cell>
          <cell r="W1460" t="e">
            <v>#N/A</v>
          </cell>
          <cell r="X1460" t="e">
            <v>#N/A</v>
          </cell>
          <cell r="Y1460" t="e">
            <v>#N/A</v>
          </cell>
          <cell r="Z1460" t="e">
            <v>#N/A</v>
          </cell>
          <cell r="AA1460" t="e">
            <v>#N/A</v>
          </cell>
          <cell r="AB1460" t="e">
            <v>#N/A</v>
          </cell>
          <cell r="AC1460" t="e">
            <v>#N/A</v>
          </cell>
          <cell r="AD1460" t="e">
            <v>#N/A</v>
          </cell>
          <cell r="AE1460" t="e">
            <v>#N/A</v>
          </cell>
          <cell r="AF1460" t="e">
            <v>#N/A</v>
          </cell>
          <cell r="AG1460" t="e">
            <v>#N/A</v>
          </cell>
          <cell r="AH1460" t="e">
            <v>#N/A</v>
          </cell>
          <cell r="AI1460" t="e">
            <v>#N/A</v>
          </cell>
          <cell r="AJ1460" t="e">
            <v>#N/A</v>
          </cell>
          <cell r="AK1460" t="e">
            <v>#N/A</v>
          </cell>
          <cell r="AL1460" t="e">
            <v>#N/A</v>
          </cell>
          <cell r="AM1460" t="e">
            <v>#N/A</v>
          </cell>
          <cell r="AN1460" t="e">
            <v>#N/A</v>
          </cell>
          <cell r="AO1460" t="e">
            <v>#N/A</v>
          </cell>
          <cell r="AP1460" t="e">
            <v>#N/A</v>
          </cell>
          <cell r="AQ1460" t="e">
            <v>#N/A</v>
          </cell>
          <cell r="AR1460" t="e">
            <v>#N/A</v>
          </cell>
          <cell r="AS1460" t="e">
            <v>#N/A</v>
          </cell>
          <cell r="AT1460" t="e">
            <v>#N/A</v>
          </cell>
          <cell r="AU1460" t="e">
            <v>#N/A</v>
          </cell>
          <cell r="AV1460" t="e">
            <v>#N/A</v>
          </cell>
          <cell r="AW1460" t="e">
            <v>#N/A</v>
          </cell>
          <cell r="AX1460" t="e">
            <v>#N/A</v>
          </cell>
          <cell r="AY1460" t="e">
            <v>#N/A</v>
          </cell>
          <cell r="AZ1460" t="e">
            <v>#N/A</v>
          </cell>
          <cell r="BA1460" t="e">
            <v>#N/A</v>
          </cell>
          <cell r="BB1460" t="e">
            <v>#N/A</v>
          </cell>
          <cell r="BC1460" t="e">
            <v>#N/A</v>
          </cell>
          <cell r="BD1460" t="e">
            <v>#N/A</v>
          </cell>
        </row>
        <row r="1461">
          <cell r="G1461" t="e">
            <v>#N/A</v>
          </cell>
          <cell r="H1461" t="e">
            <v>#N/A</v>
          </cell>
          <cell r="I1461" t="e">
            <v>#N/A</v>
          </cell>
          <cell r="J1461" t="e">
            <v>#N/A</v>
          </cell>
          <cell r="K1461" t="e">
            <v>#N/A</v>
          </cell>
          <cell r="L1461" t="e">
            <v>#N/A</v>
          </cell>
          <cell r="M1461" t="e">
            <v>#N/A</v>
          </cell>
          <cell r="N1461" t="e">
            <v>#N/A</v>
          </cell>
          <cell r="O1461" t="e">
            <v>#N/A</v>
          </cell>
          <cell r="P1461" t="e">
            <v>#N/A</v>
          </cell>
          <cell r="Q1461" t="e">
            <v>#N/A</v>
          </cell>
          <cell r="R1461" t="e">
            <v>#N/A</v>
          </cell>
          <cell r="S1461" t="e">
            <v>#N/A</v>
          </cell>
          <cell r="T1461" t="e">
            <v>#N/A</v>
          </cell>
          <cell r="U1461" t="e">
            <v>#N/A</v>
          </cell>
          <cell r="V1461" t="e">
            <v>#N/A</v>
          </cell>
          <cell r="W1461" t="e">
            <v>#N/A</v>
          </cell>
          <cell r="X1461" t="e">
            <v>#N/A</v>
          </cell>
          <cell r="Y1461" t="e">
            <v>#N/A</v>
          </cell>
          <cell r="Z1461" t="e">
            <v>#N/A</v>
          </cell>
          <cell r="AA1461" t="e">
            <v>#N/A</v>
          </cell>
          <cell r="AB1461" t="e">
            <v>#N/A</v>
          </cell>
          <cell r="AC1461" t="e">
            <v>#N/A</v>
          </cell>
          <cell r="AD1461" t="e">
            <v>#N/A</v>
          </cell>
          <cell r="AE1461" t="e">
            <v>#N/A</v>
          </cell>
          <cell r="AF1461" t="e">
            <v>#N/A</v>
          </cell>
          <cell r="AG1461" t="e">
            <v>#N/A</v>
          </cell>
          <cell r="AH1461" t="e">
            <v>#N/A</v>
          </cell>
          <cell r="AI1461" t="e">
            <v>#N/A</v>
          </cell>
          <cell r="AJ1461" t="e">
            <v>#N/A</v>
          </cell>
          <cell r="AK1461" t="e">
            <v>#N/A</v>
          </cell>
          <cell r="AL1461" t="e">
            <v>#N/A</v>
          </cell>
          <cell r="AM1461" t="e">
            <v>#N/A</v>
          </cell>
          <cell r="AN1461" t="e">
            <v>#N/A</v>
          </cell>
          <cell r="AO1461" t="e">
            <v>#N/A</v>
          </cell>
          <cell r="AP1461" t="e">
            <v>#N/A</v>
          </cell>
          <cell r="AQ1461" t="e">
            <v>#N/A</v>
          </cell>
          <cell r="AR1461" t="e">
            <v>#N/A</v>
          </cell>
          <cell r="AS1461" t="e">
            <v>#N/A</v>
          </cell>
          <cell r="AT1461" t="e">
            <v>#N/A</v>
          </cell>
          <cell r="AU1461" t="e">
            <v>#N/A</v>
          </cell>
          <cell r="AV1461" t="e">
            <v>#N/A</v>
          </cell>
          <cell r="AW1461" t="e">
            <v>#N/A</v>
          </cell>
          <cell r="AX1461" t="e">
            <v>#N/A</v>
          </cell>
          <cell r="AY1461" t="e">
            <v>#N/A</v>
          </cell>
          <cell r="AZ1461" t="e">
            <v>#N/A</v>
          </cell>
          <cell r="BA1461" t="e">
            <v>#N/A</v>
          </cell>
          <cell r="BB1461" t="e">
            <v>#N/A</v>
          </cell>
          <cell r="BC1461" t="e">
            <v>#N/A</v>
          </cell>
          <cell r="BD1461" t="e">
            <v>#N/A</v>
          </cell>
        </row>
        <row r="1462">
          <cell r="G1462" t="e">
            <v>#N/A</v>
          </cell>
          <cell r="H1462" t="e">
            <v>#N/A</v>
          </cell>
          <cell r="I1462" t="e">
            <v>#N/A</v>
          </cell>
          <cell r="J1462" t="e">
            <v>#N/A</v>
          </cell>
          <cell r="K1462" t="e">
            <v>#N/A</v>
          </cell>
          <cell r="L1462" t="e">
            <v>#N/A</v>
          </cell>
          <cell r="M1462" t="e">
            <v>#N/A</v>
          </cell>
          <cell r="N1462" t="e">
            <v>#N/A</v>
          </cell>
          <cell r="O1462" t="e">
            <v>#N/A</v>
          </cell>
          <cell r="P1462" t="e">
            <v>#N/A</v>
          </cell>
          <cell r="Q1462" t="e">
            <v>#N/A</v>
          </cell>
          <cell r="R1462" t="e">
            <v>#N/A</v>
          </cell>
          <cell r="S1462" t="e">
            <v>#N/A</v>
          </cell>
          <cell r="T1462" t="e">
            <v>#N/A</v>
          </cell>
          <cell r="U1462" t="e">
            <v>#N/A</v>
          </cell>
          <cell r="V1462" t="e">
            <v>#N/A</v>
          </cell>
          <cell r="W1462" t="e">
            <v>#N/A</v>
          </cell>
          <cell r="X1462" t="e">
            <v>#N/A</v>
          </cell>
          <cell r="Y1462" t="e">
            <v>#N/A</v>
          </cell>
          <cell r="Z1462" t="e">
            <v>#N/A</v>
          </cell>
          <cell r="AA1462" t="e">
            <v>#N/A</v>
          </cell>
          <cell r="AB1462" t="e">
            <v>#N/A</v>
          </cell>
          <cell r="AC1462" t="e">
            <v>#N/A</v>
          </cell>
          <cell r="AD1462" t="e">
            <v>#N/A</v>
          </cell>
          <cell r="AE1462" t="e">
            <v>#N/A</v>
          </cell>
          <cell r="AF1462" t="e">
            <v>#N/A</v>
          </cell>
          <cell r="AG1462" t="e">
            <v>#N/A</v>
          </cell>
          <cell r="AH1462" t="e">
            <v>#N/A</v>
          </cell>
          <cell r="AI1462" t="e">
            <v>#N/A</v>
          </cell>
          <cell r="AJ1462" t="e">
            <v>#N/A</v>
          </cell>
          <cell r="AK1462" t="e">
            <v>#N/A</v>
          </cell>
          <cell r="AL1462" t="e">
            <v>#N/A</v>
          </cell>
          <cell r="AM1462" t="e">
            <v>#N/A</v>
          </cell>
          <cell r="AN1462" t="e">
            <v>#N/A</v>
          </cell>
          <cell r="AO1462" t="e">
            <v>#N/A</v>
          </cell>
          <cell r="AP1462" t="e">
            <v>#N/A</v>
          </cell>
          <cell r="AQ1462" t="e">
            <v>#N/A</v>
          </cell>
          <cell r="AR1462" t="e">
            <v>#N/A</v>
          </cell>
          <cell r="AS1462" t="e">
            <v>#N/A</v>
          </cell>
          <cell r="AT1462" t="e">
            <v>#N/A</v>
          </cell>
          <cell r="AU1462" t="e">
            <v>#N/A</v>
          </cell>
          <cell r="AV1462" t="e">
            <v>#N/A</v>
          </cell>
          <cell r="AW1462" t="e">
            <v>#N/A</v>
          </cell>
          <cell r="AX1462" t="e">
            <v>#N/A</v>
          </cell>
          <cell r="AY1462" t="e">
            <v>#N/A</v>
          </cell>
          <cell r="AZ1462" t="e">
            <v>#N/A</v>
          </cell>
          <cell r="BA1462" t="e">
            <v>#N/A</v>
          </cell>
          <cell r="BB1462" t="e">
            <v>#N/A</v>
          </cell>
          <cell r="BC1462" t="e">
            <v>#N/A</v>
          </cell>
          <cell r="BD1462" t="e">
            <v>#N/A</v>
          </cell>
        </row>
        <row r="1463">
          <cell r="G1463" t="e">
            <v>#N/A</v>
          </cell>
          <cell r="H1463" t="e">
            <v>#N/A</v>
          </cell>
          <cell r="I1463" t="e">
            <v>#N/A</v>
          </cell>
          <cell r="J1463" t="e">
            <v>#N/A</v>
          </cell>
          <cell r="K1463" t="e">
            <v>#N/A</v>
          </cell>
          <cell r="L1463" t="e">
            <v>#N/A</v>
          </cell>
          <cell r="M1463" t="e">
            <v>#N/A</v>
          </cell>
          <cell r="N1463" t="e">
            <v>#N/A</v>
          </cell>
          <cell r="O1463" t="e">
            <v>#N/A</v>
          </cell>
          <cell r="P1463" t="e">
            <v>#N/A</v>
          </cell>
          <cell r="Q1463" t="e">
            <v>#N/A</v>
          </cell>
          <cell r="R1463" t="e">
            <v>#N/A</v>
          </cell>
          <cell r="S1463" t="e">
            <v>#N/A</v>
          </cell>
          <cell r="T1463" t="e">
            <v>#N/A</v>
          </cell>
          <cell r="U1463" t="e">
            <v>#N/A</v>
          </cell>
          <cell r="V1463" t="e">
            <v>#N/A</v>
          </cell>
          <cell r="W1463" t="e">
            <v>#N/A</v>
          </cell>
          <cell r="X1463" t="e">
            <v>#N/A</v>
          </cell>
          <cell r="Y1463" t="e">
            <v>#N/A</v>
          </cell>
          <cell r="Z1463" t="e">
            <v>#N/A</v>
          </cell>
          <cell r="AA1463" t="e">
            <v>#N/A</v>
          </cell>
          <cell r="AB1463" t="e">
            <v>#N/A</v>
          </cell>
          <cell r="AC1463" t="e">
            <v>#N/A</v>
          </cell>
          <cell r="AD1463" t="e">
            <v>#N/A</v>
          </cell>
          <cell r="AE1463" t="e">
            <v>#N/A</v>
          </cell>
          <cell r="AF1463" t="e">
            <v>#N/A</v>
          </cell>
          <cell r="AG1463" t="e">
            <v>#N/A</v>
          </cell>
          <cell r="AH1463" t="e">
            <v>#N/A</v>
          </cell>
          <cell r="AI1463" t="e">
            <v>#N/A</v>
          </cell>
          <cell r="AJ1463" t="e">
            <v>#N/A</v>
          </cell>
          <cell r="AK1463" t="e">
            <v>#N/A</v>
          </cell>
          <cell r="AL1463" t="e">
            <v>#N/A</v>
          </cell>
          <cell r="AM1463" t="e">
            <v>#N/A</v>
          </cell>
          <cell r="AN1463" t="e">
            <v>#N/A</v>
          </cell>
          <cell r="AO1463" t="e">
            <v>#N/A</v>
          </cell>
          <cell r="AP1463" t="e">
            <v>#N/A</v>
          </cell>
          <cell r="AQ1463" t="e">
            <v>#N/A</v>
          </cell>
          <cell r="AR1463" t="e">
            <v>#N/A</v>
          </cell>
          <cell r="AS1463" t="e">
            <v>#N/A</v>
          </cell>
          <cell r="AT1463" t="e">
            <v>#N/A</v>
          </cell>
          <cell r="AU1463" t="e">
            <v>#N/A</v>
          </cell>
          <cell r="AV1463" t="e">
            <v>#N/A</v>
          </cell>
          <cell r="AW1463" t="e">
            <v>#N/A</v>
          </cell>
          <cell r="AX1463" t="e">
            <v>#N/A</v>
          </cell>
          <cell r="AY1463" t="e">
            <v>#N/A</v>
          </cell>
          <cell r="AZ1463" t="e">
            <v>#N/A</v>
          </cell>
          <cell r="BA1463" t="e">
            <v>#N/A</v>
          </cell>
          <cell r="BB1463" t="e">
            <v>#N/A</v>
          </cell>
          <cell r="BC1463" t="e">
            <v>#N/A</v>
          </cell>
          <cell r="BD1463" t="e">
            <v>#N/A</v>
          </cell>
        </row>
        <row r="1464">
          <cell r="G1464" t="e">
            <v>#N/A</v>
          </cell>
          <cell r="H1464" t="e">
            <v>#N/A</v>
          </cell>
          <cell r="I1464" t="e">
            <v>#N/A</v>
          </cell>
          <cell r="J1464" t="e">
            <v>#N/A</v>
          </cell>
          <cell r="K1464" t="e">
            <v>#N/A</v>
          </cell>
          <cell r="L1464" t="e">
            <v>#N/A</v>
          </cell>
          <cell r="M1464" t="e">
            <v>#N/A</v>
          </cell>
          <cell r="N1464" t="e">
            <v>#N/A</v>
          </cell>
          <cell r="O1464" t="e">
            <v>#N/A</v>
          </cell>
          <cell r="P1464" t="e">
            <v>#N/A</v>
          </cell>
          <cell r="Q1464" t="e">
            <v>#N/A</v>
          </cell>
          <cell r="R1464" t="e">
            <v>#N/A</v>
          </cell>
          <cell r="S1464" t="e">
            <v>#N/A</v>
          </cell>
          <cell r="T1464" t="e">
            <v>#N/A</v>
          </cell>
          <cell r="U1464" t="e">
            <v>#N/A</v>
          </cell>
          <cell r="V1464" t="e">
            <v>#N/A</v>
          </cell>
          <cell r="W1464" t="e">
            <v>#N/A</v>
          </cell>
          <cell r="X1464" t="e">
            <v>#N/A</v>
          </cell>
          <cell r="Y1464" t="e">
            <v>#N/A</v>
          </cell>
          <cell r="Z1464" t="e">
            <v>#N/A</v>
          </cell>
          <cell r="AA1464" t="e">
            <v>#N/A</v>
          </cell>
          <cell r="AB1464" t="e">
            <v>#N/A</v>
          </cell>
          <cell r="AC1464" t="e">
            <v>#N/A</v>
          </cell>
          <cell r="AD1464" t="e">
            <v>#N/A</v>
          </cell>
          <cell r="AE1464" t="e">
            <v>#N/A</v>
          </cell>
          <cell r="AF1464" t="e">
            <v>#N/A</v>
          </cell>
          <cell r="AG1464" t="e">
            <v>#N/A</v>
          </cell>
          <cell r="AH1464" t="e">
            <v>#N/A</v>
          </cell>
          <cell r="AI1464" t="e">
            <v>#N/A</v>
          </cell>
          <cell r="AJ1464" t="e">
            <v>#N/A</v>
          </cell>
          <cell r="AK1464" t="e">
            <v>#N/A</v>
          </cell>
          <cell r="AL1464" t="e">
            <v>#N/A</v>
          </cell>
          <cell r="AM1464" t="e">
            <v>#N/A</v>
          </cell>
          <cell r="AN1464" t="e">
            <v>#N/A</v>
          </cell>
          <cell r="AO1464" t="e">
            <v>#N/A</v>
          </cell>
          <cell r="AP1464" t="e">
            <v>#N/A</v>
          </cell>
          <cell r="AQ1464" t="e">
            <v>#N/A</v>
          </cell>
          <cell r="AR1464" t="e">
            <v>#N/A</v>
          </cell>
          <cell r="AS1464" t="e">
            <v>#N/A</v>
          </cell>
          <cell r="AT1464" t="e">
            <v>#N/A</v>
          </cell>
          <cell r="AU1464" t="e">
            <v>#N/A</v>
          </cell>
          <cell r="AV1464" t="e">
            <v>#N/A</v>
          </cell>
          <cell r="AW1464" t="e">
            <v>#N/A</v>
          </cell>
          <cell r="AX1464" t="e">
            <v>#N/A</v>
          </cell>
          <cell r="AY1464" t="e">
            <v>#N/A</v>
          </cell>
          <cell r="AZ1464" t="e">
            <v>#N/A</v>
          </cell>
          <cell r="BA1464" t="e">
            <v>#N/A</v>
          </cell>
          <cell r="BB1464" t="e">
            <v>#N/A</v>
          </cell>
          <cell r="BC1464" t="e">
            <v>#N/A</v>
          </cell>
          <cell r="BD1464" t="e">
            <v>#N/A</v>
          </cell>
        </row>
        <row r="1465">
          <cell r="G1465" t="e">
            <v>#N/A</v>
          </cell>
          <cell r="H1465" t="e">
            <v>#N/A</v>
          </cell>
          <cell r="I1465" t="e">
            <v>#N/A</v>
          </cell>
          <cell r="J1465" t="e">
            <v>#N/A</v>
          </cell>
          <cell r="K1465" t="e">
            <v>#N/A</v>
          </cell>
          <cell r="L1465" t="e">
            <v>#N/A</v>
          </cell>
          <cell r="M1465" t="e">
            <v>#N/A</v>
          </cell>
          <cell r="N1465" t="e">
            <v>#N/A</v>
          </cell>
          <cell r="O1465" t="e">
            <v>#N/A</v>
          </cell>
          <cell r="P1465" t="e">
            <v>#N/A</v>
          </cell>
          <cell r="Q1465" t="e">
            <v>#N/A</v>
          </cell>
          <cell r="R1465" t="e">
            <v>#N/A</v>
          </cell>
          <cell r="S1465" t="e">
            <v>#N/A</v>
          </cell>
          <cell r="T1465" t="e">
            <v>#N/A</v>
          </cell>
          <cell r="U1465" t="e">
            <v>#N/A</v>
          </cell>
          <cell r="V1465" t="e">
            <v>#N/A</v>
          </cell>
          <cell r="W1465" t="e">
            <v>#N/A</v>
          </cell>
          <cell r="X1465" t="e">
            <v>#N/A</v>
          </cell>
          <cell r="Y1465" t="e">
            <v>#N/A</v>
          </cell>
          <cell r="Z1465" t="e">
            <v>#N/A</v>
          </cell>
          <cell r="AA1465" t="e">
            <v>#N/A</v>
          </cell>
          <cell r="AB1465" t="e">
            <v>#N/A</v>
          </cell>
          <cell r="AC1465" t="e">
            <v>#N/A</v>
          </cell>
          <cell r="AD1465" t="e">
            <v>#N/A</v>
          </cell>
          <cell r="AE1465" t="e">
            <v>#N/A</v>
          </cell>
          <cell r="AF1465" t="e">
            <v>#N/A</v>
          </cell>
          <cell r="AG1465" t="e">
            <v>#N/A</v>
          </cell>
          <cell r="AH1465" t="e">
            <v>#N/A</v>
          </cell>
          <cell r="AI1465" t="e">
            <v>#N/A</v>
          </cell>
          <cell r="AJ1465" t="e">
            <v>#N/A</v>
          </cell>
          <cell r="AK1465" t="e">
            <v>#N/A</v>
          </cell>
          <cell r="AL1465" t="e">
            <v>#N/A</v>
          </cell>
          <cell r="AM1465" t="e">
            <v>#N/A</v>
          </cell>
          <cell r="AN1465" t="e">
            <v>#N/A</v>
          </cell>
          <cell r="AO1465" t="e">
            <v>#N/A</v>
          </cell>
          <cell r="AP1465" t="e">
            <v>#N/A</v>
          </cell>
          <cell r="AQ1465" t="e">
            <v>#N/A</v>
          </cell>
          <cell r="AR1465" t="e">
            <v>#N/A</v>
          </cell>
          <cell r="AS1465" t="e">
            <v>#N/A</v>
          </cell>
          <cell r="AT1465" t="e">
            <v>#N/A</v>
          </cell>
          <cell r="AU1465" t="e">
            <v>#N/A</v>
          </cell>
          <cell r="AV1465" t="e">
            <v>#N/A</v>
          </cell>
          <cell r="AW1465" t="e">
            <v>#N/A</v>
          </cell>
          <cell r="AX1465" t="e">
            <v>#N/A</v>
          </cell>
          <cell r="AY1465" t="e">
            <v>#N/A</v>
          </cell>
          <cell r="AZ1465" t="e">
            <v>#N/A</v>
          </cell>
          <cell r="BA1465" t="e">
            <v>#N/A</v>
          </cell>
          <cell r="BB1465" t="e">
            <v>#N/A</v>
          </cell>
          <cell r="BC1465" t="e">
            <v>#N/A</v>
          </cell>
          <cell r="BD1465" t="e">
            <v>#N/A</v>
          </cell>
        </row>
        <row r="1466">
          <cell r="G1466" t="e">
            <v>#N/A</v>
          </cell>
          <cell r="H1466" t="e">
            <v>#N/A</v>
          </cell>
          <cell r="I1466" t="e">
            <v>#N/A</v>
          </cell>
          <cell r="J1466" t="e">
            <v>#N/A</v>
          </cell>
          <cell r="K1466" t="e">
            <v>#N/A</v>
          </cell>
          <cell r="L1466" t="e">
            <v>#N/A</v>
          </cell>
          <cell r="M1466" t="e">
            <v>#N/A</v>
          </cell>
          <cell r="N1466" t="e">
            <v>#N/A</v>
          </cell>
          <cell r="O1466" t="e">
            <v>#N/A</v>
          </cell>
          <cell r="P1466" t="e">
            <v>#N/A</v>
          </cell>
          <cell r="Q1466" t="e">
            <v>#N/A</v>
          </cell>
          <cell r="R1466" t="e">
            <v>#N/A</v>
          </cell>
          <cell r="S1466" t="e">
            <v>#N/A</v>
          </cell>
          <cell r="T1466" t="e">
            <v>#N/A</v>
          </cell>
          <cell r="U1466" t="e">
            <v>#N/A</v>
          </cell>
          <cell r="V1466" t="e">
            <v>#N/A</v>
          </cell>
          <cell r="W1466" t="e">
            <v>#N/A</v>
          </cell>
          <cell r="X1466" t="e">
            <v>#N/A</v>
          </cell>
          <cell r="Y1466" t="e">
            <v>#N/A</v>
          </cell>
          <cell r="Z1466" t="e">
            <v>#N/A</v>
          </cell>
          <cell r="AA1466" t="e">
            <v>#N/A</v>
          </cell>
          <cell r="AB1466" t="e">
            <v>#N/A</v>
          </cell>
          <cell r="AC1466" t="e">
            <v>#N/A</v>
          </cell>
          <cell r="AD1466" t="e">
            <v>#N/A</v>
          </cell>
          <cell r="AE1466" t="e">
            <v>#N/A</v>
          </cell>
          <cell r="AF1466" t="e">
            <v>#N/A</v>
          </cell>
          <cell r="AG1466" t="e">
            <v>#N/A</v>
          </cell>
          <cell r="AH1466" t="e">
            <v>#N/A</v>
          </cell>
          <cell r="AI1466" t="e">
            <v>#N/A</v>
          </cell>
          <cell r="AJ1466" t="e">
            <v>#N/A</v>
          </cell>
          <cell r="AK1466" t="e">
            <v>#N/A</v>
          </cell>
          <cell r="AL1466" t="e">
            <v>#N/A</v>
          </cell>
          <cell r="AM1466" t="e">
            <v>#N/A</v>
          </cell>
          <cell r="AN1466" t="e">
            <v>#N/A</v>
          </cell>
          <cell r="AO1466" t="e">
            <v>#N/A</v>
          </cell>
          <cell r="AP1466" t="e">
            <v>#N/A</v>
          </cell>
          <cell r="AQ1466" t="e">
            <v>#N/A</v>
          </cell>
          <cell r="AR1466" t="e">
            <v>#N/A</v>
          </cell>
          <cell r="AS1466" t="e">
            <v>#N/A</v>
          </cell>
          <cell r="AT1466" t="e">
            <v>#N/A</v>
          </cell>
          <cell r="AU1466" t="e">
            <v>#N/A</v>
          </cell>
          <cell r="AV1466" t="e">
            <v>#N/A</v>
          </cell>
          <cell r="AW1466" t="e">
            <v>#N/A</v>
          </cell>
          <cell r="AX1466" t="e">
            <v>#N/A</v>
          </cell>
          <cell r="AY1466" t="e">
            <v>#N/A</v>
          </cell>
          <cell r="AZ1466" t="e">
            <v>#N/A</v>
          </cell>
          <cell r="BA1466" t="e">
            <v>#N/A</v>
          </cell>
          <cell r="BB1466" t="e">
            <v>#N/A</v>
          </cell>
          <cell r="BC1466" t="e">
            <v>#N/A</v>
          </cell>
          <cell r="BD1466" t="e">
            <v>#N/A</v>
          </cell>
        </row>
        <row r="1467">
          <cell r="G1467" t="e">
            <v>#N/A</v>
          </cell>
          <cell r="H1467" t="e">
            <v>#N/A</v>
          </cell>
          <cell r="I1467" t="e">
            <v>#N/A</v>
          </cell>
          <cell r="J1467" t="e">
            <v>#N/A</v>
          </cell>
          <cell r="K1467" t="e">
            <v>#N/A</v>
          </cell>
          <cell r="L1467" t="e">
            <v>#N/A</v>
          </cell>
          <cell r="M1467" t="e">
            <v>#N/A</v>
          </cell>
          <cell r="N1467" t="e">
            <v>#N/A</v>
          </cell>
          <cell r="O1467" t="e">
            <v>#N/A</v>
          </cell>
          <cell r="P1467" t="e">
            <v>#N/A</v>
          </cell>
          <cell r="Q1467" t="e">
            <v>#N/A</v>
          </cell>
          <cell r="R1467" t="e">
            <v>#N/A</v>
          </cell>
          <cell r="S1467" t="e">
            <v>#N/A</v>
          </cell>
          <cell r="T1467" t="e">
            <v>#N/A</v>
          </cell>
          <cell r="U1467" t="e">
            <v>#N/A</v>
          </cell>
          <cell r="V1467" t="e">
            <v>#N/A</v>
          </cell>
          <cell r="W1467" t="e">
            <v>#N/A</v>
          </cell>
          <cell r="X1467" t="e">
            <v>#N/A</v>
          </cell>
          <cell r="Y1467" t="e">
            <v>#N/A</v>
          </cell>
          <cell r="Z1467" t="e">
            <v>#N/A</v>
          </cell>
          <cell r="AA1467" t="e">
            <v>#N/A</v>
          </cell>
          <cell r="AB1467" t="e">
            <v>#N/A</v>
          </cell>
          <cell r="AC1467" t="e">
            <v>#N/A</v>
          </cell>
          <cell r="AD1467" t="e">
            <v>#N/A</v>
          </cell>
          <cell r="AE1467" t="e">
            <v>#N/A</v>
          </cell>
          <cell r="AF1467" t="e">
            <v>#N/A</v>
          </cell>
          <cell r="AG1467" t="e">
            <v>#N/A</v>
          </cell>
          <cell r="AH1467" t="e">
            <v>#N/A</v>
          </cell>
          <cell r="AI1467" t="e">
            <v>#N/A</v>
          </cell>
          <cell r="AJ1467" t="e">
            <v>#N/A</v>
          </cell>
          <cell r="AK1467" t="e">
            <v>#N/A</v>
          </cell>
          <cell r="AL1467" t="e">
            <v>#N/A</v>
          </cell>
          <cell r="AM1467" t="e">
            <v>#N/A</v>
          </cell>
          <cell r="AN1467" t="e">
            <v>#N/A</v>
          </cell>
          <cell r="AO1467" t="e">
            <v>#N/A</v>
          </cell>
          <cell r="AP1467" t="e">
            <v>#N/A</v>
          </cell>
          <cell r="AQ1467" t="e">
            <v>#N/A</v>
          </cell>
          <cell r="AR1467" t="e">
            <v>#N/A</v>
          </cell>
          <cell r="AS1467" t="e">
            <v>#N/A</v>
          </cell>
          <cell r="AT1467" t="e">
            <v>#N/A</v>
          </cell>
          <cell r="AU1467" t="e">
            <v>#N/A</v>
          </cell>
          <cell r="AV1467" t="e">
            <v>#N/A</v>
          </cell>
          <cell r="AW1467" t="e">
            <v>#N/A</v>
          </cell>
          <cell r="AX1467" t="e">
            <v>#N/A</v>
          </cell>
          <cell r="AY1467" t="e">
            <v>#N/A</v>
          </cell>
          <cell r="AZ1467" t="e">
            <v>#N/A</v>
          </cell>
          <cell r="BA1467" t="e">
            <v>#N/A</v>
          </cell>
          <cell r="BB1467" t="e">
            <v>#N/A</v>
          </cell>
          <cell r="BC1467" t="e">
            <v>#N/A</v>
          </cell>
          <cell r="BD1467" t="e">
            <v>#N/A</v>
          </cell>
        </row>
        <row r="1468">
          <cell r="G1468" t="e">
            <v>#N/A</v>
          </cell>
          <cell r="H1468" t="e">
            <v>#N/A</v>
          </cell>
          <cell r="I1468" t="e">
            <v>#N/A</v>
          </cell>
          <cell r="J1468" t="e">
            <v>#N/A</v>
          </cell>
          <cell r="K1468" t="e">
            <v>#N/A</v>
          </cell>
          <cell r="L1468" t="e">
            <v>#N/A</v>
          </cell>
          <cell r="M1468" t="e">
            <v>#N/A</v>
          </cell>
          <cell r="N1468" t="e">
            <v>#N/A</v>
          </cell>
          <cell r="O1468" t="e">
            <v>#N/A</v>
          </cell>
          <cell r="P1468" t="e">
            <v>#N/A</v>
          </cell>
          <cell r="Q1468" t="e">
            <v>#N/A</v>
          </cell>
          <cell r="R1468" t="e">
            <v>#N/A</v>
          </cell>
          <cell r="S1468" t="e">
            <v>#N/A</v>
          </cell>
          <cell r="T1468" t="e">
            <v>#N/A</v>
          </cell>
          <cell r="U1468" t="e">
            <v>#N/A</v>
          </cell>
          <cell r="V1468" t="e">
            <v>#N/A</v>
          </cell>
          <cell r="W1468" t="e">
            <v>#N/A</v>
          </cell>
          <cell r="X1468" t="e">
            <v>#N/A</v>
          </cell>
          <cell r="Y1468" t="e">
            <v>#N/A</v>
          </cell>
          <cell r="Z1468" t="e">
            <v>#N/A</v>
          </cell>
          <cell r="AA1468" t="e">
            <v>#N/A</v>
          </cell>
          <cell r="AB1468" t="e">
            <v>#N/A</v>
          </cell>
          <cell r="AC1468" t="e">
            <v>#N/A</v>
          </cell>
          <cell r="AD1468" t="e">
            <v>#N/A</v>
          </cell>
          <cell r="AE1468" t="e">
            <v>#N/A</v>
          </cell>
          <cell r="AF1468" t="e">
            <v>#N/A</v>
          </cell>
          <cell r="AG1468" t="e">
            <v>#N/A</v>
          </cell>
          <cell r="AH1468" t="e">
            <v>#N/A</v>
          </cell>
          <cell r="AI1468" t="e">
            <v>#N/A</v>
          </cell>
          <cell r="AJ1468" t="e">
            <v>#N/A</v>
          </cell>
          <cell r="AK1468" t="e">
            <v>#N/A</v>
          </cell>
          <cell r="AL1468" t="e">
            <v>#N/A</v>
          </cell>
          <cell r="AM1468" t="e">
            <v>#N/A</v>
          </cell>
          <cell r="AN1468" t="e">
            <v>#N/A</v>
          </cell>
          <cell r="AO1468" t="e">
            <v>#N/A</v>
          </cell>
          <cell r="AP1468" t="e">
            <v>#N/A</v>
          </cell>
          <cell r="AQ1468" t="e">
            <v>#N/A</v>
          </cell>
          <cell r="AR1468" t="e">
            <v>#N/A</v>
          </cell>
          <cell r="AS1468" t="e">
            <v>#N/A</v>
          </cell>
          <cell r="AT1468" t="e">
            <v>#N/A</v>
          </cell>
          <cell r="AU1468" t="e">
            <v>#N/A</v>
          </cell>
          <cell r="AV1468" t="e">
            <v>#N/A</v>
          </cell>
          <cell r="AW1468" t="e">
            <v>#N/A</v>
          </cell>
          <cell r="AX1468" t="e">
            <v>#N/A</v>
          </cell>
          <cell r="AY1468" t="e">
            <v>#N/A</v>
          </cell>
          <cell r="AZ1468" t="e">
            <v>#N/A</v>
          </cell>
          <cell r="BA1468" t="e">
            <v>#N/A</v>
          </cell>
          <cell r="BB1468" t="e">
            <v>#N/A</v>
          </cell>
          <cell r="BC1468" t="e">
            <v>#N/A</v>
          </cell>
          <cell r="BD1468" t="e">
            <v>#N/A</v>
          </cell>
        </row>
        <row r="1469">
          <cell r="G1469" t="e">
            <v>#N/A</v>
          </cell>
          <cell r="H1469" t="e">
            <v>#N/A</v>
          </cell>
          <cell r="I1469" t="e">
            <v>#N/A</v>
          </cell>
          <cell r="J1469" t="e">
            <v>#N/A</v>
          </cell>
          <cell r="K1469" t="e">
            <v>#N/A</v>
          </cell>
          <cell r="L1469" t="e">
            <v>#N/A</v>
          </cell>
          <cell r="M1469" t="e">
            <v>#N/A</v>
          </cell>
          <cell r="N1469" t="e">
            <v>#N/A</v>
          </cell>
          <cell r="O1469" t="e">
            <v>#N/A</v>
          </cell>
          <cell r="P1469" t="e">
            <v>#N/A</v>
          </cell>
          <cell r="Q1469" t="e">
            <v>#N/A</v>
          </cell>
          <cell r="R1469" t="e">
            <v>#N/A</v>
          </cell>
          <cell r="S1469" t="e">
            <v>#N/A</v>
          </cell>
          <cell r="T1469" t="e">
            <v>#N/A</v>
          </cell>
          <cell r="U1469" t="e">
            <v>#N/A</v>
          </cell>
          <cell r="V1469" t="e">
            <v>#N/A</v>
          </cell>
          <cell r="W1469" t="e">
            <v>#N/A</v>
          </cell>
          <cell r="X1469" t="e">
            <v>#N/A</v>
          </cell>
          <cell r="Y1469" t="e">
            <v>#N/A</v>
          </cell>
          <cell r="Z1469" t="e">
            <v>#N/A</v>
          </cell>
          <cell r="AA1469" t="e">
            <v>#N/A</v>
          </cell>
          <cell r="AB1469" t="e">
            <v>#N/A</v>
          </cell>
          <cell r="AC1469" t="e">
            <v>#N/A</v>
          </cell>
          <cell r="AD1469" t="e">
            <v>#N/A</v>
          </cell>
          <cell r="AE1469" t="e">
            <v>#N/A</v>
          </cell>
          <cell r="AF1469" t="e">
            <v>#N/A</v>
          </cell>
          <cell r="AG1469" t="e">
            <v>#N/A</v>
          </cell>
          <cell r="AH1469" t="e">
            <v>#N/A</v>
          </cell>
          <cell r="AI1469" t="e">
            <v>#N/A</v>
          </cell>
          <cell r="AJ1469" t="e">
            <v>#N/A</v>
          </cell>
          <cell r="AK1469" t="e">
            <v>#N/A</v>
          </cell>
          <cell r="AL1469" t="e">
            <v>#N/A</v>
          </cell>
          <cell r="AM1469" t="e">
            <v>#N/A</v>
          </cell>
          <cell r="AN1469" t="e">
            <v>#N/A</v>
          </cell>
          <cell r="AO1469" t="e">
            <v>#N/A</v>
          </cell>
          <cell r="AP1469" t="e">
            <v>#N/A</v>
          </cell>
          <cell r="AQ1469" t="e">
            <v>#N/A</v>
          </cell>
          <cell r="AR1469" t="e">
            <v>#N/A</v>
          </cell>
          <cell r="AS1469" t="e">
            <v>#N/A</v>
          </cell>
          <cell r="AT1469" t="e">
            <v>#N/A</v>
          </cell>
          <cell r="AU1469" t="e">
            <v>#N/A</v>
          </cell>
          <cell r="AV1469" t="e">
            <v>#N/A</v>
          </cell>
          <cell r="AW1469" t="e">
            <v>#N/A</v>
          </cell>
          <cell r="AX1469" t="e">
            <v>#N/A</v>
          </cell>
          <cell r="AY1469" t="e">
            <v>#N/A</v>
          </cell>
          <cell r="AZ1469" t="e">
            <v>#N/A</v>
          </cell>
          <cell r="BA1469" t="e">
            <v>#N/A</v>
          </cell>
          <cell r="BB1469" t="e">
            <v>#N/A</v>
          </cell>
          <cell r="BC1469" t="e">
            <v>#N/A</v>
          </cell>
          <cell r="BD1469" t="e">
            <v>#N/A</v>
          </cell>
        </row>
        <row r="1470">
          <cell r="G1470" t="e">
            <v>#N/A</v>
          </cell>
          <cell r="H1470" t="e">
            <v>#N/A</v>
          </cell>
          <cell r="I1470" t="e">
            <v>#N/A</v>
          </cell>
          <cell r="J1470" t="e">
            <v>#N/A</v>
          </cell>
          <cell r="K1470" t="e">
            <v>#N/A</v>
          </cell>
          <cell r="L1470" t="e">
            <v>#N/A</v>
          </cell>
          <cell r="M1470" t="e">
            <v>#N/A</v>
          </cell>
          <cell r="N1470" t="e">
            <v>#N/A</v>
          </cell>
          <cell r="O1470" t="e">
            <v>#N/A</v>
          </cell>
          <cell r="P1470" t="e">
            <v>#N/A</v>
          </cell>
          <cell r="Q1470" t="e">
            <v>#N/A</v>
          </cell>
          <cell r="R1470" t="e">
            <v>#N/A</v>
          </cell>
          <cell r="S1470" t="e">
            <v>#N/A</v>
          </cell>
          <cell r="T1470" t="e">
            <v>#N/A</v>
          </cell>
          <cell r="U1470" t="e">
            <v>#N/A</v>
          </cell>
          <cell r="V1470" t="e">
            <v>#N/A</v>
          </cell>
          <cell r="W1470" t="e">
            <v>#N/A</v>
          </cell>
          <cell r="X1470" t="e">
            <v>#N/A</v>
          </cell>
          <cell r="Y1470" t="e">
            <v>#N/A</v>
          </cell>
          <cell r="Z1470" t="e">
            <v>#N/A</v>
          </cell>
          <cell r="AA1470" t="e">
            <v>#N/A</v>
          </cell>
          <cell r="AB1470" t="e">
            <v>#N/A</v>
          </cell>
          <cell r="AC1470" t="e">
            <v>#N/A</v>
          </cell>
          <cell r="AD1470" t="e">
            <v>#N/A</v>
          </cell>
          <cell r="AE1470" t="e">
            <v>#N/A</v>
          </cell>
          <cell r="AF1470" t="e">
            <v>#N/A</v>
          </cell>
          <cell r="AG1470" t="e">
            <v>#N/A</v>
          </cell>
          <cell r="AH1470" t="e">
            <v>#N/A</v>
          </cell>
          <cell r="AI1470" t="e">
            <v>#N/A</v>
          </cell>
          <cell r="AJ1470" t="e">
            <v>#N/A</v>
          </cell>
          <cell r="AK1470" t="e">
            <v>#N/A</v>
          </cell>
          <cell r="AL1470" t="e">
            <v>#N/A</v>
          </cell>
          <cell r="AM1470" t="e">
            <v>#N/A</v>
          </cell>
          <cell r="AN1470" t="e">
            <v>#N/A</v>
          </cell>
          <cell r="AO1470" t="e">
            <v>#N/A</v>
          </cell>
          <cell r="AP1470" t="e">
            <v>#N/A</v>
          </cell>
          <cell r="AQ1470" t="e">
            <v>#N/A</v>
          </cell>
          <cell r="AR1470" t="e">
            <v>#N/A</v>
          </cell>
          <cell r="AS1470" t="e">
            <v>#N/A</v>
          </cell>
          <cell r="AT1470" t="e">
            <v>#N/A</v>
          </cell>
          <cell r="AU1470" t="e">
            <v>#N/A</v>
          </cell>
          <cell r="AV1470" t="e">
            <v>#N/A</v>
          </cell>
          <cell r="AW1470" t="e">
            <v>#N/A</v>
          </cell>
          <cell r="AX1470" t="e">
            <v>#N/A</v>
          </cell>
          <cell r="AY1470" t="e">
            <v>#N/A</v>
          </cell>
          <cell r="AZ1470" t="e">
            <v>#N/A</v>
          </cell>
          <cell r="BA1470" t="e">
            <v>#N/A</v>
          </cell>
          <cell r="BB1470" t="e">
            <v>#N/A</v>
          </cell>
          <cell r="BC1470" t="e">
            <v>#N/A</v>
          </cell>
          <cell r="BD1470" t="e">
            <v>#N/A</v>
          </cell>
        </row>
        <row r="1471">
          <cell r="G1471" t="e">
            <v>#N/A</v>
          </cell>
          <cell r="H1471" t="e">
            <v>#N/A</v>
          </cell>
          <cell r="I1471" t="e">
            <v>#N/A</v>
          </cell>
          <cell r="J1471" t="e">
            <v>#N/A</v>
          </cell>
          <cell r="K1471" t="e">
            <v>#N/A</v>
          </cell>
          <cell r="L1471" t="e">
            <v>#N/A</v>
          </cell>
          <cell r="M1471" t="e">
            <v>#N/A</v>
          </cell>
          <cell r="N1471" t="e">
            <v>#N/A</v>
          </cell>
          <cell r="O1471" t="e">
            <v>#N/A</v>
          </cell>
          <cell r="P1471" t="e">
            <v>#N/A</v>
          </cell>
          <cell r="Q1471" t="e">
            <v>#N/A</v>
          </cell>
          <cell r="R1471" t="e">
            <v>#N/A</v>
          </cell>
          <cell r="S1471" t="e">
            <v>#N/A</v>
          </cell>
          <cell r="T1471" t="e">
            <v>#N/A</v>
          </cell>
          <cell r="U1471" t="e">
            <v>#N/A</v>
          </cell>
          <cell r="V1471" t="e">
            <v>#N/A</v>
          </cell>
          <cell r="W1471" t="e">
            <v>#N/A</v>
          </cell>
          <cell r="X1471" t="e">
            <v>#N/A</v>
          </cell>
          <cell r="Y1471" t="e">
            <v>#N/A</v>
          </cell>
          <cell r="Z1471" t="e">
            <v>#N/A</v>
          </cell>
          <cell r="AA1471" t="e">
            <v>#N/A</v>
          </cell>
          <cell r="AB1471" t="e">
            <v>#N/A</v>
          </cell>
          <cell r="AC1471" t="e">
            <v>#N/A</v>
          </cell>
          <cell r="AD1471" t="e">
            <v>#N/A</v>
          </cell>
          <cell r="AE1471" t="e">
            <v>#N/A</v>
          </cell>
          <cell r="AF1471" t="e">
            <v>#N/A</v>
          </cell>
          <cell r="AG1471" t="e">
            <v>#N/A</v>
          </cell>
          <cell r="AH1471" t="e">
            <v>#N/A</v>
          </cell>
          <cell r="AI1471" t="e">
            <v>#N/A</v>
          </cell>
          <cell r="AJ1471" t="e">
            <v>#N/A</v>
          </cell>
          <cell r="AK1471" t="e">
            <v>#N/A</v>
          </cell>
          <cell r="AL1471" t="e">
            <v>#N/A</v>
          </cell>
          <cell r="AM1471" t="e">
            <v>#N/A</v>
          </cell>
          <cell r="AN1471" t="e">
            <v>#N/A</v>
          </cell>
          <cell r="AO1471" t="e">
            <v>#N/A</v>
          </cell>
          <cell r="AP1471" t="e">
            <v>#N/A</v>
          </cell>
          <cell r="AQ1471" t="e">
            <v>#N/A</v>
          </cell>
          <cell r="AR1471" t="e">
            <v>#N/A</v>
          </cell>
          <cell r="AS1471" t="e">
            <v>#N/A</v>
          </cell>
          <cell r="AT1471" t="e">
            <v>#N/A</v>
          </cell>
          <cell r="AU1471" t="e">
            <v>#N/A</v>
          </cell>
          <cell r="AV1471" t="e">
            <v>#N/A</v>
          </cell>
          <cell r="AW1471" t="e">
            <v>#N/A</v>
          </cell>
          <cell r="AX1471" t="e">
            <v>#N/A</v>
          </cell>
          <cell r="AY1471" t="e">
            <v>#N/A</v>
          </cell>
          <cell r="AZ1471" t="e">
            <v>#N/A</v>
          </cell>
          <cell r="BA1471" t="e">
            <v>#N/A</v>
          </cell>
          <cell r="BB1471" t="e">
            <v>#N/A</v>
          </cell>
          <cell r="BC1471" t="e">
            <v>#N/A</v>
          </cell>
          <cell r="BD1471" t="e">
            <v>#N/A</v>
          </cell>
        </row>
        <row r="1472">
          <cell r="G1472" t="e">
            <v>#N/A</v>
          </cell>
          <cell r="H1472" t="e">
            <v>#N/A</v>
          </cell>
          <cell r="I1472" t="e">
            <v>#N/A</v>
          </cell>
          <cell r="J1472" t="e">
            <v>#N/A</v>
          </cell>
          <cell r="K1472" t="e">
            <v>#N/A</v>
          </cell>
          <cell r="L1472" t="e">
            <v>#N/A</v>
          </cell>
          <cell r="M1472" t="e">
            <v>#N/A</v>
          </cell>
          <cell r="N1472" t="e">
            <v>#N/A</v>
          </cell>
          <cell r="O1472" t="e">
            <v>#N/A</v>
          </cell>
          <cell r="P1472" t="e">
            <v>#N/A</v>
          </cell>
          <cell r="Q1472" t="e">
            <v>#N/A</v>
          </cell>
          <cell r="R1472" t="e">
            <v>#N/A</v>
          </cell>
          <cell r="S1472" t="e">
            <v>#N/A</v>
          </cell>
          <cell r="T1472" t="e">
            <v>#N/A</v>
          </cell>
          <cell r="U1472" t="e">
            <v>#N/A</v>
          </cell>
          <cell r="V1472" t="e">
            <v>#N/A</v>
          </cell>
          <cell r="W1472" t="e">
            <v>#N/A</v>
          </cell>
          <cell r="X1472" t="e">
            <v>#N/A</v>
          </cell>
          <cell r="Y1472" t="e">
            <v>#N/A</v>
          </cell>
          <cell r="Z1472" t="e">
            <v>#N/A</v>
          </cell>
          <cell r="AA1472" t="e">
            <v>#N/A</v>
          </cell>
          <cell r="AB1472" t="e">
            <v>#N/A</v>
          </cell>
          <cell r="AC1472" t="e">
            <v>#N/A</v>
          </cell>
          <cell r="AD1472" t="e">
            <v>#N/A</v>
          </cell>
          <cell r="AE1472" t="e">
            <v>#N/A</v>
          </cell>
          <cell r="AF1472" t="e">
            <v>#N/A</v>
          </cell>
          <cell r="AG1472" t="e">
            <v>#N/A</v>
          </cell>
          <cell r="AH1472" t="e">
            <v>#N/A</v>
          </cell>
          <cell r="AI1472" t="e">
            <v>#N/A</v>
          </cell>
          <cell r="AJ1472" t="e">
            <v>#N/A</v>
          </cell>
          <cell r="AK1472" t="e">
            <v>#N/A</v>
          </cell>
          <cell r="AL1472" t="e">
            <v>#N/A</v>
          </cell>
          <cell r="AM1472" t="e">
            <v>#N/A</v>
          </cell>
          <cell r="AN1472" t="e">
            <v>#N/A</v>
          </cell>
          <cell r="AO1472" t="e">
            <v>#N/A</v>
          </cell>
          <cell r="AP1472" t="e">
            <v>#N/A</v>
          </cell>
          <cell r="AQ1472" t="e">
            <v>#N/A</v>
          </cell>
          <cell r="AR1472" t="e">
            <v>#N/A</v>
          </cell>
          <cell r="AS1472" t="e">
            <v>#N/A</v>
          </cell>
          <cell r="AT1472" t="e">
            <v>#N/A</v>
          </cell>
          <cell r="AU1472" t="e">
            <v>#N/A</v>
          </cell>
          <cell r="AV1472" t="e">
            <v>#N/A</v>
          </cell>
          <cell r="AW1472" t="e">
            <v>#N/A</v>
          </cell>
          <cell r="AX1472" t="e">
            <v>#N/A</v>
          </cell>
          <cell r="AY1472" t="e">
            <v>#N/A</v>
          </cell>
          <cell r="AZ1472" t="e">
            <v>#N/A</v>
          </cell>
          <cell r="BA1472" t="e">
            <v>#N/A</v>
          </cell>
          <cell r="BB1472" t="e">
            <v>#N/A</v>
          </cell>
          <cell r="BC1472" t="e">
            <v>#N/A</v>
          </cell>
          <cell r="BD1472" t="e">
            <v>#N/A</v>
          </cell>
        </row>
        <row r="1473">
          <cell r="G1473" t="e">
            <v>#N/A</v>
          </cell>
          <cell r="H1473" t="e">
            <v>#N/A</v>
          </cell>
          <cell r="I1473" t="e">
            <v>#N/A</v>
          </cell>
          <cell r="J1473" t="e">
            <v>#N/A</v>
          </cell>
          <cell r="K1473" t="e">
            <v>#N/A</v>
          </cell>
          <cell r="L1473" t="e">
            <v>#N/A</v>
          </cell>
          <cell r="M1473" t="e">
            <v>#N/A</v>
          </cell>
          <cell r="N1473" t="e">
            <v>#N/A</v>
          </cell>
          <cell r="O1473" t="e">
            <v>#N/A</v>
          </cell>
          <cell r="P1473" t="e">
            <v>#N/A</v>
          </cell>
          <cell r="Q1473" t="e">
            <v>#N/A</v>
          </cell>
          <cell r="R1473" t="e">
            <v>#N/A</v>
          </cell>
          <cell r="S1473" t="e">
            <v>#N/A</v>
          </cell>
          <cell r="T1473" t="e">
            <v>#N/A</v>
          </cell>
          <cell r="U1473" t="e">
            <v>#N/A</v>
          </cell>
          <cell r="V1473" t="e">
            <v>#N/A</v>
          </cell>
          <cell r="W1473" t="e">
            <v>#N/A</v>
          </cell>
          <cell r="X1473" t="e">
            <v>#N/A</v>
          </cell>
          <cell r="Y1473" t="e">
            <v>#N/A</v>
          </cell>
          <cell r="Z1473" t="e">
            <v>#N/A</v>
          </cell>
          <cell r="AA1473" t="e">
            <v>#N/A</v>
          </cell>
          <cell r="AB1473" t="e">
            <v>#N/A</v>
          </cell>
          <cell r="AC1473" t="e">
            <v>#N/A</v>
          </cell>
          <cell r="AD1473" t="e">
            <v>#N/A</v>
          </cell>
          <cell r="AE1473" t="e">
            <v>#N/A</v>
          </cell>
          <cell r="AF1473" t="e">
            <v>#N/A</v>
          </cell>
          <cell r="AG1473" t="e">
            <v>#N/A</v>
          </cell>
          <cell r="AH1473" t="e">
            <v>#N/A</v>
          </cell>
          <cell r="AI1473" t="e">
            <v>#N/A</v>
          </cell>
          <cell r="AJ1473" t="e">
            <v>#N/A</v>
          </cell>
          <cell r="AK1473" t="e">
            <v>#N/A</v>
          </cell>
          <cell r="AL1473" t="e">
            <v>#N/A</v>
          </cell>
          <cell r="AM1473" t="e">
            <v>#N/A</v>
          </cell>
          <cell r="AN1473" t="e">
            <v>#N/A</v>
          </cell>
          <cell r="AO1473" t="e">
            <v>#N/A</v>
          </cell>
          <cell r="AP1473" t="e">
            <v>#N/A</v>
          </cell>
          <cell r="AQ1473" t="e">
            <v>#N/A</v>
          </cell>
          <cell r="AR1473" t="e">
            <v>#N/A</v>
          </cell>
          <cell r="AS1473" t="e">
            <v>#N/A</v>
          </cell>
          <cell r="AT1473" t="e">
            <v>#N/A</v>
          </cell>
          <cell r="AU1473" t="e">
            <v>#N/A</v>
          </cell>
          <cell r="AV1473" t="e">
            <v>#N/A</v>
          </cell>
          <cell r="AW1473" t="e">
            <v>#N/A</v>
          </cell>
          <cell r="AX1473" t="e">
            <v>#N/A</v>
          </cell>
          <cell r="AY1473" t="e">
            <v>#N/A</v>
          </cell>
          <cell r="AZ1473" t="e">
            <v>#N/A</v>
          </cell>
          <cell r="BA1473" t="e">
            <v>#N/A</v>
          </cell>
          <cell r="BB1473" t="e">
            <v>#N/A</v>
          </cell>
          <cell r="BC1473" t="e">
            <v>#N/A</v>
          </cell>
          <cell r="BD1473" t="e">
            <v>#N/A</v>
          </cell>
        </row>
        <row r="1474">
          <cell r="G1474" t="e">
            <v>#N/A</v>
          </cell>
          <cell r="H1474" t="e">
            <v>#N/A</v>
          </cell>
          <cell r="I1474" t="e">
            <v>#N/A</v>
          </cell>
          <cell r="J1474" t="e">
            <v>#N/A</v>
          </cell>
          <cell r="K1474" t="e">
            <v>#N/A</v>
          </cell>
          <cell r="L1474" t="e">
            <v>#N/A</v>
          </cell>
          <cell r="M1474" t="e">
            <v>#N/A</v>
          </cell>
          <cell r="N1474" t="e">
            <v>#N/A</v>
          </cell>
          <cell r="O1474" t="e">
            <v>#N/A</v>
          </cell>
          <cell r="P1474" t="e">
            <v>#N/A</v>
          </cell>
          <cell r="Q1474" t="e">
            <v>#N/A</v>
          </cell>
          <cell r="R1474" t="e">
            <v>#N/A</v>
          </cell>
          <cell r="S1474" t="e">
            <v>#N/A</v>
          </cell>
          <cell r="T1474" t="e">
            <v>#N/A</v>
          </cell>
          <cell r="U1474" t="e">
            <v>#N/A</v>
          </cell>
          <cell r="V1474" t="e">
            <v>#N/A</v>
          </cell>
          <cell r="W1474" t="e">
            <v>#N/A</v>
          </cell>
          <cell r="X1474" t="e">
            <v>#N/A</v>
          </cell>
          <cell r="Y1474" t="e">
            <v>#N/A</v>
          </cell>
          <cell r="Z1474" t="e">
            <v>#N/A</v>
          </cell>
          <cell r="AA1474" t="e">
            <v>#N/A</v>
          </cell>
          <cell r="AB1474" t="e">
            <v>#N/A</v>
          </cell>
          <cell r="AC1474" t="e">
            <v>#N/A</v>
          </cell>
          <cell r="AD1474" t="e">
            <v>#N/A</v>
          </cell>
          <cell r="AE1474" t="e">
            <v>#N/A</v>
          </cell>
          <cell r="AF1474" t="e">
            <v>#N/A</v>
          </cell>
          <cell r="AG1474" t="e">
            <v>#N/A</v>
          </cell>
          <cell r="AH1474" t="e">
            <v>#N/A</v>
          </cell>
          <cell r="AI1474" t="e">
            <v>#N/A</v>
          </cell>
          <cell r="AJ1474" t="e">
            <v>#N/A</v>
          </cell>
          <cell r="AK1474" t="e">
            <v>#N/A</v>
          </cell>
          <cell r="AL1474" t="e">
            <v>#N/A</v>
          </cell>
          <cell r="AM1474" t="e">
            <v>#N/A</v>
          </cell>
          <cell r="AN1474" t="e">
            <v>#N/A</v>
          </cell>
          <cell r="AO1474" t="e">
            <v>#N/A</v>
          </cell>
          <cell r="AP1474" t="e">
            <v>#N/A</v>
          </cell>
          <cell r="AQ1474" t="e">
            <v>#N/A</v>
          </cell>
          <cell r="AR1474" t="e">
            <v>#N/A</v>
          </cell>
          <cell r="AS1474" t="e">
            <v>#N/A</v>
          </cell>
          <cell r="AT1474" t="e">
            <v>#N/A</v>
          </cell>
          <cell r="AU1474" t="e">
            <v>#N/A</v>
          </cell>
          <cell r="AV1474" t="e">
            <v>#N/A</v>
          </cell>
          <cell r="AW1474" t="e">
            <v>#N/A</v>
          </cell>
          <cell r="AX1474" t="e">
            <v>#N/A</v>
          </cell>
          <cell r="AY1474" t="e">
            <v>#N/A</v>
          </cell>
          <cell r="AZ1474" t="e">
            <v>#N/A</v>
          </cell>
          <cell r="BA1474" t="e">
            <v>#N/A</v>
          </cell>
          <cell r="BB1474" t="e">
            <v>#N/A</v>
          </cell>
          <cell r="BC1474" t="e">
            <v>#N/A</v>
          </cell>
          <cell r="BD1474" t="e">
            <v>#N/A</v>
          </cell>
        </row>
        <row r="1475">
          <cell r="G1475" t="e">
            <v>#N/A</v>
          </cell>
          <cell r="H1475" t="e">
            <v>#N/A</v>
          </cell>
          <cell r="I1475" t="e">
            <v>#N/A</v>
          </cell>
          <cell r="J1475" t="e">
            <v>#N/A</v>
          </cell>
          <cell r="K1475" t="e">
            <v>#N/A</v>
          </cell>
          <cell r="L1475" t="e">
            <v>#N/A</v>
          </cell>
          <cell r="M1475" t="e">
            <v>#N/A</v>
          </cell>
          <cell r="N1475" t="e">
            <v>#N/A</v>
          </cell>
          <cell r="O1475" t="e">
            <v>#N/A</v>
          </cell>
          <cell r="P1475" t="e">
            <v>#N/A</v>
          </cell>
          <cell r="Q1475" t="e">
            <v>#N/A</v>
          </cell>
          <cell r="R1475" t="e">
            <v>#N/A</v>
          </cell>
          <cell r="S1475" t="e">
            <v>#N/A</v>
          </cell>
          <cell r="T1475" t="e">
            <v>#N/A</v>
          </cell>
          <cell r="U1475" t="e">
            <v>#N/A</v>
          </cell>
          <cell r="V1475" t="e">
            <v>#N/A</v>
          </cell>
          <cell r="W1475" t="e">
            <v>#N/A</v>
          </cell>
          <cell r="X1475" t="e">
            <v>#N/A</v>
          </cell>
          <cell r="Y1475" t="e">
            <v>#N/A</v>
          </cell>
          <cell r="Z1475" t="e">
            <v>#N/A</v>
          </cell>
          <cell r="AA1475" t="e">
            <v>#N/A</v>
          </cell>
          <cell r="AB1475" t="e">
            <v>#N/A</v>
          </cell>
          <cell r="AC1475" t="e">
            <v>#N/A</v>
          </cell>
          <cell r="AD1475" t="e">
            <v>#N/A</v>
          </cell>
          <cell r="AE1475" t="e">
            <v>#N/A</v>
          </cell>
          <cell r="AF1475" t="e">
            <v>#N/A</v>
          </cell>
          <cell r="AG1475" t="e">
            <v>#N/A</v>
          </cell>
          <cell r="AH1475" t="e">
            <v>#N/A</v>
          </cell>
          <cell r="AI1475" t="e">
            <v>#N/A</v>
          </cell>
          <cell r="AJ1475" t="e">
            <v>#N/A</v>
          </cell>
          <cell r="AK1475" t="e">
            <v>#N/A</v>
          </cell>
          <cell r="AL1475" t="e">
            <v>#N/A</v>
          </cell>
          <cell r="AM1475" t="e">
            <v>#N/A</v>
          </cell>
          <cell r="AN1475" t="e">
            <v>#N/A</v>
          </cell>
          <cell r="AO1475" t="e">
            <v>#N/A</v>
          </cell>
          <cell r="AP1475" t="e">
            <v>#N/A</v>
          </cell>
          <cell r="AQ1475" t="e">
            <v>#N/A</v>
          </cell>
          <cell r="AR1475" t="e">
            <v>#N/A</v>
          </cell>
          <cell r="AS1475" t="e">
            <v>#N/A</v>
          </cell>
          <cell r="AT1475" t="e">
            <v>#N/A</v>
          </cell>
          <cell r="AU1475" t="e">
            <v>#N/A</v>
          </cell>
          <cell r="AV1475" t="e">
            <v>#N/A</v>
          </cell>
          <cell r="AW1475" t="e">
            <v>#N/A</v>
          </cell>
          <cell r="AX1475" t="e">
            <v>#N/A</v>
          </cell>
          <cell r="AY1475" t="e">
            <v>#N/A</v>
          </cell>
          <cell r="AZ1475" t="e">
            <v>#N/A</v>
          </cell>
          <cell r="BA1475" t="e">
            <v>#N/A</v>
          </cell>
          <cell r="BB1475" t="e">
            <v>#N/A</v>
          </cell>
          <cell r="BC1475" t="e">
            <v>#N/A</v>
          </cell>
          <cell r="BD1475" t="e">
            <v>#N/A</v>
          </cell>
        </row>
        <row r="1476">
          <cell r="G1476" t="e">
            <v>#N/A</v>
          </cell>
          <cell r="H1476" t="e">
            <v>#N/A</v>
          </cell>
          <cell r="I1476" t="e">
            <v>#N/A</v>
          </cell>
          <cell r="J1476" t="e">
            <v>#N/A</v>
          </cell>
          <cell r="K1476" t="e">
            <v>#N/A</v>
          </cell>
          <cell r="L1476" t="e">
            <v>#N/A</v>
          </cell>
          <cell r="M1476" t="e">
            <v>#N/A</v>
          </cell>
          <cell r="N1476" t="e">
            <v>#N/A</v>
          </cell>
          <cell r="O1476" t="e">
            <v>#N/A</v>
          </cell>
          <cell r="P1476" t="e">
            <v>#N/A</v>
          </cell>
          <cell r="Q1476" t="e">
            <v>#N/A</v>
          </cell>
          <cell r="R1476" t="e">
            <v>#N/A</v>
          </cell>
          <cell r="S1476" t="e">
            <v>#N/A</v>
          </cell>
          <cell r="T1476" t="e">
            <v>#N/A</v>
          </cell>
          <cell r="U1476" t="e">
            <v>#N/A</v>
          </cell>
          <cell r="V1476" t="e">
            <v>#N/A</v>
          </cell>
          <cell r="W1476" t="e">
            <v>#N/A</v>
          </cell>
          <cell r="X1476" t="e">
            <v>#N/A</v>
          </cell>
          <cell r="Y1476" t="e">
            <v>#N/A</v>
          </cell>
          <cell r="Z1476" t="e">
            <v>#N/A</v>
          </cell>
          <cell r="AA1476" t="e">
            <v>#N/A</v>
          </cell>
          <cell r="AB1476" t="e">
            <v>#N/A</v>
          </cell>
          <cell r="AC1476" t="e">
            <v>#N/A</v>
          </cell>
          <cell r="AD1476" t="e">
            <v>#N/A</v>
          </cell>
          <cell r="AE1476" t="e">
            <v>#N/A</v>
          </cell>
          <cell r="AF1476" t="e">
            <v>#N/A</v>
          </cell>
          <cell r="AG1476" t="e">
            <v>#N/A</v>
          </cell>
          <cell r="AH1476" t="e">
            <v>#N/A</v>
          </cell>
          <cell r="AI1476" t="e">
            <v>#N/A</v>
          </cell>
          <cell r="AJ1476" t="e">
            <v>#N/A</v>
          </cell>
          <cell r="AK1476" t="e">
            <v>#N/A</v>
          </cell>
          <cell r="AL1476" t="e">
            <v>#N/A</v>
          </cell>
          <cell r="AM1476" t="e">
            <v>#N/A</v>
          </cell>
          <cell r="AN1476" t="e">
            <v>#N/A</v>
          </cell>
          <cell r="AO1476" t="e">
            <v>#N/A</v>
          </cell>
          <cell r="AP1476" t="e">
            <v>#N/A</v>
          </cell>
          <cell r="AQ1476" t="e">
            <v>#N/A</v>
          </cell>
          <cell r="AR1476" t="e">
            <v>#N/A</v>
          </cell>
          <cell r="AS1476" t="e">
            <v>#N/A</v>
          </cell>
          <cell r="AT1476" t="e">
            <v>#N/A</v>
          </cell>
          <cell r="AU1476" t="e">
            <v>#N/A</v>
          </cell>
          <cell r="AV1476" t="e">
            <v>#N/A</v>
          </cell>
          <cell r="AW1476" t="e">
            <v>#N/A</v>
          </cell>
          <cell r="AX1476" t="e">
            <v>#N/A</v>
          </cell>
          <cell r="AY1476" t="e">
            <v>#N/A</v>
          </cell>
          <cell r="AZ1476" t="e">
            <v>#N/A</v>
          </cell>
          <cell r="BA1476" t="e">
            <v>#N/A</v>
          </cell>
          <cell r="BB1476" t="e">
            <v>#N/A</v>
          </cell>
          <cell r="BC1476" t="e">
            <v>#N/A</v>
          </cell>
          <cell r="BD1476" t="e">
            <v>#N/A</v>
          </cell>
        </row>
        <row r="1477">
          <cell r="G1477" t="e">
            <v>#N/A</v>
          </cell>
          <cell r="H1477" t="e">
            <v>#N/A</v>
          </cell>
          <cell r="I1477" t="e">
            <v>#N/A</v>
          </cell>
          <cell r="J1477" t="e">
            <v>#N/A</v>
          </cell>
          <cell r="K1477" t="e">
            <v>#N/A</v>
          </cell>
          <cell r="L1477" t="e">
            <v>#N/A</v>
          </cell>
          <cell r="M1477" t="e">
            <v>#N/A</v>
          </cell>
          <cell r="N1477" t="e">
            <v>#N/A</v>
          </cell>
          <cell r="O1477" t="e">
            <v>#N/A</v>
          </cell>
          <cell r="P1477" t="e">
            <v>#N/A</v>
          </cell>
          <cell r="Q1477" t="e">
            <v>#N/A</v>
          </cell>
          <cell r="R1477" t="e">
            <v>#N/A</v>
          </cell>
          <cell r="S1477" t="e">
            <v>#N/A</v>
          </cell>
          <cell r="T1477" t="e">
            <v>#N/A</v>
          </cell>
          <cell r="U1477" t="e">
            <v>#N/A</v>
          </cell>
          <cell r="V1477" t="e">
            <v>#N/A</v>
          </cell>
          <cell r="W1477" t="e">
            <v>#N/A</v>
          </cell>
          <cell r="X1477" t="e">
            <v>#N/A</v>
          </cell>
          <cell r="Y1477" t="e">
            <v>#N/A</v>
          </cell>
          <cell r="Z1477" t="e">
            <v>#N/A</v>
          </cell>
          <cell r="AA1477" t="e">
            <v>#N/A</v>
          </cell>
          <cell r="AB1477" t="e">
            <v>#N/A</v>
          </cell>
          <cell r="AC1477" t="e">
            <v>#N/A</v>
          </cell>
          <cell r="AD1477" t="e">
            <v>#N/A</v>
          </cell>
          <cell r="AE1477" t="e">
            <v>#N/A</v>
          </cell>
          <cell r="AF1477" t="e">
            <v>#N/A</v>
          </cell>
          <cell r="AG1477" t="e">
            <v>#N/A</v>
          </cell>
          <cell r="AH1477" t="e">
            <v>#N/A</v>
          </cell>
          <cell r="AI1477" t="e">
            <v>#N/A</v>
          </cell>
          <cell r="AJ1477" t="e">
            <v>#N/A</v>
          </cell>
          <cell r="AK1477" t="e">
            <v>#N/A</v>
          </cell>
          <cell r="AL1477" t="e">
            <v>#N/A</v>
          </cell>
          <cell r="AM1477" t="e">
            <v>#N/A</v>
          </cell>
          <cell r="AN1477" t="e">
            <v>#N/A</v>
          </cell>
          <cell r="AO1477" t="e">
            <v>#N/A</v>
          </cell>
          <cell r="AP1477" t="e">
            <v>#N/A</v>
          </cell>
          <cell r="AQ1477" t="e">
            <v>#N/A</v>
          </cell>
          <cell r="AR1477" t="e">
            <v>#N/A</v>
          </cell>
          <cell r="AS1477" t="e">
            <v>#N/A</v>
          </cell>
          <cell r="AT1477" t="e">
            <v>#N/A</v>
          </cell>
          <cell r="AU1477" t="e">
            <v>#N/A</v>
          </cell>
          <cell r="AV1477" t="e">
            <v>#N/A</v>
          </cell>
          <cell r="AW1477" t="e">
            <v>#N/A</v>
          </cell>
          <cell r="AX1477" t="e">
            <v>#N/A</v>
          </cell>
          <cell r="AY1477" t="e">
            <v>#N/A</v>
          </cell>
          <cell r="AZ1477" t="e">
            <v>#N/A</v>
          </cell>
          <cell r="BA1477" t="e">
            <v>#N/A</v>
          </cell>
          <cell r="BB1477" t="e">
            <v>#N/A</v>
          </cell>
          <cell r="BC1477" t="e">
            <v>#N/A</v>
          </cell>
          <cell r="BD1477" t="e">
            <v>#N/A</v>
          </cell>
        </row>
        <row r="1478">
          <cell r="G1478" t="e">
            <v>#N/A</v>
          </cell>
          <cell r="H1478" t="e">
            <v>#N/A</v>
          </cell>
          <cell r="I1478" t="e">
            <v>#N/A</v>
          </cell>
          <cell r="J1478" t="e">
            <v>#N/A</v>
          </cell>
          <cell r="K1478" t="e">
            <v>#N/A</v>
          </cell>
          <cell r="L1478" t="e">
            <v>#N/A</v>
          </cell>
          <cell r="M1478" t="e">
            <v>#N/A</v>
          </cell>
          <cell r="N1478" t="e">
            <v>#N/A</v>
          </cell>
          <cell r="O1478" t="e">
            <v>#N/A</v>
          </cell>
          <cell r="P1478" t="e">
            <v>#N/A</v>
          </cell>
          <cell r="Q1478" t="e">
            <v>#N/A</v>
          </cell>
          <cell r="R1478" t="e">
            <v>#N/A</v>
          </cell>
          <cell r="S1478" t="e">
            <v>#N/A</v>
          </cell>
          <cell r="T1478" t="e">
            <v>#N/A</v>
          </cell>
          <cell r="U1478" t="e">
            <v>#N/A</v>
          </cell>
          <cell r="V1478" t="e">
            <v>#N/A</v>
          </cell>
          <cell r="W1478" t="e">
            <v>#N/A</v>
          </cell>
          <cell r="X1478" t="e">
            <v>#N/A</v>
          </cell>
          <cell r="Y1478" t="e">
            <v>#N/A</v>
          </cell>
          <cell r="Z1478" t="e">
            <v>#N/A</v>
          </cell>
          <cell r="AA1478" t="e">
            <v>#N/A</v>
          </cell>
          <cell r="AB1478" t="e">
            <v>#N/A</v>
          </cell>
          <cell r="AC1478" t="e">
            <v>#N/A</v>
          </cell>
          <cell r="AD1478" t="e">
            <v>#N/A</v>
          </cell>
          <cell r="AE1478" t="e">
            <v>#N/A</v>
          </cell>
          <cell r="AF1478" t="e">
            <v>#N/A</v>
          </cell>
          <cell r="AG1478" t="e">
            <v>#N/A</v>
          </cell>
          <cell r="AH1478" t="e">
            <v>#N/A</v>
          </cell>
          <cell r="AI1478" t="e">
            <v>#N/A</v>
          </cell>
          <cell r="AJ1478" t="e">
            <v>#N/A</v>
          </cell>
          <cell r="AK1478" t="e">
            <v>#N/A</v>
          </cell>
          <cell r="AL1478" t="e">
            <v>#N/A</v>
          </cell>
          <cell r="AM1478" t="e">
            <v>#N/A</v>
          </cell>
          <cell r="AN1478" t="e">
            <v>#N/A</v>
          </cell>
          <cell r="AO1478" t="e">
            <v>#N/A</v>
          </cell>
          <cell r="AP1478" t="e">
            <v>#N/A</v>
          </cell>
          <cell r="AQ1478" t="e">
            <v>#N/A</v>
          </cell>
          <cell r="AR1478" t="e">
            <v>#N/A</v>
          </cell>
          <cell r="AS1478" t="e">
            <v>#N/A</v>
          </cell>
          <cell r="AT1478" t="e">
            <v>#N/A</v>
          </cell>
          <cell r="AU1478" t="e">
            <v>#N/A</v>
          </cell>
          <cell r="AV1478" t="e">
            <v>#N/A</v>
          </cell>
          <cell r="AW1478" t="e">
            <v>#N/A</v>
          </cell>
          <cell r="AX1478" t="e">
            <v>#N/A</v>
          </cell>
          <cell r="AY1478" t="e">
            <v>#N/A</v>
          </cell>
          <cell r="AZ1478" t="e">
            <v>#N/A</v>
          </cell>
          <cell r="BA1478" t="e">
            <v>#N/A</v>
          </cell>
          <cell r="BB1478" t="e">
            <v>#N/A</v>
          </cell>
          <cell r="BC1478" t="e">
            <v>#N/A</v>
          </cell>
          <cell r="BD1478" t="e">
            <v>#N/A</v>
          </cell>
        </row>
        <row r="1479">
          <cell r="G1479" t="e">
            <v>#N/A</v>
          </cell>
          <cell r="H1479" t="e">
            <v>#N/A</v>
          </cell>
          <cell r="I1479" t="e">
            <v>#N/A</v>
          </cell>
          <cell r="J1479" t="e">
            <v>#N/A</v>
          </cell>
          <cell r="K1479" t="e">
            <v>#N/A</v>
          </cell>
          <cell r="L1479" t="e">
            <v>#N/A</v>
          </cell>
          <cell r="M1479" t="e">
            <v>#N/A</v>
          </cell>
          <cell r="N1479" t="e">
            <v>#N/A</v>
          </cell>
          <cell r="O1479" t="e">
            <v>#N/A</v>
          </cell>
          <cell r="P1479" t="e">
            <v>#N/A</v>
          </cell>
          <cell r="Q1479" t="e">
            <v>#N/A</v>
          </cell>
          <cell r="R1479" t="e">
            <v>#N/A</v>
          </cell>
          <cell r="S1479" t="e">
            <v>#N/A</v>
          </cell>
          <cell r="T1479" t="e">
            <v>#N/A</v>
          </cell>
          <cell r="U1479" t="e">
            <v>#N/A</v>
          </cell>
          <cell r="V1479" t="e">
            <v>#N/A</v>
          </cell>
          <cell r="W1479" t="e">
            <v>#N/A</v>
          </cell>
          <cell r="X1479" t="e">
            <v>#N/A</v>
          </cell>
          <cell r="Y1479" t="e">
            <v>#N/A</v>
          </cell>
          <cell r="Z1479" t="e">
            <v>#N/A</v>
          </cell>
          <cell r="AA1479" t="e">
            <v>#N/A</v>
          </cell>
          <cell r="AB1479" t="e">
            <v>#N/A</v>
          </cell>
          <cell r="AC1479" t="e">
            <v>#N/A</v>
          </cell>
          <cell r="AD1479" t="e">
            <v>#N/A</v>
          </cell>
          <cell r="AE1479" t="e">
            <v>#N/A</v>
          </cell>
          <cell r="AF1479" t="e">
            <v>#N/A</v>
          </cell>
          <cell r="AG1479" t="e">
            <v>#N/A</v>
          </cell>
          <cell r="AH1479" t="e">
            <v>#N/A</v>
          </cell>
          <cell r="AI1479" t="e">
            <v>#N/A</v>
          </cell>
          <cell r="AJ1479" t="e">
            <v>#N/A</v>
          </cell>
          <cell r="AK1479" t="e">
            <v>#N/A</v>
          </cell>
          <cell r="AL1479" t="e">
            <v>#N/A</v>
          </cell>
          <cell r="AM1479" t="e">
            <v>#N/A</v>
          </cell>
          <cell r="AN1479" t="e">
            <v>#N/A</v>
          </cell>
          <cell r="AO1479" t="e">
            <v>#N/A</v>
          </cell>
          <cell r="AP1479" t="e">
            <v>#N/A</v>
          </cell>
          <cell r="AQ1479" t="e">
            <v>#N/A</v>
          </cell>
          <cell r="AR1479" t="e">
            <v>#N/A</v>
          </cell>
          <cell r="AS1479" t="e">
            <v>#N/A</v>
          </cell>
          <cell r="AT1479" t="e">
            <v>#N/A</v>
          </cell>
          <cell r="AU1479" t="e">
            <v>#N/A</v>
          </cell>
          <cell r="AV1479" t="e">
            <v>#N/A</v>
          </cell>
          <cell r="AW1479" t="e">
            <v>#N/A</v>
          </cell>
          <cell r="AX1479" t="e">
            <v>#N/A</v>
          </cell>
          <cell r="AY1479" t="e">
            <v>#N/A</v>
          </cell>
          <cell r="AZ1479" t="e">
            <v>#N/A</v>
          </cell>
          <cell r="BA1479" t="e">
            <v>#N/A</v>
          </cell>
          <cell r="BB1479" t="e">
            <v>#N/A</v>
          </cell>
          <cell r="BC1479" t="e">
            <v>#N/A</v>
          </cell>
          <cell r="BD1479" t="e">
            <v>#N/A</v>
          </cell>
        </row>
        <row r="1480">
          <cell r="G1480" t="e">
            <v>#N/A</v>
          </cell>
          <cell r="H1480" t="e">
            <v>#N/A</v>
          </cell>
          <cell r="I1480" t="e">
            <v>#N/A</v>
          </cell>
          <cell r="J1480" t="e">
            <v>#N/A</v>
          </cell>
          <cell r="K1480" t="e">
            <v>#N/A</v>
          </cell>
          <cell r="L1480" t="e">
            <v>#N/A</v>
          </cell>
          <cell r="M1480" t="e">
            <v>#N/A</v>
          </cell>
          <cell r="N1480" t="e">
            <v>#N/A</v>
          </cell>
          <cell r="O1480" t="e">
            <v>#N/A</v>
          </cell>
          <cell r="P1480" t="e">
            <v>#N/A</v>
          </cell>
          <cell r="Q1480" t="e">
            <v>#N/A</v>
          </cell>
          <cell r="R1480" t="e">
            <v>#N/A</v>
          </cell>
          <cell r="S1480" t="e">
            <v>#N/A</v>
          </cell>
          <cell r="T1480" t="e">
            <v>#N/A</v>
          </cell>
          <cell r="U1480" t="e">
            <v>#N/A</v>
          </cell>
          <cell r="V1480" t="e">
            <v>#N/A</v>
          </cell>
          <cell r="W1480" t="e">
            <v>#N/A</v>
          </cell>
          <cell r="X1480" t="e">
            <v>#N/A</v>
          </cell>
          <cell r="Y1480" t="e">
            <v>#N/A</v>
          </cell>
          <cell r="Z1480" t="e">
            <v>#N/A</v>
          </cell>
          <cell r="AA1480" t="e">
            <v>#N/A</v>
          </cell>
          <cell r="AB1480" t="e">
            <v>#N/A</v>
          </cell>
          <cell r="AC1480" t="e">
            <v>#N/A</v>
          </cell>
          <cell r="AD1480" t="e">
            <v>#N/A</v>
          </cell>
          <cell r="AE1480" t="e">
            <v>#N/A</v>
          </cell>
          <cell r="AF1480" t="e">
            <v>#N/A</v>
          </cell>
          <cell r="AG1480" t="e">
            <v>#N/A</v>
          </cell>
          <cell r="AH1480" t="e">
            <v>#N/A</v>
          </cell>
          <cell r="AI1480" t="e">
            <v>#N/A</v>
          </cell>
          <cell r="AJ1480" t="e">
            <v>#N/A</v>
          </cell>
          <cell r="AK1480" t="e">
            <v>#N/A</v>
          </cell>
          <cell r="AL1480" t="e">
            <v>#N/A</v>
          </cell>
          <cell r="AM1480" t="e">
            <v>#N/A</v>
          </cell>
          <cell r="AN1480" t="e">
            <v>#N/A</v>
          </cell>
          <cell r="AO1480" t="e">
            <v>#N/A</v>
          </cell>
          <cell r="AP1480" t="e">
            <v>#N/A</v>
          </cell>
          <cell r="AQ1480" t="e">
            <v>#N/A</v>
          </cell>
          <cell r="AR1480" t="e">
            <v>#N/A</v>
          </cell>
          <cell r="AS1480" t="e">
            <v>#N/A</v>
          </cell>
          <cell r="AT1480" t="e">
            <v>#N/A</v>
          </cell>
          <cell r="AU1480" t="e">
            <v>#N/A</v>
          </cell>
          <cell r="AV1480" t="e">
            <v>#N/A</v>
          </cell>
          <cell r="AW1480" t="e">
            <v>#N/A</v>
          </cell>
          <cell r="AX1480" t="e">
            <v>#N/A</v>
          </cell>
          <cell r="AY1480" t="e">
            <v>#N/A</v>
          </cell>
          <cell r="AZ1480" t="e">
            <v>#N/A</v>
          </cell>
          <cell r="BA1480" t="e">
            <v>#N/A</v>
          </cell>
          <cell r="BB1480" t="e">
            <v>#N/A</v>
          </cell>
          <cell r="BC1480" t="e">
            <v>#N/A</v>
          </cell>
          <cell r="BD1480" t="e">
            <v>#N/A</v>
          </cell>
        </row>
        <row r="1481">
          <cell r="G1481" t="e">
            <v>#N/A</v>
          </cell>
          <cell r="H1481" t="e">
            <v>#N/A</v>
          </cell>
          <cell r="I1481" t="e">
            <v>#N/A</v>
          </cell>
          <cell r="J1481" t="e">
            <v>#N/A</v>
          </cell>
          <cell r="K1481" t="e">
            <v>#N/A</v>
          </cell>
          <cell r="L1481" t="e">
            <v>#N/A</v>
          </cell>
          <cell r="M1481" t="e">
            <v>#N/A</v>
          </cell>
          <cell r="N1481" t="e">
            <v>#N/A</v>
          </cell>
          <cell r="O1481" t="e">
            <v>#N/A</v>
          </cell>
          <cell r="P1481" t="e">
            <v>#N/A</v>
          </cell>
          <cell r="Q1481" t="e">
            <v>#N/A</v>
          </cell>
          <cell r="R1481" t="e">
            <v>#N/A</v>
          </cell>
          <cell r="S1481" t="e">
            <v>#N/A</v>
          </cell>
          <cell r="T1481" t="e">
            <v>#N/A</v>
          </cell>
          <cell r="U1481" t="e">
            <v>#N/A</v>
          </cell>
          <cell r="V1481" t="e">
            <v>#N/A</v>
          </cell>
          <cell r="W1481" t="e">
            <v>#N/A</v>
          </cell>
          <cell r="X1481" t="e">
            <v>#N/A</v>
          </cell>
          <cell r="Y1481" t="e">
            <v>#N/A</v>
          </cell>
          <cell r="Z1481" t="e">
            <v>#N/A</v>
          </cell>
          <cell r="AA1481" t="e">
            <v>#N/A</v>
          </cell>
          <cell r="AB1481" t="e">
            <v>#N/A</v>
          </cell>
          <cell r="AC1481" t="e">
            <v>#N/A</v>
          </cell>
          <cell r="AD1481" t="e">
            <v>#N/A</v>
          </cell>
          <cell r="AE1481" t="e">
            <v>#N/A</v>
          </cell>
          <cell r="AF1481" t="e">
            <v>#N/A</v>
          </cell>
          <cell r="AG1481" t="e">
            <v>#N/A</v>
          </cell>
          <cell r="AH1481" t="e">
            <v>#N/A</v>
          </cell>
          <cell r="AI1481" t="e">
            <v>#N/A</v>
          </cell>
          <cell r="AJ1481" t="e">
            <v>#N/A</v>
          </cell>
          <cell r="AK1481" t="e">
            <v>#N/A</v>
          </cell>
          <cell r="AL1481" t="e">
            <v>#N/A</v>
          </cell>
          <cell r="AM1481" t="e">
            <v>#N/A</v>
          </cell>
          <cell r="AN1481" t="e">
            <v>#N/A</v>
          </cell>
          <cell r="AO1481" t="e">
            <v>#N/A</v>
          </cell>
          <cell r="AP1481" t="e">
            <v>#N/A</v>
          </cell>
          <cell r="AQ1481" t="e">
            <v>#N/A</v>
          </cell>
          <cell r="AR1481" t="e">
            <v>#N/A</v>
          </cell>
          <cell r="AS1481" t="e">
            <v>#N/A</v>
          </cell>
          <cell r="AT1481" t="e">
            <v>#N/A</v>
          </cell>
          <cell r="AU1481" t="e">
            <v>#N/A</v>
          </cell>
          <cell r="AV1481" t="e">
            <v>#N/A</v>
          </cell>
          <cell r="AW1481" t="e">
            <v>#N/A</v>
          </cell>
          <cell r="AX1481" t="e">
            <v>#N/A</v>
          </cell>
          <cell r="AY1481" t="e">
            <v>#N/A</v>
          </cell>
          <cell r="AZ1481" t="e">
            <v>#N/A</v>
          </cell>
          <cell r="BA1481" t="e">
            <v>#N/A</v>
          </cell>
          <cell r="BB1481" t="e">
            <v>#N/A</v>
          </cell>
          <cell r="BC1481" t="e">
            <v>#N/A</v>
          </cell>
          <cell r="BD1481" t="e">
            <v>#N/A</v>
          </cell>
        </row>
        <row r="1482">
          <cell r="G1482" t="e">
            <v>#N/A</v>
          </cell>
          <cell r="H1482" t="e">
            <v>#N/A</v>
          </cell>
          <cell r="I1482" t="e">
            <v>#N/A</v>
          </cell>
          <cell r="J1482" t="e">
            <v>#N/A</v>
          </cell>
          <cell r="K1482" t="e">
            <v>#N/A</v>
          </cell>
          <cell r="L1482" t="e">
            <v>#N/A</v>
          </cell>
          <cell r="M1482" t="e">
            <v>#N/A</v>
          </cell>
          <cell r="N1482" t="e">
            <v>#N/A</v>
          </cell>
          <cell r="O1482" t="e">
            <v>#N/A</v>
          </cell>
          <cell r="P1482" t="e">
            <v>#N/A</v>
          </cell>
          <cell r="Q1482" t="e">
            <v>#N/A</v>
          </cell>
          <cell r="R1482" t="e">
            <v>#N/A</v>
          </cell>
          <cell r="S1482" t="e">
            <v>#N/A</v>
          </cell>
          <cell r="T1482" t="e">
            <v>#N/A</v>
          </cell>
          <cell r="U1482" t="e">
            <v>#N/A</v>
          </cell>
          <cell r="V1482" t="e">
            <v>#N/A</v>
          </cell>
          <cell r="W1482" t="e">
            <v>#N/A</v>
          </cell>
          <cell r="X1482" t="e">
            <v>#N/A</v>
          </cell>
          <cell r="Y1482" t="e">
            <v>#N/A</v>
          </cell>
          <cell r="Z1482" t="e">
            <v>#N/A</v>
          </cell>
          <cell r="AA1482" t="e">
            <v>#N/A</v>
          </cell>
          <cell r="AB1482" t="e">
            <v>#N/A</v>
          </cell>
          <cell r="AC1482" t="e">
            <v>#N/A</v>
          </cell>
          <cell r="AD1482" t="e">
            <v>#N/A</v>
          </cell>
          <cell r="AE1482" t="e">
            <v>#N/A</v>
          </cell>
          <cell r="AF1482" t="e">
            <v>#N/A</v>
          </cell>
          <cell r="AG1482" t="e">
            <v>#N/A</v>
          </cell>
          <cell r="AH1482" t="e">
            <v>#N/A</v>
          </cell>
          <cell r="AI1482" t="e">
            <v>#N/A</v>
          </cell>
          <cell r="AJ1482" t="e">
            <v>#N/A</v>
          </cell>
          <cell r="AK1482" t="e">
            <v>#N/A</v>
          </cell>
          <cell r="AL1482" t="e">
            <v>#N/A</v>
          </cell>
          <cell r="AM1482" t="e">
            <v>#N/A</v>
          </cell>
          <cell r="AN1482" t="e">
            <v>#N/A</v>
          </cell>
          <cell r="AO1482" t="e">
            <v>#N/A</v>
          </cell>
          <cell r="AP1482" t="e">
            <v>#N/A</v>
          </cell>
          <cell r="AQ1482" t="e">
            <v>#N/A</v>
          </cell>
          <cell r="AR1482" t="e">
            <v>#N/A</v>
          </cell>
          <cell r="AS1482" t="e">
            <v>#N/A</v>
          </cell>
          <cell r="AT1482" t="e">
            <v>#N/A</v>
          </cell>
          <cell r="AU1482" t="e">
            <v>#N/A</v>
          </cell>
          <cell r="AV1482" t="e">
            <v>#N/A</v>
          </cell>
          <cell r="AW1482" t="e">
            <v>#N/A</v>
          </cell>
          <cell r="AX1482" t="e">
            <v>#N/A</v>
          </cell>
          <cell r="AY1482" t="e">
            <v>#N/A</v>
          </cell>
          <cell r="AZ1482" t="e">
            <v>#N/A</v>
          </cell>
          <cell r="BA1482" t="e">
            <v>#N/A</v>
          </cell>
          <cell r="BB1482" t="e">
            <v>#N/A</v>
          </cell>
          <cell r="BC1482" t="e">
            <v>#N/A</v>
          </cell>
          <cell r="BD1482" t="e">
            <v>#N/A</v>
          </cell>
        </row>
        <row r="1483">
          <cell r="G1483" t="e">
            <v>#N/A</v>
          </cell>
          <cell r="H1483" t="e">
            <v>#N/A</v>
          </cell>
          <cell r="I1483" t="e">
            <v>#N/A</v>
          </cell>
          <cell r="J1483" t="e">
            <v>#N/A</v>
          </cell>
          <cell r="K1483" t="e">
            <v>#N/A</v>
          </cell>
          <cell r="L1483" t="e">
            <v>#N/A</v>
          </cell>
          <cell r="M1483" t="e">
            <v>#N/A</v>
          </cell>
          <cell r="N1483" t="e">
            <v>#N/A</v>
          </cell>
          <cell r="O1483" t="e">
            <v>#N/A</v>
          </cell>
          <cell r="P1483" t="e">
            <v>#N/A</v>
          </cell>
          <cell r="Q1483" t="e">
            <v>#N/A</v>
          </cell>
          <cell r="R1483" t="e">
            <v>#N/A</v>
          </cell>
          <cell r="S1483" t="e">
            <v>#N/A</v>
          </cell>
          <cell r="T1483" t="e">
            <v>#N/A</v>
          </cell>
          <cell r="U1483" t="e">
            <v>#N/A</v>
          </cell>
          <cell r="V1483" t="e">
            <v>#N/A</v>
          </cell>
          <cell r="W1483" t="e">
            <v>#N/A</v>
          </cell>
          <cell r="X1483" t="e">
            <v>#N/A</v>
          </cell>
          <cell r="Y1483" t="e">
            <v>#N/A</v>
          </cell>
          <cell r="Z1483" t="e">
            <v>#N/A</v>
          </cell>
          <cell r="AA1483" t="e">
            <v>#N/A</v>
          </cell>
          <cell r="AB1483" t="e">
            <v>#N/A</v>
          </cell>
          <cell r="AC1483" t="e">
            <v>#N/A</v>
          </cell>
          <cell r="AD1483" t="e">
            <v>#N/A</v>
          </cell>
          <cell r="AE1483" t="e">
            <v>#N/A</v>
          </cell>
          <cell r="AF1483" t="e">
            <v>#N/A</v>
          </cell>
          <cell r="AG1483" t="e">
            <v>#N/A</v>
          </cell>
          <cell r="AH1483" t="e">
            <v>#N/A</v>
          </cell>
          <cell r="AI1483" t="e">
            <v>#N/A</v>
          </cell>
          <cell r="AJ1483" t="e">
            <v>#N/A</v>
          </cell>
          <cell r="AK1483" t="e">
            <v>#N/A</v>
          </cell>
          <cell r="AL1483" t="e">
            <v>#N/A</v>
          </cell>
          <cell r="AM1483" t="e">
            <v>#N/A</v>
          </cell>
          <cell r="AN1483" t="e">
            <v>#N/A</v>
          </cell>
          <cell r="AO1483" t="e">
            <v>#N/A</v>
          </cell>
          <cell r="AP1483" t="e">
            <v>#N/A</v>
          </cell>
          <cell r="AQ1483" t="e">
            <v>#N/A</v>
          </cell>
          <cell r="AR1483" t="e">
            <v>#N/A</v>
          </cell>
          <cell r="AS1483" t="e">
            <v>#N/A</v>
          </cell>
          <cell r="AT1483" t="e">
            <v>#N/A</v>
          </cell>
          <cell r="AU1483" t="e">
            <v>#N/A</v>
          </cell>
          <cell r="AV1483" t="e">
            <v>#N/A</v>
          </cell>
          <cell r="AW1483" t="e">
            <v>#N/A</v>
          </cell>
          <cell r="AX1483" t="e">
            <v>#N/A</v>
          </cell>
          <cell r="AY1483" t="e">
            <v>#N/A</v>
          </cell>
          <cell r="AZ1483" t="e">
            <v>#N/A</v>
          </cell>
          <cell r="BA1483" t="e">
            <v>#N/A</v>
          </cell>
          <cell r="BB1483" t="e">
            <v>#N/A</v>
          </cell>
          <cell r="BC1483" t="e">
            <v>#N/A</v>
          </cell>
          <cell r="BD1483" t="e">
            <v>#N/A</v>
          </cell>
        </row>
        <row r="1484">
          <cell r="G1484" t="e">
            <v>#N/A</v>
          </cell>
          <cell r="H1484" t="e">
            <v>#N/A</v>
          </cell>
          <cell r="I1484" t="e">
            <v>#N/A</v>
          </cell>
          <cell r="J1484" t="e">
            <v>#N/A</v>
          </cell>
          <cell r="K1484" t="e">
            <v>#N/A</v>
          </cell>
          <cell r="L1484" t="e">
            <v>#N/A</v>
          </cell>
          <cell r="M1484" t="e">
            <v>#N/A</v>
          </cell>
          <cell r="N1484" t="e">
            <v>#N/A</v>
          </cell>
          <cell r="O1484" t="e">
            <v>#N/A</v>
          </cell>
          <cell r="P1484" t="e">
            <v>#N/A</v>
          </cell>
          <cell r="Q1484" t="e">
            <v>#N/A</v>
          </cell>
          <cell r="R1484" t="e">
            <v>#N/A</v>
          </cell>
          <cell r="S1484" t="e">
            <v>#N/A</v>
          </cell>
          <cell r="T1484" t="e">
            <v>#N/A</v>
          </cell>
          <cell r="U1484" t="e">
            <v>#N/A</v>
          </cell>
          <cell r="V1484" t="e">
            <v>#N/A</v>
          </cell>
          <cell r="W1484" t="e">
            <v>#N/A</v>
          </cell>
          <cell r="X1484" t="e">
            <v>#N/A</v>
          </cell>
          <cell r="Y1484" t="e">
            <v>#N/A</v>
          </cell>
          <cell r="Z1484" t="e">
            <v>#N/A</v>
          </cell>
          <cell r="AA1484" t="e">
            <v>#N/A</v>
          </cell>
          <cell r="AB1484" t="e">
            <v>#N/A</v>
          </cell>
          <cell r="AC1484" t="e">
            <v>#N/A</v>
          </cell>
          <cell r="AD1484" t="e">
            <v>#N/A</v>
          </cell>
          <cell r="AE1484" t="e">
            <v>#N/A</v>
          </cell>
          <cell r="AF1484" t="e">
            <v>#N/A</v>
          </cell>
          <cell r="AG1484" t="e">
            <v>#N/A</v>
          </cell>
          <cell r="AH1484" t="e">
            <v>#N/A</v>
          </cell>
          <cell r="AI1484" t="e">
            <v>#N/A</v>
          </cell>
          <cell r="AJ1484" t="e">
            <v>#N/A</v>
          </cell>
          <cell r="AK1484" t="e">
            <v>#N/A</v>
          </cell>
          <cell r="AL1484" t="e">
            <v>#N/A</v>
          </cell>
          <cell r="AM1484" t="e">
            <v>#N/A</v>
          </cell>
          <cell r="AN1484" t="e">
            <v>#N/A</v>
          </cell>
          <cell r="AO1484" t="e">
            <v>#N/A</v>
          </cell>
          <cell r="AP1484" t="e">
            <v>#N/A</v>
          </cell>
          <cell r="AQ1484" t="e">
            <v>#N/A</v>
          </cell>
          <cell r="AR1484" t="e">
            <v>#N/A</v>
          </cell>
          <cell r="AS1484" t="e">
            <v>#N/A</v>
          </cell>
          <cell r="AT1484" t="e">
            <v>#N/A</v>
          </cell>
          <cell r="AU1484" t="e">
            <v>#N/A</v>
          </cell>
          <cell r="AV1484" t="e">
            <v>#N/A</v>
          </cell>
          <cell r="AW1484" t="e">
            <v>#N/A</v>
          </cell>
          <cell r="AX1484" t="e">
            <v>#N/A</v>
          </cell>
          <cell r="AY1484" t="e">
            <v>#N/A</v>
          </cell>
          <cell r="AZ1484" t="e">
            <v>#N/A</v>
          </cell>
          <cell r="BA1484" t="e">
            <v>#N/A</v>
          </cell>
          <cell r="BB1484" t="e">
            <v>#N/A</v>
          </cell>
          <cell r="BC1484" t="e">
            <v>#N/A</v>
          </cell>
          <cell r="BD1484" t="e">
            <v>#N/A</v>
          </cell>
        </row>
        <row r="1485">
          <cell r="G1485" t="e">
            <v>#N/A</v>
          </cell>
          <cell r="H1485" t="e">
            <v>#N/A</v>
          </cell>
          <cell r="I1485" t="e">
            <v>#N/A</v>
          </cell>
          <cell r="J1485" t="e">
            <v>#N/A</v>
          </cell>
          <cell r="K1485" t="e">
            <v>#N/A</v>
          </cell>
          <cell r="L1485" t="e">
            <v>#N/A</v>
          </cell>
          <cell r="M1485" t="e">
            <v>#N/A</v>
          </cell>
          <cell r="N1485" t="e">
            <v>#N/A</v>
          </cell>
          <cell r="O1485" t="e">
            <v>#N/A</v>
          </cell>
          <cell r="P1485" t="e">
            <v>#N/A</v>
          </cell>
          <cell r="Q1485" t="e">
            <v>#N/A</v>
          </cell>
          <cell r="R1485" t="e">
            <v>#N/A</v>
          </cell>
          <cell r="S1485" t="e">
            <v>#N/A</v>
          </cell>
          <cell r="T1485" t="e">
            <v>#N/A</v>
          </cell>
          <cell r="U1485" t="e">
            <v>#N/A</v>
          </cell>
          <cell r="V1485" t="e">
            <v>#N/A</v>
          </cell>
          <cell r="W1485" t="e">
            <v>#N/A</v>
          </cell>
          <cell r="X1485" t="e">
            <v>#N/A</v>
          </cell>
          <cell r="Y1485" t="e">
            <v>#N/A</v>
          </cell>
          <cell r="Z1485" t="e">
            <v>#N/A</v>
          </cell>
          <cell r="AA1485" t="e">
            <v>#N/A</v>
          </cell>
          <cell r="AB1485" t="e">
            <v>#N/A</v>
          </cell>
          <cell r="AC1485" t="e">
            <v>#N/A</v>
          </cell>
          <cell r="AD1485" t="e">
            <v>#N/A</v>
          </cell>
          <cell r="AE1485" t="e">
            <v>#N/A</v>
          </cell>
          <cell r="AF1485" t="e">
            <v>#N/A</v>
          </cell>
          <cell r="AG1485" t="e">
            <v>#N/A</v>
          </cell>
          <cell r="AH1485" t="e">
            <v>#N/A</v>
          </cell>
          <cell r="AI1485" t="e">
            <v>#N/A</v>
          </cell>
          <cell r="AJ1485" t="e">
            <v>#N/A</v>
          </cell>
          <cell r="AK1485" t="e">
            <v>#N/A</v>
          </cell>
          <cell r="AL1485" t="e">
            <v>#N/A</v>
          </cell>
          <cell r="AM1485" t="e">
            <v>#N/A</v>
          </cell>
          <cell r="AN1485" t="e">
            <v>#N/A</v>
          </cell>
          <cell r="AO1485" t="e">
            <v>#N/A</v>
          </cell>
          <cell r="AP1485" t="e">
            <v>#N/A</v>
          </cell>
          <cell r="AQ1485" t="e">
            <v>#N/A</v>
          </cell>
          <cell r="AR1485" t="e">
            <v>#N/A</v>
          </cell>
          <cell r="AS1485" t="e">
            <v>#N/A</v>
          </cell>
          <cell r="AT1485" t="e">
            <v>#N/A</v>
          </cell>
          <cell r="AU1485" t="e">
            <v>#N/A</v>
          </cell>
          <cell r="AV1485" t="e">
            <v>#N/A</v>
          </cell>
          <cell r="AW1485" t="e">
            <v>#N/A</v>
          </cell>
          <cell r="AX1485" t="e">
            <v>#N/A</v>
          </cell>
          <cell r="AY1485" t="e">
            <v>#N/A</v>
          </cell>
          <cell r="AZ1485" t="e">
            <v>#N/A</v>
          </cell>
          <cell r="BA1485" t="e">
            <v>#N/A</v>
          </cell>
          <cell r="BB1485" t="e">
            <v>#N/A</v>
          </cell>
          <cell r="BC1485" t="e">
            <v>#N/A</v>
          </cell>
          <cell r="BD1485" t="e">
            <v>#N/A</v>
          </cell>
        </row>
        <row r="1486">
          <cell r="G1486" t="e">
            <v>#N/A</v>
          </cell>
          <cell r="H1486" t="e">
            <v>#N/A</v>
          </cell>
          <cell r="I1486" t="e">
            <v>#N/A</v>
          </cell>
          <cell r="J1486" t="e">
            <v>#N/A</v>
          </cell>
          <cell r="K1486" t="e">
            <v>#N/A</v>
          </cell>
          <cell r="L1486" t="e">
            <v>#N/A</v>
          </cell>
          <cell r="M1486" t="e">
            <v>#N/A</v>
          </cell>
          <cell r="N1486" t="e">
            <v>#N/A</v>
          </cell>
          <cell r="O1486" t="e">
            <v>#N/A</v>
          </cell>
          <cell r="P1486" t="e">
            <v>#N/A</v>
          </cell>
          <cell r="Q1486" t="e">
            <v>#N/A</v>
          </cell>
          <cell r="R1486" t="e">
            <v>#N/A</v>
          </cell>
          <cell r="S1486" t="e">
            <v>#N/A</v>
          </cell>
          <cell r="T1486" t="e">
            <v>#N/A</v>
          </cell>
          <cell r="U1486" t="e">
            <v>#N/A</v>
          </cell>
          <cell r="V1486" t="e">
            <v>#N/A</v>
          </cell>
          <cell r="W1486" t="e">
            <v>#N/A</v>
          </cell>
          <cell r="X1486" t="e">
            <v>#N/A</v>
          </cell>
          <cell r="Y1486" t="e">
            <v>#N/A</v>
          </cell>
          <cell r="Z1486" t="e">
            <v>#N/A</v>
          </cell>
          <cell r="AA1486" t="e">
            <v>#N/A</v>
          </cell>
          <cell r="AB1486" t="e">
            <v>#N/A</v>
          </cell>
          <cell r="AC1486" t="e">
            <v>#N/A</v>
          </cell>
          <cell r="AD1486" t="e">
            <v>#N/A</v>
          </cell>
          <cell r="AE1486" t="e">
            <v>#N/A</v>
          </cell>
          <cell r="AF1486" t="e">
            <v>#N/A</v>
          </cell>
          <cell r="AG1486" t="e">
            <v>#N/A</v>
          </cell>
          <cell r="AH1486" t="e">
            <v>#N/A</v>
          </cell>
          <cell r="AI1486" t="e">
            <v>#N/A</v>
          </cell>
          <cell r="AJ1486" t="e">
            <v>#N/A</v>
          </cell>
          <cell r="AK1486" t="e">
            <v>#N/A</v>
          </cell>
          <cell r="AL1486" t="e">
            <v>#N/A</v>
          </cell>
          <cell r="AM1486" t="e">
            <v>#N/A</v>
          </cell>
          <cell r="AN1486" t="e">
            <v>#N/A</v>
          </cell>
          <cell r="AO1486" t="e">
            <v>#N/A</v>
          </cell>
          <cell r="AP1486" t="e">
            <v>#N/A</v>
          </cell>
          <cell r="AQ1486" t="e">
            <v>#N/A</v>
          </cell>
          <cell r="AR1486" t="e">
            <v>#N/A</v>
          </cell>
          <cell r="AS1486" t="e">
            <v>#N/A</v>
          </cell>
          <cell r="AT1486" t="e">
            <v>#N/A</v>
          </cell>
          <cell r="AU1486" t="e">
            <v>#N/A</v>
          </cell>
          <cell r="AV1486" t="e">
            <v>#N/A</v>
          </cell>
          <cell r="AW1486" t="e">
            <v>#N/A</v>
          </cell>
          <cell r="AX1486" t="e">
            <v>#N/A</v>
          </cell>
          <cell r="AY1486" t="e">
            <v>#N/A</v>
          </cell>
          <cell r="AZ1486" t="e">
            <v>#N/A</v>
          </cell>
          <cell r="BA1486" t="e">
            <v>#N/A</v>
          </cell>
          <cell r="BB1486" t="e">
            <v>#N/A</v>
          </cell>
          <cell r="BC1486" t="e">
            <v>#N/A</v>
          </cell>
          <cell r="BD1486" t="e">
            <v>#N/A</v>
          </cell>
        </row>
        <row r="1487">
          <cell r="G1487" t="e">
            <v>#N/A</v>
          </cell>
          <cell r="H1487" t="e">
            <v>#N/A</v>
          </cell>
          <cell r="I1487" t="e">
            <v>#N/A</v>
          </cell>
          <cell r="J1487" t="e">
            <v>#N/A</v>
          </cell>
          <cell r="K1487" t="e">
            <v>#N/A</v>
          </cell>
          <cell r="L1487" t="e">
            <v>#N/A</v>
          </cell>
          <cell r="M1487" t="e">
            <v>#N/A</v>
          </cell>
          <cell r="N1487" t="e">
            <v>#N/A</v>
          </cell>
          <cell r="O1487" t="e">
            <v>#N/A</v>
          </cell>
          <cell r="P1487" t="e">
            <v>#N/A</v>
          </cell>
          <cell r="Q1487" t="e">
            <v>#N/A</v>
          </cell>
          <cell r="R1487" t="e">
            <v>#N/A</v>
          </cell>
          <cell r="S1487" t="e">
            <v>#N/A</v>
          </cell>
          <cell r="T1487" t="e">
            <v>#N/A</v>
          </cell>
          <cell r="U1487" t="e">
            <v>#N/A</v>
          </cell>
          <cell r="V1487" t="e">
            <v>#N/A</v>
          </cell>
          <cell r="W1487" t="e">
            <v>#N/A</v>
          </cell>
          <cell r="X1487" t="e">
            <v>#N/A</v>
          </cell>
          <cell r="Y1487" t="e">
            <v>#N/A</v>
          </cell>
          <cell r="Z1487" t="e">
            <v>#N/A</v>
          </cell>
          <cell r="AA1487" t="e">
            <v>#N/A</v>
          </cell>
          <cell r="AB1487" t="e">
            <v>#N/A</v>
          </cell>
          <cell r="AC1487" t="e">
            <v>#N/A</v>
          </cell>
          <cell r="AD1487" t="e">
            <v>#N/A</v>
          </cell>
          <cell r="AE1487" t="e">
            <v>#N/A</v>
          </cell>
          <cell r="AF1487" t="e">
            <v>#N/A</v>
          </cell>
          <cell r="AG1487" t="e">
            <v>#N/A</v>
          </cell>
          <cell r="AH1487" t="e">
            <v>#N/A</v>
          </cell>
          <cell r="AI1487" t="e">
            <v>#N/A</v>
          </cell>
          <cell r="AJ1487" t="e">
            <v>#N/A</v>
          </cell>
          <cell r="AK1487" t="e">
            <v>#N/A</v>
          </cell>
          <cell r="AL1487" t="e">
            <v>#N/A</v>
          </cell>
          <cell r="AM1487" t="e">
            <v>#N/A</v>
          </cell>
          <cell r="AN1487" t="e">
            <v>#N/A</v>
          </cell>
          <cell r="AO1487" t="e">
            <v>#N/A</v>
          </cell>
          <cell r="AP1487" t="e">
            <v>#N/A</v>
          </cell>
          <cell r="AQ1487" t="e">
            <v>#N/A</v>
          </cell>
          <cell r="AR1487" t="e">
            <v>#N/A</v>
          </cell>
          <cell r="AS1487" t="e">
            <v>#N/A</v>
          </cell>
          <cell r="AT1487" t="e">
            <v>#N/A</v>
          </cell>
          <cell r="AU1487" t="e">
            <v>#N/A</v>
          </cell>
          <cell r="AV1487" t="e">
            <v>#N/A</v>
          </cell>
          <cell r="AW1487" t="e">
            <v>#N/A</v>
          </cell>
          <cell r="AX1487" t="e">
            <v>#N/A</v>
          </cell>
          <cell r="AY1487" t="e">
            <v>#N/A</v>
          </cell>
          <cell r="AZ1487" t="e">
            <v>#N/A</v>
          </cell>
          <cell r="BA1487" t="e">
            <v>#N/A</v>
          </cell>
          <cell r="BB1487" t="e">
            <v>#N/A</v>
          </cell>
          <cell r="BC1487" t="e">
            <v>#N/A</v>
          </cell>
          <cell r="BD1487" t="e">
            <v>#N/A</v>
          </cell>
        </row>
        <row r="1488">
          <cell r="G1488" t="e">
            <v>#N/A</v>
          </cell>
          <cell r="H1488" t="e">
            <v>#N/A</v>
          </cell>
          <cell r="I1488" t="e">
            <v>#N/A</v>
          </cell>
          <cell r="J1488" t="e">
            <v>#N/A</v>
          </cell>
          <cell r="K1488" t="e">
            <v>#N/A</v>
          </cell>
          <cell r="L1488" t="e">
            <v>#N/A</v>
          </cell>
          <cell r="M1488" t="e">
            <v>#N/A</v>
          </cell>
          <cell r="N1488" t="e">
            <v>#N/A</v>
          </cell>
          <cell r="O1488" t="e">
            <v>#N/A</v>
          </cell>
          <cell r="P1488" t="e">
            <v>#N/A</v>
          </cell>
          <cell r="Q1488" t="e">
            <v>#N/A</v>
          </cell>
          <cell r="R1488" t="e">
            <v>#N/A</v>
          </cell>
          <cell r="S1488" t="e">
            <v>#N/A</v>
          </cell>
          <cell r="T1488" t="e">
            <v>#N/A</v>
          </cell>
          <cell r="U1488" t="e">
            <v>#N/A</v>
          </cell>
          <cell r="V1488" t="e">
            <v>#N/A</v>
          </cell>
          <cell r="W1488" t="e">
            <v>#N/A</v>
          </cell>
          <cell r="X1488" t="e">
            <v>#N/A</v>
          </cell>
          <cell r="Y1488" t="e">
            <v>#N/A</v>
          </cell>
          <cell r="Z1488" t="e">
            <v>#N/A</v>
          </cell>
          <cell r="AA1488" t="e">
            <v>#N/A</v>
          </cell>
          <cell r="AB1488" t="e">
            <v>#N/A</v>
          </cell>
          <cell r="AC1488" t="e">
            <v>#N/A</v>
          </cell>
          <cell r="AD1488" t="e">
            <v>#N/A</v>
          </cell>
          <cell r="AE1488" t="e">
            <v>#N/A</v>
          </cell>
          <cell r="AF1488" t="e">
            <v>#N/A</v>
          </cell>
          <cell r="AG1488" t="e">
            <v>#N/A</v>
          </cell>
          <cell r="AH1488" t="e">
            <v>#N/A</v>
          </cell>
          <cell r="AI1488" t="e">
            <v>#N/A</v>
          </cell>
          <cell r="AJ1488" t="e">
            <v>#N/A</v>
          </cell>
          <cell r="AK1488" t="e">
            <v>#N/A</v>
          </cell>
          <cell r="AL1488" t="e">
            <v>#N/A</v>
          </cell>
          <cell r="AM1488" t="e">
            <v>#N/A</v>
          </cell>
          <cell r="AN1488" t="e">
            <v>#N/A</v>
          </cell>
          <cell r="AO1488" t="e">
            <v>#N/A</v>
          </cell>
          <cell r="AP1488" t="e">
            <v>#N/A</v>
          </cell>
          <cell r="AQ1488" t="e">
            <v>#N/A</v>
          </cell>
          <cell r="AR1488" t="e">
            <v>#N/A</v>
          </cell>
          <cell r="AS1488" t="e">
            <v>#N/A</v>
          </cell>
          <cell r="AT1488" t="e">
            <v>#N/A</v>
          </cell>
          <cell r="AU1488" t="e">
            <v>#N/A</v>
          </cell>
          <cell r="AV1488" t="e">
            <v>#N/A</v>
          </cell>
          <cell r="AW1488" t="e">
            <v>#N/A</v>
          </cell>
          <cell r="AX1488" t="e">
            <v>#N/A</v>
          </cell>
          <cell r="AY1488" t="e">
            <v>#N/A</v>
          </cell>
          <cell r="AZ1488" t="e">
            <v>#N/A</v>
          </cell>
          <cell r="BA1488" t="e">
            <v>#N/A</v>
          </cell>
          <cell r="BB1488" t="e">
            <v>#N/A</v>
          </cell>
          <cell r="BC1488" t="e">
            <v>#N/A</v>
          </cell>
          <cell r="BD1488" t="e">
            <v>#N/A</v>
          </cell>
        </row>
        <row r="1489">
          <cell r="G1489" t="e">
            <v>#N/A</v>
          </cell>
          <cell r="H1489" t="e">
            <v>#N/A</v>
          </cell>
          <cell r="I1489" t="e">
            <v>#N/A</v>
          </cell>
          <cell r="J1489" t="e">
            <v>#N/A</v>
          </cell>
          <cell r="K1489" t="e">
            <v>#N/A</v>
          </cell>
          <cell r="L1489" t="e">
            <v>#N/A</v>
          </cell>
          <cell r="M1489" t="e">
            <v>#N/A</v>
          </cell>
          <cell r="N1489" t="e">
            <v>#N/A</v>
          </cell>
          <cell r="O1489" t="e">
            <v>#N/A</v>
          </cell>
          <cell r="P1489" t="e">
            <v>#N/A</v>
          </cell>
          <cell r="Q1489" t="e">
            <v>#N/A</v>
          </cell>
          <cell r="R1489" t="e">
            <v>#N/A</v>
          </cell>
          <cell r="S1489" t="e">
            <v>#N/A</v>
          </cell>
          <cell r="T1489" t="e">
            <v>#N/A</v>
          </cell>
          <cell r="U1489" t="e">
            <v>#N/A</v>
          </cell>
          <cell r="V1489" t="e">
            <v>#N/A</v>
          </cell>
          <cell r="W1489" t="e">
            <v>#N/A</v>
          </cell>
          <cell r="X1489" t="e">
            <v>#N/A</v>
          </cell>
          <cell r="Y1489" t="e">
            <v>#N/A</v>
          </cell>
          <cell r="Z1489" t="e">
            <v>#N/A</v>
          </cell>
          <cell r="AA1489" t="e">
            <v>#N/A</v>
          </cell>
          <cell r="AB1489" t="e">
            <v>#N/A</v>
          </cell>
          <cell r="AC1489" t="e">
            <v>#N/A</v>
          </cell>
          <cell r="AD1489" t="e">
            <v>#N/A</v>
          </cell>
          <cell r="AE1489" t="e">
            <v>#N/A</v>
          </cell>
          <cell r="AF1489" t="e">
            <v>#N/A</v>
          </cell>
          <cell r="AG1489" t="e">
            <v>#N/A</v>
          </cell>
          <cell r="AH1489" t="e">
            <v>#N/A</v>
          </cell>
          <cell r="AI1489" t="e">
            <v>#N/A</v>
          </cell>
          <cell r="AJ1489" t="e">
            <v>#N/A</v>
          </cell>
          <cell r="AK1489" t="e">
            <v>#N/A</v>
          </cell>
          <cell r="AL1489" t="e">
            <v>#N/A</v>
          </cell>
          <cell r="AM1489" t="e">
            <v>#N/A</v>
          </cell>
          <cell r="AN1489" t="e">
            <v>#N/A</v>
          </cell>
          <cell r="AO1489" t="e">
            <v>#N/A</v>
          </cell>
          <cell r="AP1489" t="e">
            <v>#N/A</v>
          </cell>
          <cell r="AQ1489" t="e">
            <v>#N/A</v>
          </cell>
          <cell r="AR1489" t="e">
            <v>#N/A</v>
          </cell>
          <cell r="AS1489" t="e">
            <v>#N/A</v>
          </cell>
          <cell r="AT1489" t="e">
            <v>#N/A</v>
          </cell>
          <cell r="AU1489" t="e">
            <v>#N/A</v>
          </cell>
          <cell r="AV1489" t="e">
            <v>#N/A</v>
          </cell>
          <cell r="AW1489" t="e">
            <v>#N/A</v>
          </cell>
          <cell r="AX1489" t="e">
            <v>#N/A</v>
          </cell>
          <cell r="AY1489" t="e">
            <v>#N/A</v>
          </cell>
          <cell r="AZ1489" t="e">
            <v>#N/A</v>
          </cell>
          <cell r="BA1489" t="e">
            <v>#N/A</v>
          </cell>
          <cell r="BB1489" t="e">
            <v>#N/A</v>
          </cell>
          <cell r="BC1489" t="e">
            <v>#N/A</v>
          </cell>
          <cell r="BD1489" t="e">
            <v>#N/A</v>
          </cell>
        </row>
        <row r="1490">
          <cell r="G1490" t="e">
            <v>#N/A</v>
          </cell>
          <cell r="H1490" t="e">
            <v>#N/A</v>
          </cell>
          <cell r="I1490" t="e">
            <v>#N/A</v>
          </cell>
          <cell r="J1490" t="e">
            <v>#N/A</v>
          </cell>
          <cell r="K1490" t="e">
            <v>#N/A</v>
          </cell>
          <cell r="L1490" t="e">
            <v>#N/A</v>
          </cell>
          <cell r="M1490" t="e">
            <v>#N/A</v>
          </cell>
          <cell r="N1490" t="e">
            <v>#N/A</v>
          </cell>
          <cell r="O1490" t="e">
            <v>#N/A</v>
          </cell>
          <cell r="P1490" t="e">
            <v>#N/A</v>
          </cell>
          <cell r="Q1490" t="e">
            <v>#N/A</v>
          </cell>
          <cell r="R1490" t="e">
            <v>#N/A</v>
          </cell>
          <cell r="S1490" t="e">
            <v>#N/A</v>
          </cell>
          <cell r="T1490" t="e">
            <v>#N/A</v>
          </cell>
          <cell r="U1490" t="e">
            <v>#N/A</v>
          </cell>
          <cell r="V1490" t="e">
            <v>#N/A</v>
          </cell>
          <cell r="W1490" t="e">
            <v>#N/A</v>
          </cell>
          <cell r="X1490" t="e">
            <v>#N/A</v>
          </cell>
          <cell r="Y1490" t="e">
            <v>#N/A</v>
          </cell>
          <cell r="Z1490" t="e">
            <v>#N/A</v>
          </cell>
          <cell r="AA1490" t="e">
            <v>#N/A</v>
          </cell>
          <cell r="AB1490" t="e">
            <v>#N/A</v>
          </cell>
          <cell r="AC1490" t="e">
            <v>#N/A</v>
          </cell>
          <cell r="AD1490" t="e">
            <v>#N/A</v>
          </cell>
          <cell r="AE1490" t="e">
            <v>#N/A</v>
          </cell>
          <cell r="AF1490" t="e">
            <v>#N/A</v>
          </cell>
          <cell r="AG1490" t="e">
            <v>#N/A</v>
          </cell>
          <cell r="AH1490" t="e">
            <v>#N/A</v>
          </cell>
          <cell r="AI1490" t="e">
            <v>#N/A</v>
          </cell>
          <cell r="AJ1490" t="e">
            <v>#N/A</v>
          </cell>
          <cell r="AK1490" t="e">
            <v>#N/A</v>
          </cell>
          <cell r="AL1490" t="e">
            <v>#N/A</v>
          </cell>
          <cell r="AM1490" t="e">
            <v>#N/A</v>
          </cell>
          <cell r="AN1490" t="e">
            <v>#N/A</v>
          </cell>
          <cell r="AO1490" t="e">
            <v>#N/A</v>
          </cell>
          <cell r="AP1490" t="e">
            <v>#N/A</v>
          </cell>
          <cell r="AQ1490" t="e">
            <v>#N/A</v>
          </cell>
          <cell r="AR1490" t="e">
            <v>#N/A</v>
          </cell>
          <cell r="AS1490" t="e">
            <v>#N/A</v>
          </cell>
          <cell r="AT1490" t="e">
            <v>#N/A</v>
          </cell>
          <cell r="AU1490" t="e">
            <v>#N/A</v>
          </cell>
          <cell r="AV1490" t="e">
            <v>#N/A</v>
          </cell>
          <cell r="AW1490" t="e">
            <v>#N/A</v>
          </cell>
          <cell r="AX1490" t="e">
            <v>#N/A</v>
          </cell>
          <cell r="AY1490" t="e">
            <v>#N/A</v>
          </cell>
          <cell r="AZ1490" t="e">
            <v>#N/A</v>
          </cell>
          <cell r="BA1490" t="e">
            <v>#N/A</v>
          </cell>
          <cell r="BB1490" t="e">
            <v>#N/A</v>
          </cell>
          <cell r="BC1490" t="e">
            <v>#N/A</v>
          </cell>
          <cell r="BD1490" t="e">
            <v>#N/A</v>
          </cell>
        </row>
        <row r="1491">
          <cell r="G1491" t="e">
            <v>#N/A</v>
          </cell>
          <cell r="H1491" t="e">
            <v>#N/A</v>
          </cell>
          <cell r="I1491" t="e">
            <v>#N/A</v>
          </cell>
          <cell r="J1491" t="e">
            <v>#N/A</v>
          </cell>
          <cell r="K1491" t="e">
            <v>#N/A</v>
          </cell>
          <cell r="L1491" t="e">
            <v>#N/A</v>
          </cell>
          <cell r="M1491" t="e">
            <v>#N/A</v>
          </cell>
          <cell r="N1491" t="e">
            <v>#N/A</v>
          </cell>
          <cell r="O1491" t="e">
            <v>#N/A</v>
          </cell>
          <cell r="P1491" t="e">
            <v>#N/A</v>
          </cell>
          <cell r="Q1491" t="e">
            <v>#N/A</v>
          </cell>
          <cell r="R1491" t="e">
            <v>#N/A</v>
          </cell>
          <cell r="S1491" t="e">
            <v>#N/A</v>
          </cell>
          <cell r="T1491" t="e">
            <v>#N/A</v>
          </cell>
          <cell r="U1491" t="e">
            <v>#N/A</v>
          </cell>
          <cell r="V1491" t="e">
            <v>#N/A</v>
          </cell>
          <cell r="W1491" t="e">
            <v>#N/A</v>
          </cell>
          <cell r="X1491" t="e">
            <v>#N/A</v>
          </cell>
          <cell r="Y1491" t="e">
            <v>#N/A</v>
          </cell>
          <cell r="Z1491" t="e">
            <v>#N/A</v>
          </cell>
          <cell r="AA1491" t="e">
            <v>#N/A</v>
          </cell>
          <cell r="AB1491" t="e">
            <v>#N/A</v>
          </cell>
          <cell r="AC1491" t="e">
            <v>#N/A</v>
          </cell>
          <cell r="AD1491" t="e">
            <v>#N/A</v>
          </cell>
          <cell r="AE1491" t="e">
            <v>#N/A</v>
          </cell>
          <cell r="AF1491" t="e">
            <v>#N/A</v>
          </cell>
          <cell r="AG1491" t="e">
            <v>#N/A</v>
          </cell>
          <cell r="AH1491" t="e">
            <v>#N/A</v>
          </cell>
          <cell r="AI1491" t="e">
            <v>#N/A</v>
          </cell>
          <cell r="AJ1491" t="e">
            <v>#N/A</v>
          </cell>
          <cell r="AK1491" t="e">
            <v>#N/A</v>
          </cell>
          <cell r="AL1491" t="e">
            <v>#N/A</v>
          </cell>
          <cell r="AM1491" t="e">
            <v>#N/A</v>
          </cell>
          <cell r="AN1491" t="e">
            <v>#N/A</v>
          </cell>
          <cell r="AO1491" t="e">
            <v>#N/A</v>
          </cell>
          <cell r="AP1491" t="e">
            <v>#N/A</v>
          </cell>
          <cell r="AQ1491" t="e">
            <v>#N/A</v>
          </cell>
          <cell r="AR1491" t="e">
            <v>#N/A</v>
          </cell>
          <cell r="AS1491" t="e">
            <v>#N/A</v>
          </cell>
          <cell r="AT1491" t="e">
            <v>#N/A</v>
          </cell>
          <cell r="AU1491" t="e">
            <v>#N/A</v>
          </cell>
          <cell r="AV1491" t="e">
            <v>#N/A</v>
          </cell>
          <cell r="AW1491" t="e">
            <v>#N/A</v>
          </cell>
          <cell r="AX1491" t="e">
            <v>#N/A</v>
          </cell>
          <cell r="AY1491" t="e">
            <v>#N/A</v>
          </cell>
          <cell r="AZ1491" t="e">
            <v>#N/A</v>
          </cell>
          <cell r="BA1491" t="e">
            <v>#N/A</v>
          </cell>
          <cell r="BB1491" t="e">
            <v>#N/A</v>
          </cell>
          <cell r="BC1491" t="e">
            <v>#N/A</v>
          </cell>
          <cell r="BD1491" t="e">
            <v>#N/A</v>
          </cell>
        </row>
        <row r="1492">
          <cell r="G1492" t="e">
            <v>#N/A</v>
          </cell>
          <cell r="H1492" t="e">
            <v>#N/A</v>
          </cell>
          <cell r="I1492" t="e">
            <v>#N/A</v>
          </cell>
          <cell r="J1492" t="e">
            <v>#N/A</v>
          </cell>
          <cell r="K1492" t="e">
            <v>#N/A</v>
          </cell>
          <cell r="L1492" t="e">
            <v>#N/A</v>
          </cell>
          <cell r="M1492" t="e">
            <v>#N/A</v>
          </cell>
          <cell r="N1492" t="e">
            <v>#N/A</v>
          </cell>
          <cell r="O1492" t="e">
            <v>#N/A</v>
          </cell>
          <cell r="P1492" t="e">
            <v>#N/A</v>
          </cell>
          <cell r="Q1492" t="e">
            <v>#N/A</v>
          </cell>
          <cell r="R1492" t="e">
            <v>#N/A</v>
          </cell>
          <cell r="S1492" t="e">
            <v>#N/A</v>
          </cell>
          <cell r="T1492" t="e">
            <v>#N/A</v>
          </cell>
          <cell r="U1492" t="e">
            <v>#N/A</v>
          </cell>
          <cell r="V1492" t="e">
            <v>#N/A</v>
          </cell>
          <cell r="W1492" t="e">
            <v>#N/A</v>
          </cell>
          <cell r="X1492" t="e">
            <v>#N/A</v>
          </cell>
          <cell r="Y1492" t="e">
            <v>#N/A</v>
          </cell>
          <cell r="Z1492" t="e">
            <v>#N/A</v>
          </cell>
          <cell r="AA1492" t="e">
            <v>#N/A</v>
          </cell>
          <cell r="AB1492" t="e">
            <v>#N/A</v>
          </cell>
          <cell r="AC1492" t="e">
            <v>#N/A</v>
          </cell>
          <cell r="AD1492" t="e">
            <v>#N/A</v>
          </cell>
          <cell r="AE1492" t="e">
            <v>#N/A</v>
          </cell>
          <cell r="AF1492" t="e">
            <v>#N/A</v>
          </cell>
          <cell r="AG1492" t="e">
            <v>#N/A</v>
          </cell>
          <cell r="AH1492" t="e">
            <v>#N/A</v>
          </cell>
          <cell r="AI1492" t="e">
            <v>#N/A</v>
          </cell>
          <cell r="AJ1492" t="e">
            <v>#N/A</v>
          </cell>
          <cell r="AK1492" t="e">
            <v>#N/A</v>
          </cell>
          <cell r="AL1492" t="e">
            <v>#N/A</v>
          </cell>
          <cell r="AM1492" t="e">
            <v>#N/A</v>
          </cell>
          <cell r="AN1492" t="e">
            <v>#N/A</v>
          </cell>
          <cell r="AO1492" t="e">
            <v>#N/A</v>
          </cell>
          <cell r="AP1492" t="e">
            <v>#N/A</v>
          </cell>
          <cell r="AQ1492" t="e">
            <v>#N/A</v>
          </cell>
          <cell r="AR1492" t="e">
            <v>#N/A</v>
          </cell>
          <cell r="AS1492" t="e">
            <v>#N/A</v>
          </cell>
          <cell r="AT1492" t="e">
            <v>#N/A</v>
          </cell>
          <cell r="AU1492" t="e">
            <v>#N/A</v>
          </cell>
          <cell r="AV1492" t="e">
            <v>#N/A</v>
          </cell>
          <cell r="AW1492" t="e">
            <v>#N/A</v>
          </cell>
          <cell r="AX1492" t="e">
            <v>#N/A</v>
          </cell>
          <cell r="AY1492" t="e">
            <v>#N/A</v>
          </cell>
          <cell r="AZ1492" t="e">
            <v>#N/A</v>
          </cell>
          <cell r="BA1492" t="e">
            <v>#N/A</v>
          </cell>
          <cell r="BB1492" t="e">
            <v>#N/A</v>
          </cell>
          <cell r="BC1492" t="e">
            <v>#N/A</v>
          </cell>
          <cell r="BD1492" t="e">
            <v>#N/A</v>
          </cell>
        </row>
        <row r="1493">
          <cell r="G1493" t="e">
            <v>#N/A</v>
          </cell>
          <cell r="H1493" t="e">
            <v>#N/A</v>
          </cell>
          <cell r="I1493" t="e">
            <v>#N/A</v>
          </cell>
          <cell r="J1493" t="e">
            <v>#N/A</v>
          </cell>
          <cell r="K1493" t="e">
            <v>#N/A</v>
          </cell>
          <cell r="L1493" t="e">
            <v>#N/A</v>
          </cell>
          <cell r="M1493" t="e">
            <v>#N/A</v>
          </cell>
          <cell r="N1493" t="e">
            <v>#N/A</v>
          </cell>
          <cell r="O1493" t="e">
            <v>#N/A</v>
          </cell>
          <cell r="P1493" t="e">
            <v>#N/A</v>
          </cell>
          <cell r="Q1493" t="e">
            <v>#N/A</v>
          </cell>
          <cell r="R1493" t="e">
            <v>#N/A</v>
          </cell>
          <cell r="S1493" t="e">
            <v>#N/A</v>
          </cell>
          <cell r="T1493" t="e">
            <v>#N/A</v>
          </cell>
          <cell r="U1493" t="e">
            <v>#N/A</v>
          </cell>
          <cell r="V1493" t="e">
            <v>#N/A</v>
          </cell>
          <cell r="W1493" t="e">
            <v>#N/A</v>
          </cell>
          <cell r="X1493" t="e">
            <v>#N/A</v>
          </cell>
          <cell r="Y1493" t="e">
            <v>#N/A</v>
          </cell>
          <cell r="Z1493" t="e">
            <v>#N/A</v>
          </cell>
          <cell r="AA1493" t="e">
            <v>#N/A</v>
          </cell>
          <cell r="AB1493" t="e">
            <v>#N/A</v>
          </cell>
          <cell r="AC1493" t="e">
            <v>#N/A</v>
          </cell>
          <cell r="AD1493" t="e">
            <v>#N/A</v>
          </cell>
          <cell r="AE1493" t="e">
            <v>#N/A</v>
          </cell>
          <cell r="AF1493" t="e">
            <v>#N/A</v>
          </cell>
          <cell r="AG1493" t="e">
            <v>#N/A</v>
          </cell>
          <cell r="AH1493" t="e">
            <v>#N/A</v>
          </cell>
          <cell r="AI1493" t="e">
            <v>#N/A</v>
          </cell>
          <cell r="AJ1493" t="e">
            <v>#N/A</v>
          </cell>
          <cell r="AK1493" t="e">
            <v>#N/A</v>
          </cell>
          <cell r="AL1493" t="e">
            <v>#N/A</v>
          </cell>
          <cell r="AM1493" t="e">
            <v>#N/A</v>
          </cell>
          <cell r="AN1493" t="e">
            <v>#N/A</v>
          </cell>
          <cell r="AO1493" t="e">
            <v>#N/A</v>
          </cell>
          <cell r="AP1493" t="e">
            <v>#N/A</v>
          </cell>
          <cell r="AQ1493" t="e">
            <v>#N/A</v>
          </cell>
          <cell r="AR1493" t="e">
            <v>#N/A</v>
          </cell>
          <cell r="AS1493" t="e">
            <v>#N/A</v>
          </cell>
          <cell r="AT1493" t="e">
            <v>#N/A</v>
          </cell>
          <cell r="AU1493" t="e">
            <v>#N/A</v>
          </cell>
          <cell r="AV1493" t="e">
            <v>#N/A</v>
          </cell>
          <cell r="AW1493" t="e">
            <v>#N/A</v>
          </cell>
          <cell r="AX1493" t="e">
            <v>#N/A</v>
          </cell>
          <cell r="AY1493" t="e">
            <v>#N/A</v>
          </cell>
          <cell r="AZ1493" t="e">
            <v>#N/A</v>
          </cell>
          <cell r="BA1493" t="e">
            <v>#N/A</v>
          </cell>
          <cell r="BB1493" t="e">
            <v>#N/A</v>
          </cell>
          <cell r="BC1493" t="e">
            <v>#N/A</v>
          </cell>
          <cell r="BD1493" t="e">
            <v>#N/A</v>
          </cell>
        </row>
        <row r="1494">
          <cell r="G1494" t="e">
            <v>#N/A</v>
          </cell>
          <cell r="H1494" t="e">
            <v>#N/A</v>
          </cell>
          <cell r="I1494" t="e">
            <v>#N/A</v>
          </cell>
          <cell r="J1494" t="e">
            <v>#N/A</v>
          </cell>
          <cell r="K1494" t="e">
            <v>#N/A</v>
          </cell>
          <cell r="L1494" t="e">
            <v>#N/A</v>
          </cell>
          <cell r="M1494" t="e">
            <v>#N/A</v>
          </cell>
          <cell r="N1494" t="e">
            <v>#N/A</v>
          </cell>
          <cell r="O1494" t="e">
            <v>#N/A</v>
          </cell>
          <cell r="P1494" t="e">
            <v>#N/A</v>
          </cell>
          <cell r="Q1494" t="e">
            <v>#N/A</v>
          </cell>
          <cell r="R1494" t="e">
            <v>#N/A</v>
          </cell>
          <cell r="S1494" t="e">
            <v>#N/A</v>
          </cell>
          <cell r="T1494" t="e">
            <v>#N/A</v>
          </cell>
          <cell r="U1494" t="e">
            <v>#N/A</v>
          </cell>
          <cell r="V1494" t="e">
            <v>#N/A</v>
          </cell>
          <cell r="W1494" t="e">
            <v>#N/A</v>
          </cell>
          <cell r="X1494" t="e">
            <v>#N/A</v>
          </cell>
          <cell r="Y1494" t="e">
            <v>#N/A</v>
          </cell>
          <cell r="Z1494" t="e">
            <v>#N/A</v>
          </cell>
          <cell r="AA1494" t="e">
            <v>#N/A</v>
          </cell>
          <cell r="AB1494" t="e">
            <v>#N/A</v>
          </cell>
          <cell r="AC1494" t="e">
            <v>#N/A</v>
          </cell>
          <cell r="AD1494" t="e">
            <v>#N/A</v>
          </cell>
          <cell r="AE1494" t="e">
            <v>#N/A</v>
          </cell>
          <cell r="AF1494" t="e">
            <v>#N/A</v>
          </cell>
          <cell r="AG1494" t="e">
            <v>#N/A</v>
          </cell>
          <cell r="AH1494" t="e">
            <v>#N/A</v>
          </cell>
          <cell r="AI1494" t="e">
            <v>#N/A</v>
          </cell>
          <cell r="AJ1494" t="e">
            <v>#N/A</v>
          </cell>
          <cell r="AK1494" t="e">
            <v>#N/A</v>
          </cell>
          <cell r="AL1494" t="e">
            <v>#N/A</v>
          </cell>
          <cell r="AM1494" t="e">
            <v>#N/A</v>
          </cell>
          <cell r="AN1494" t="e">
            <v>#N/A</v>
          </cell>
          <cell r="AO1494" t="e">
            <v>#N/A</v>
          </cell>
          <cell r="AP1494" t="e">
            <v>#N/A</v>
          </cell>
          <cell r="AQ1494" t="e">
            <v>#N/A</v>
          </cell>
          <cell r="AR1494" t="e">
            <v>#N/A</v>
          </cell>
          <cell r="AS1494" t="e">
            <v>#N/A</v>
          </cell>
          <cell r="AT1494" t="e">
            <v>#N/A</v>
          </cell>
          <cell r="AU1494" t="e">
            <v>#N/A</v>
          </cell>
          <cell r="AV1494" t="e">
            <v>#N/A</v>
          </cell>
          <cell r="AW1494" t="e">
            <v>#N/A</v>
          </cell>
          <cell r="AX1494" t="e">
            <v>#N/A</v>
          </cell>
          <cell r="AY1494" t="e">
            <v>#N/A</v>
          </cell>
          <cell r="AZ1494" t="e">
            <v>#N/A</v>
          </cell>
          <cell r="BA1494" t="e">
            <v>#N/A</v>
          </cell>
          <cell r="BB1494" t="e">
            <v>#N/A</v>
          </cell>
          <cell r="BC1494" t="e">
            <v>#N/A</v>
          </cell>
          <cell r="BD1494" t="e">
            <v>#N/A</v>
          </cell>
        </row>
        <row r="1495">
          <cell r="G1495" t="e">
            <v>#N/A</v>
          </cell>
          <cell r="H1495" t="e">
            <v>#N/A</v>
          </cell>
          <cell r="I1495" t="e">
            <v>#N/A</v>
          </cell>
          <cell r="J1495" t="e">
            <v>#N/A</v>
          </cell>
          <cell r="K1495" t="e">
            <v>#N/A</v>
          </cell>
          <cell r="L1495" t="e">
            <v>#N/A</v>
          </cell>
          <cell r="M1495" t="e">
            <v>#N/A</v>
          </cell>
          <cell r="N1495" t="e">
            <v>#N/A</v>
          </cell>
          <cell r="O1495" t="e">
            <v>#N/A</v>
          </cell>
          <cell r="P1495" t="e">
            <v>#N/A</v>
          </cell>
          <cell r="Q1495" t="e">
            <v>#N/A</v>
          </cell>
          <cell r="R1495" t="e">
            <v>#N/A</v>
          </cell>
          <cell r="S1495" t="e">
            <v>#N/A</v>
          </cell>
          <cell r="T1495" t="e">
            <v>#N/A</v>
          </cell>
          <cell r="U1495" t="e">
            <v>#N/A</v>
          </cell>
          <cell r="V1495" t="e">
            <v>#N/A</v>
          </cell>
          <cell r="W1495" t="e">
            <v>#N/A</v>
          </cell>
          <cell r="X1495" t="e">
            <v>#N/A</v>
          </cell>
          <cell r="Y1495" t="e">
            <v>#N/A</v>
          </cell>
          <cell r="Z1495" t="e">
            <v>#N/A</v>
          </cell>
          <cell r="AA1495" t="e">
            <v>#N/A</v>
          </cell>
          <cell r="AB1495" t="e">
            <v>#N/A</v>
          </cell>
          <cell r="AC1495" t="e">
            <v>#N/A</v>
          </cell>
          <cell r="AD1495" t="e">
            <v>#N/A</v>
          </cell>
          <cell r="AE1495" t="e">
            <v>#N/A</v>
          </cell>
          <cell r="AF1495" t="e">
            <v>#N/A</v>
          </cell>
          <cell r="AG1495" t="e">
            <v>#N/A</v>
          </cell>
          <cell r="AH1495" t="e">
            <v>#N/A</v>
          </cell>
          <cell r="AI1495" t="e">
            <v>#N/A</v>
          </cell>
          <cell r="AJ1495" t="e">
            <v>#N/A</v>
          </cell>
          <cell r="AK1495" t="e">
            <v>#N/A</v>
          </cell>
          <cell r="AL1495" t="e">
            <v>#N/A</v>
          </cell>
          <cell r="AM1495" t="e">
            <v>#N/A</v>
          </cell>
          <cell r="AN1495" t="e">
            <v>#N/A</v>
          </cell>
          <cell r="AO1495" t="e">
            <v>#N/A</v>
          </cell>
          <cell r="AP1495" t="e">
            <v>#N/A</v>
          </cell>
          <cell r="AQ1495" t="e">
            <v>#N/A</v>
          </cell>
          <cell r="AR1495" t="e">
            <v>#N/A</v>
          </cell>
          <cell r="AS1495" t="e">
            <v>#N/A</v>
          </cell>
          <cell r="AT1495" t="e">
            <v>#N/A</v>
          </cell>
          <cell r="AU1495" t="e">
            <v>#N/A</v>
          </cell>
          <cell r="AV1495" t="e">
            <v>#N/A</v>
          </cell>
          <cell r="AW1495" t="e">
            <v>#N/A</v>
          </cell>
          <cell r="AX1495" t="e">
            <v>#N/A</v>
          </cell>
          <cell r="AY1495" t="e">
            <v>#N/A</v>
          </cell>
          <cell r="AZ1495" t="e">
            <v>#N/A</v>
          </cell>
          <cell r="BA1495" t="e">
            <v>#N/A</v>
          </cell>
          <cell r="BB1495" t="e">
            <v>#N/A</v>
          </cell>
          <cell r="BC1495" t="e">
            <v>#N/A</v>
          </cell>
          <cell r="BD1495" t="e">
            <v>#N/A</v>
          </cell>
        </row>
        <row r="1496">
          <cell r="G1496" t="e">
            <v>#N/A</v>
          </cell>
          <cell r="H1496" t="e">
            <v>#N/A</v>
          </cell>
          <cell r="I1496" t="e">
            <v>#N/A</v>
          </cell>
          <cell r="J1496" t="e">
            <v>#N/A</v>
          </cell>
          <cell r="K1496" t="e">
            <v>#N/A</v>
          </cell>
          <cell r="L1496" t="e">
            <v>#N/A</v>
          </cell>
          <cell r="M1496" t="e">
            <v>#N/A</v>
          </cell>
          <cell r="N1496" t="e">
            <v>#N/A</v>
          </cell>
          <cell r="O1496" t="e">
            <v>#N/A</v>
          </cell>
          <cell r="P1496" t="e">
            <v>#N/A</v>
          </cell>
          <cell r="Q1496" t="e">
            <v>#N/A</v>
          </cell>
          <cell r="R1496" t="e">
            <v>#N/A</v>
          </cell>
          <cell r="S1496" t="e">
            <v>#N/A</v>
          </cell>
          <cell r="T1496" t="e">
            <v>#N/A</v>
          </cell>
          <cell r="U1496" t="e">
            <v>#N/A</v>
          </cell>
          <cell r="V1496" t="e">
            <v>#N/A</v>
          </cell>
          <cell r="W1496" t="e">
            <v>#N/A</v>
          </cell>
          <cell r="X1496" t="e">
            <v>#N/A</v>
          </cell>
          <cell r="Y1496" t="e">
            <v>#N/A</v>
          </cell>
          <cell r="Z1496" t="e">
            <v>#N/A</v>
          </cell>
          <cell r="AA1496" t="e">
            <v>#N/A</v>
          </cell>
          <cell r="AB1496" t="e">
            <v>#N/A</v>
          </cell>
          <cell r="AC1496" t="e">
            <v>#N/A</v>
          </cell>
          <cell r="AD1496" t="e">
            <v>#N/A</v>
          </cell>
          <cell r="AE1496" t="e">
            <v>#N/A</v>
          </cell>
          <cell r="AF1496" t="e">
            <v>#N/A</v>
          </cell>
          <cell r="AG1496" t="e">
            <v>#N/A</v>
          </cell>
          <cell r="AH1496" t="e">
            <v>#N/A</v>
          </cell>
          <cell r="AI1496" t="e">
            <v>#N/A</v>
          </cell>
          <cell r="AJ1496" t="e">
            <v>#N/A</v>
          </cell>
          <cell r="AK1496" t="e">
            <v>#N/A</v>
          </cell>
          <cell r="AL1496" t="e">
            <v>#N/A</v>
          </cell>
          <cell r="AM1496" t="e">
            <v>#N/A</v>
          </cell>
          <cell r="AN1496" t="e">
            <v>#N/A</v>
          </cell>
          <cell r="AO1496" t="e">
            <v>#N/A</v>
          </cell>
          <cell r="AP1496" t="e">
            <v>#N/A</v>
          </cell>
          <cell r="AQ1496" t="e">
            <v>#N/A</v>
          </cell>
          <cell r="AR1496" t="e">
            <v>#N/A</v>
          </cell>
          <cell r="AS1496" t="e">
            <v>#N/A</v>
          </cell>
          <cell r="AT1496" t="e">
            <v>#N/A</v>
          </cell>
          <cell r="AU1496" t="e">
            <v>#N/A</v>
          </cell>
          <cell r="AV1496" t="e">
            <v>#N/A</v>
          </cell>
          <cell r="AW1496" t="e">
            <v>#N/A</v>
          </cell>
          <cell r="AX1496" t="e">
            <v>#N/A</v>
          </cell>
          <cell r="AY1496" t="e">
            <v>#N/A</v>
          </cell>
          <cell r="AZ1496" t="e">
            <v>#N/A</v>
          </cell>
          <cell r="BA1496" t="e">
            <v>#N/A</v>
          </cell>
          <cell r="BB1496" t="e">
            <v>#N/A</v>
          </cell>
          <cell r="BC1496" t="e">
            <v>#N/A</v>
          </cell>
          <cell r="BD1496" t="e">
            <v>#N/A</v>
          </cell>
        </row>
        <row r="1497">
          <cell r="G1497" t="e">
            <v>#N/A</v>
          </cell>
          <cell r="H1497" t="e">
            <v>#N/A</v>
          </cell>
          <cell r="I1497" t="e">
            <v>#N/A</v>
          </cell>
          <cell r="J1497" t="e">
            <v>#N/A</v>
          </cell>
          <cell r="K1497" t="e">
            <v>#N/A</v>
          </cell>
          <cell r="L1497" t="e">
            <v>#N/A</v>
          </cell>
          <cell r="M1497" t="e">
            <v>#N/A</v>
          </cell>
          <cell r="N1497" t="e">
            <v>#N/A</v>
          </cell>
          <cell r="O1497" t="e">
            <v>#N/A</v>
          </cell>
          <cell r="P1497" t="e">
            <v>#N/A</v>
          </cell>
          <cell r="Q1497" t="e">
            <v>#N/A</v>
          </cell>
          <cell r="R1497" t="e">
            <v>#N/A</v>
          </cell>
          <cell r="S1497" t="e">
            <v>#N/A</v>
          </cell>
          <cell r="T1497" t="e">
            <v>#N/A</v>
          </cell>
          <cell r="U1497" t="e">
            <v>#N/A</v>
          </cell>
          <cell r="V1497" t="e">
            <v>#N/A</v>
          </cell>
          <cell r="W1497" t="e">
            <v>#N/A</v>
          </cell>
          <cell r="X1497" t="e">
            <v>#N/A</v>
          </cell>
          <cell r="Y1497" t="e">
            <v>#N/A</v>
          </cell>
          <cell r="Z1497" t="e">
            <v>#N/A</v>
          </cell>
          <cell r="AA1497" t="e">
            <v>#N/A</v>
          </cell>
          <cell r="AB1497" t="e">
            <v>#N/A</v>
          </cell>
          <cell r="AC1497" t="e">
            <v>#N/A</v>
          </cell>
          <cell r="AD1497" t="e">
            <v>#N/A</v>
          </cell>
          <cell r="AE1497" t="e">
            <v>#N/A</v>
          </cell>
          <cell r="AF1497" t="e">
            <v>#N/A</v>
          </cell>
          <cell r="AG1497" t="e">
            <v>#N/A</v>
          </cell>
          <cell r="AH1497" t="e">
            <v>#N/A</v>
          </cell>
          <cell r="AI1497" t="e">
            <v>#N/A</v>
          </cell>
          <cell r="AJ1497" t="e">
            <v>#N/A</v>
          </cell>
          <cell r="AK1497" t="e">
            <v>#N/A</v>
          </cell>
          <cell r="AL1497" t="e">
            <v>#N/A</v>
          </cell>
          <cell r="AM1497" t="e">
            <v>#N/A</v>
          </cell>
          <cell r="AN1497" t="e">
            <v>#N/A</v>
          </cell>
          <cell r="AO1497" t="e">
            <v>#N/A</v>
          </cell>
          <cell r="AP1497" t="e">
            <v>#N/A</v>
          </cell>
          <cell r="AQ1497" t="e">
            <v>#N/A</v>
          </cell>
          <cell r="AR1497" t="e">
            <v>#N/A</v>
          </cell>
          <cell r="AS1497" t="e">
            <v>#N/A</v>
          </cell>
          <cell r="AT1497" t="e">
            <v>#N/A</v>
          </cell>
          <cell r="AU1497" t="e">
            <v>#N/A</v>
          </cell>
          <cell r="AV1497" t="e">
            <v>#N/A</v>
          </cell>
          <cell r="AW1497" t="e">
            <v>#N/A</v>
          </cell>
          <cell r="AX1497" t="e">
            <v>#N/A</v>
          </cell>
          <cell r="AY1497" t="e">
            <v>#N/A</v>
          </cell>
          <cell r="AZ1497" t="e">
            <v>#N/A</v>
          </cell>
          <cell r="BA1497" t="e">
            <v>#N/A</v>
          </cell>
          <cell r="BB1497" t="e">
            <v>#N/A</v>
          </cell>
          <cell r="BC1497" t="e">
            <v>#N/A</v>
          </cell>
          <cell r="BD1497" t="e">
            <v>#N/A</v>
          </cell>
        </row>
        <row r="1498">
          <cell r="G1498" t="e">
            <v>#N/A</v>
          </cell>
          <cell r="H1498" t="e">
            <v>#N/A</v>
          </cell>
          <cell r="I1498" t="e">
            <v>#N/A</v>
          </cell>
          <cell r="J1498" t="e">
            <v>#N/A</v>
          </cell>
          <cell r="K1498" t="e">
            <v>#N/A</v>
          </cell>
          <cell r="L1498" t="e">
            <v>#N/A</v>
          </cell>
          <cell r="M1498" t="e">
            <v>#N/A</v>
          </cell>
          <cell r="N1498" t="e">
            <v>#N/A</v>
          </cell>
          <cell r="O1498" t="e">
            <v>#N/A</v>
          </cell>
          <cell r="P1498" t="e">
            <v>#N/A</v>
          </cell>
          <cell r="Q1498" t="e">
            <v>#N/A</v>
          </cell>
          <cell r="R1498" t="e">
            <v>#N/A</v>
          </cell>
          <cell r="S1498" t="e">
            <v>#N/A</v>
          </cell>
          <cell r="T1498" t="e">
            <v>#N/A</v>
          </cell>
          <cell r="U1498" t="e">
            <v>#N/A</v>
          </cell>
          <cell r="V1498" t="e">
            <v>#N/A</v>
          </cell>
          <cell r="W1498" t="e">
            <v>#N/A</v>
          </cell>
          <cell r="X1498" t="e">
            <v>#N/A</v>
          </cell>
          <cell r="Y1498" t="e">
            <v>#N/A</v>
          </cell>
          <cell r="Z1498" t="e">
            <v>#N/A</v>
          </cell>
          <cell r="AA1498" t="e">
            <v>#N/A</v>
          </cell>
          <cell r="AB1498" t="e">
            <v>#N/A</v>
          </cell>
          <cell r="AC1498" t="e">
            <v>#N/A</v>
          </cell>
          <cell r="AD1498" t="e">
            <v>#N/A</v>
          </cell>
          <cell r="AE1498" t="e">
            <v>#N/A</v>
          </cell>
          <cell r="AF1498" t="e">
            <v>#N/A</v>
          </cell>
          <cell r="AG1498" t="e">
            <v>#N/A</v>
          </cell>
          <cell r="AH1498" t="e">
            <v>#N/A</v>
          </cell>
          <cell r="AI1498" t="e">
            <v>#N/A</v>
          </cell>
          <cell r="AJ1498" t="e">
            <v>#N/A</v>
          </cell>
          <cell r="AK1498" t="e">
            <v>#N/A</v>
          </cell>
          <cell r="AL1498" t="e">
            <v>#N/A</v>
          </cell>
          <cell r="AM1498" t="e">
            <v>#N/A</v>
          </cell>
          <cell r="AN1498" t="e">
            <v>#N/A</v>
          </cell>
          <cell r="AO1498" t="e">
            <v>#N/A</v>
          </cell>
          <cell r="AP1498" t="e">
            <v>#N/A</v>
          </cell>
          <cell r="AQ1498" t="e">
            <v>#N/A</v>
          </cell>
          <cell r="AR1498" t="e">
            <v>#N/A</v>
          </cell>
          <cell r="AS1498" t="e">
            <v>#N/A</v>
          </cell>
          <cell r="AT1498" t="e">
            <v>#N/A</v>
          </cell>
          <cell r="AU1498" t="e">
            <v>#N/A</v>
          </cell>
          <cell r="AV1498" t="e">
            <v>#N/A</v>
          </cell>
          <cell r="AW1498" t="e">
            <v>#N/A</v>
          </cell>
          <cell r="AX1498" t="e">
            <v>#N/A</v>
          </cell>
          <cell r="AY1498" t="e">
            <v>#N/A</v>
          </cell>
          <cell r="AZ1498" t="e">
            <v>#N/A</v>
          </cell>
          <cell r="BA1498" t="e">
            <v>#N/A</v>
          </cell>
          <cell r="BB1498" t="e">
            <v>#N/A</v>
          </cell>
          <cell r="BC1498" t="e">
            <v>#N/A</v>
          </cell>
          <cell r="BD1498" t="e">
            <v>#N/A</v>
          </cell>
        </row>
        <row r="1499">
          <cell r="G1499" t="e">
            <v>#N/A</v>
          </cell>
          <cell r="H1499" t="e">
            <v>#N/A</v>
          </cell>
          <cell r="I1499" t="e">
            <v>#N/A</v>
          </cell>
          <cell r="J1499" t="e">
            <v>#N/A</v>
          </cell>
          <cell r="K1499" t="e">
            <v>#N/A</v>
          </cell>
          <cell r="L1499" t="e">
            <v>#N/A</v>
          </cell>
          <cell r="M1499" t="e">
            <v>#N/A</v>
          </cell>
          <cell r="N1499" t="e">
            <v>#N/A</v>
          </cell>
          <cell r="O1499" t="e">
            <v>#N/A</v>
          </cell>
          <cell r="P1499" t="e">
            <v>#N/A</v>
          </cell>
          <cell r="Q1499" t="e">
            <v>#N/A</v>
          </cell>
          <cell r="R1499" t="e">
            <v>#N/A</v>
          </cell>
          <cell r="S1499" t="e">
            <v>#N/A</v>
          </cell>
          <cell r="T1499" t="e">
            <v>#N/A</v>
          </cell>
          <cell r="U1499" t="e">
            <v>#N/A</v>
          </cell>
          <cell r="V1499" t="e">
            <v>#N/A</v>
          </cell>
          <cell r="W1499" t="e">
            <v>#N/A</v>
          </cell>
          <cell r="X1499" t="e">
            <v>#N/A</v>
          </cell>
          <cell r="Y1499" t="e">
            <v>#N/A</v>
          </cell>
          <cell r="Z1499" t="e">
            <v>#N/A</v>
          </cell>
          <cell r="AA1499" t="e">
            <v>#N/A</v>
          </cell>
          <cell r="AB1499" t="e">
            <v>#N/A</v>
          </cell>
          <cell r="AC1499" t="e">
            <v>#N/A</v>
          </cell>
          <cell r="AD1499" t="e">
            <v>#N/A</v>
          </cell>
          <cell r="AE1499" t="e">
            <v>#N/A</v>
          </cell>
          <cell r="AF1499" t="e">
            <v>#N/A</v>
          </cell>
          <cell r="AG1499" t="e">
            <v>#N/A</v>
          </cell>
          <cell r="AH1499" t="e">
            <v>#N/A</v>
          </cell>
          <cell r="AI1499" t="e">
            <v>#N/A</v>
          </cell>
          <cell r="AJ1499" t="e">
            <v>#N/A</v>
          </cell>
          <cell r="AK1499" t="e">
            <v>#N/A</v>
          </cell>
          <cell r="AL1499" t="e">
            <v>#N/A</v>
          </cell>
          <cell r="AM1499" t="e">
            <v>#N/A</v>
          </cell>
          <cell r="AN1499" t="e">
            <v>#N/A</v>
          </cell>
          <cell r="AO1499" t="e">
            <v>#N/A</v>
          </cell>
          <cell r="AP1499" t="e">
            <v>#N/A</v>
          </cell>
          <cell r="AQ1499" t="e">
            <v>#N/A</v>
          </cell>
          <cell r="AR1499" t="e">
            <v>#N/A</v>
          </cell>
          <cell r="AS1499" t="e">
            <v>#N/A</v>
          </cell>
          <cell r="AT1499" t="e">
            <v>#N/A</v>
          </cell>
          <cell r="AU1499" t="e">
            <v>#N/A</v>
          </cell>
          <cell r="AV1499" t="e">
            <v>#N/A</v>
          </cell>
          <cell r="AW1499" t="e">
            <v>#N/A</v>
          </cell>
          <cell r="AX1499" t="e">
            <v>#N/A</v>
          </cell>
          <cell r="AY1499" t="e">
            <v>#N/A</v>
          </cell>
          <cell r="AZ1499" t="e">
            <v>#N/A</v>
          </cell>
          <cell r="BA1499" t="e">
            <v>#N/A</v>
          </cell>
          <cell r="BB1499" t="e">
            <v>#N/A</v>
          </cell>
          <cell r="BC1499" t="e">
            <v>#N/A</v>
          </cell>
          <cell r="BD1499" t="e">
            <v>#N/A</v>
          </cell>
        </row>
        <row r="1500">
          <cell r="G1500" t="e">
            <v>#N/A</v>
          </cell>
          <cell r="H1500" t="e">
            <v>#N/A</v>
          </cell>
          <cell r="I1500" t="e">
            <v>#N/A</v>
          </cell>
          <cell r="J1500" t="e">
            <v>#N/A</v>
          </cell>
          <cell r="K1500" t="e">
            <v>#N/A</v>
          </cell>
          <cell r="L1500" t="e">
            <v>#N/A</v>
          </cell>
          <cell r="M1500" t="e">
            <v>#N/A</v>
          </cell>
          <cell r="N1500" t="e">
            <v>#N/A</v>
          </cell>
          <cell r="O1500" t="e">
            <v>#N/A</v>
          </cell>
          <cell r="P1500" t="e">
            <v>#N/A</v>
          </cell>
          <cell r="Q1500" t="e">
            <v>#N/A</v>
          </cell>
          <cell r="R1500" t="e">
            <v>#N/A</v>
          </cell>
          <cell r="S1500" t="e">
            <v>#N/A</v>
          </cell>
          <cell r="T1500" t="e">
            <v>#N/A</v>
          </cell>
          <cell r="U1500" t="e">
            <v>#N/A</v>
          </cell>
          <cell r="V1500" t="e">
            <v>#N/A</v>
          </cell>
          <cell r="W1500" t="e">
            <v>#N/A</v>
          </cell>
          <cell r="X1500" t="e">
            <v>#N/A</v>
          </cell>
          <cell r="Y1500" t="e">
            <v>#N/A</v>
          </cell>
          <cell r="Z1500" t="e">
            <v>#N/A</v>
          </cell>
          <cell r="AA1500" t="e">
            <v>#N/A</v>
          </cell>
          <cell r="AB1500" t="e">
            <v>#N/A</v>
          </cell>
          <cell r="AC1500" t="e">
            <v>#N/A</v>
          </cell>
          <cell r="AD1500" t="e">
            <v>#N/A</v>
          </cell>
          <cell r="AE1500" t="e">
            <v>#N/A</v>
          </cell>
          <cell r="AF1500" t="e">
            <v>#N/A</v>
          </cell>
          <cell r="AG1500" t="e">
            <v>#N/A</v>
          </cell>
          <cell r="AH1500" t="e">
            <v>#N/A</v>
          </cell>
          <cell r="AI1500" t="e">
            <v>#N/A</v>
          </cell>
          <cell r="AJ1500" t="e">
            <v>#N/A</v>
          </cell>
          <cell r="AK1500" t="e">
            <v>#N/A</v>
          </cell>
          <cell r="AL1500" t="e">
            <v>#N/A</v>
          </cell>
          <cell r="AM1500" t="e">
            <v>#N/A</v>
          </cell>
          <cell r="AN1500" t="e">
            <v>#N/A</v>
          </cell>
          <cell r="AO1500" t="e">
            <v>#N/A</v>
          </cell>
          <cell r="AP1500" t="e">
            <v>#N/A</v>
          </cell>
          <cell r="AQ1500" t="e">
            <v>#N/A</v>
          </cell>
          <cell r="AR1500" t="e">
            <v>#N/A</v>
          </cell>
          <cell r="AS1500" t="e">
            <v>#N/A</v>
          </cell>
          <cell r="AT1500" t="e">
            <v>#N/A</v>
          </cell>
          <cell r="AU1500" t="e">
            <v>#N/A</v>
          </cell>
          <cell r="AV1500" t="e">
            <v>#N/A</v>
          </cell>
          <cell r="AW1500" t="e">
            <v>#N/A</v>
          </cell>
          <cell r="AX1500" t="e">
            <v>#N/A</v>
          </cell>
          <cell r="AY1500" t="e">
            <v>#N/A</v>
          </cell>
          <cell r="AZ1500" t="e">
            <v>#N/A</v>
          </cell>
          <cell r="BA1500" t="e">
            <v>#N/A</v>
          </cell>
          <cell r="BB1500" t="e">
            <v>#N/A</v>
          </cell>
          <cell r="BC1500" t="e">
            <v>#N/A</v>
          </cell>
          <cell r="BD1500" t="e">
            <v>#N/A</v>
          </cell>
        </row>
        <row r="1501">
          <cell r="G1501" t="e">
            <v>#N/A</v>
          </cell>
          <cell r="H1501" t="e">
            <v>#N/A</v>
          </cell>
          <cell r="I1501" t="e">
            <v>#N/A</v>
          </cell>
          <cell r="J1501" t="e">
            <v>#N/A</v>
          </cell>
          <cell r="K1501" t="e">
            <v>#N/A</v>
          </cell>
          <cell r="L1501" t="e">
            <v>#N/A</v>
          </cell>
          <cell r="M1501" t="e">
            <v>#N/A</v>
          </cell>
          <cell r="N1501" t="e">
            <v>#N/A</v>
          </cell>
          <cell r="O1501" t="e">
            <v>#N/A</v>
          </cell>
          <cell r="P1501" t="e">
            <v>#N/A</v>
          </cell>
          <cell r="Q1501" t="e">
            <v>#N/A</v>
          </cell>
          <cell r="R1501" t="e">
            <v>#N/A</v>
          </cell>
          <cell r="S1501" t="e">
            <v>#N/A</v>
          </cell>
          <cell r="T1501" t="e">
            <v>#N/A</v>
          </cell>
          <cell r="U1501" t="e">
            <v>#N/A</v>
          </cell>
          <cell r="V1501" t="e">
            <v>#N/A</v>
          </cell>
          <cell r="W1501" t="e">
            <v>#N/A</v>
          </cell>
          <cell r="X1501" t="e">
            <v>#N/A</v>
          </cell>
          <cell r="Y1501" t="e">
            <v>#N/A</v>
          </cell>
          <cell r="Z1501" t="e">
            <v>#N/A</v>
          </cell>
          <cell r="AA1501" t="e">
            <v>#N/A</v>
          </cell>
          <cell r="AB1501" t="e">
            <v>#N/A</v>
          </cell>
          <cell r="AC1501" t="e">
            <v>#N/A</v>
          </cell>
          <cell r="AD1501" t="e">
            <v>#N/A</v>
          </cell>
          <cell r="AE1501" t="e">
            <v>#N/A</v>
          </cell>
          <cell r="AF1501" t="e">
            <v>#N/A</v>
          </cell>
          <cell r="AG1501" t="e">
            <v>#N/A</v>
          </cell>
          <cell r="AH1501" t="e">
            <v>#N/A</v>
          </cell>
          <cell r="AI1501" t="e">
            <v>#N/A</v>
          </cell>
          <cell r="AJ1501" t="e">
            <v>#N/A</v>
          </cell>
          <cell r="AK1501" t="e">
            <v>#N/A</v>
          </cell>
          <cell r="AL1501" t="e">
            <v>#N/A</v>
          </cell>
          <cell r="AM1501" t="e">
            <v>#N/A</v>
          </cell>
          <cell r="AN1501" t="e">
            <v>#N/A</v>
          </cell>
          <cell r="AO1501" t="e">
            <v>#N/A</v>
          </cell>
          <cell r="AP1501" t="e">
            <v>#N/A</v>
          </cell>
          <cell r="AQ1501" t="e">
            <v>#N/A</v>
          </cell>
          <cell r="AR1501" t="e">
            <v>#N/A</v>
          </cell>
          <cell r="AS1501" t="e">
            <v>#N/A</v>
          </cell>
          <cell r="AT1501" t="e">
            <v>#N/A</v>
          </cell>
          <cell r="AU1501" t="e">
            <v>#N/A</v>
          </cell>
          <cell r="AV1501" t="e">
            <v>#N/A</v>
          </cell>
          <cell r="AW1501" t="e">
            <v>#N/A</v>
          </cell>
          <cell r="AX1501" t="e">
            <v>#N/A</v>
          </cell>
          <cell r="AY1501" t="e">
            <v>#N/A</v>
          </cell>
          <cell r="AZ1501" t="e">
            <v>#N/A</v>
          </cell>
          <cell r="BA1501" t="e">
            <v>#N/A</v>
          </cell>
          <cell r="BB1501" t="e">
            <v>#N/A</v>
          </cell>
          <cell r="BC1501" t="e">
            <v>#N/A</v>
          </cell>
          <cell r="BD1501" t="e">
            <v>#N/A</v>
          </cell>
        </row>
        <row r="1502">
          <cell r="G1502" t="e">
            <v>#N/A</v>
          </cell>
          <cell r="H1502" t="e">
            <v>#N/A</v>
          </cell>
          <cell r="I1502" t="e">
            <v>#N/A</v>
          </cell>
          <cell r="J1502" t="e">
            <v>#N/A</v>
          </cell>
          <cell r="K1502" t="e">
            <v>#N/A</v>
          </cell>
          <cell r="L1502" t="e">
            <v>#N/A</v>
          </cell>
          <cell r="M1502" t="e">
            <v>#N/A</v>
          </cell>
          <cell r="N1502" t="e">
            <v>#N/A</v>
          </cell>
          <cell r="O1502" t="e">
            <v>#N/A</v>
          </cell>
          <cell r="P1502" t="e">
            <v>#N/A</v>
          </cell>
          <cell r="Q1502" t="e">
            <v>#N/A</v>
          </cell>
          <cell r="R1502" t="e">
            <v>#N/A</v>
          </cell>
          <cell r="S1502" t="e">
            <v>#N/A</v>
          </cell>
          <cell r="T1502" t="e">
            <v>#N/A</v>
          </cell>
          <cell r="U1502" t="e">
            <v>#N/A</v>
          </cell>
          <cell r="V1502" t="e">
            <v>#N/A</v>
          </cell>
          <cell r="W1502" t="e">
            <v>#N/A</v>
          </cell>
          <cell r="X1502" t="e">
            <v>#N/A</v>
          </cell>
          <cell r="Y1502" t="e">
            <v>#N/A</v>
          </cell>
          <cell r="Z1502" t="e">
            <v>#N/A</v>
          </cell>
          <cell r="AA1502" t="e">
            <v>#N/A</v>
          </cell>
          <cell r="AB1502" t="e">
            <v>#N/A</v>
          </cell>
          <cell r="AC1502" t="e">
            <v>#N/A</v>
          </cell>
          <cell r="AD1502" t="e">
            <v>#N/A</v>
          </cell>
          <cell r="AE1502" t="e">
            <v>#N/A</v>
          </cell>
          <cell r="AF1502" t="e">
            <v>#N/A</v>
          </cell>
          <cell r="AG1502" t="e">
            <v>#N/A</v>
          </cell>
          <cell r="AH1502" t="e">
            <v>#N/A</v>
          </cell>
          <cell r="AI1502" t="e">
            <v>#N/A</v>
          </cell>
          <cell r="AJ1502" t="e">
            <v>#N/A</v>
          </cell>
          <cell r="AK1502" t="e">
            <v>#N/A</v>
          </cell>
          <cell r="AL1502" t="e">
            <v>#N/A</v>
          </cell>
          <cell r="AM1502" t="e">
            <v>#N/A</v>
          </cell>
          <cell r="AN1502" t="e">
            <v>#N/A</v>
          </cell>
          <cell r="AO1502" t="e">
            <v>#N/A</v>
          </cell>
          <cell r="AP1502" t="e">
            <v>#N/A</v>
          </cell>
          <cell r="AQ1502" t="e">
            <v>#N/A</v>
          </cell>
          <cell r="AR1502" t="e">
            <v>#N/A</v>
          </cell>
          <cell r="AS1502" t="e">
            <v>#N/A</v>
          </cell>
          <cell r="AT1502" t="e">
            <v>#N/A</v>
          </cell>
          <cell r="AU1502" t="e">
            <v>#N/A</v>
          </cell>
          <cell r="AV1502" t="e">
            <v>#N/A</v>
          </cell>
          <cell r="AW1502" t="e">
            <v>#N/A</v>
          </cell>
          <cell r="AX1502" t="e">
            <v>#N/A</v>
          </cell>
          <cell r="AY1502" t="e">
            <v>#N/A</v>
          </cell>
          <cell r="AZ1502" t="e">
            <v>#N/A</v>
          </cell>
          <cell r="BA1502" t="e">
            <v>#N/A</v>
          </cell>
          <cell r="BB1502" t="e">
            <v>#N/A</v>
          </cell>
          <cell r="BC1502" t="e">
            <v>#N/A</v>
          </cell>
          <cell r="BD1502" t="e">
            <v>#N/A</v>
          </cell>
        </row>
        <row r="1503">
          <cell r="G1503" t="e">
            <v>#N/A</v>
          </cell>
          <cell r="H1503" t="e">
            <v>#N/A</v>
          </cell>
          <cell r="I1503" t="e">
            <v>#N/A</v>
          </cell>
          <cell r="J1503" t="e">
            <v>#N/A</v>
          </cell>
          <cell r="K1503" t="e">
            <v>#N/A</v>
          </cell>
          <cell r="L1503" t="e">
            <v>#N/A</v>
          </cell>
          <cell r="M1503" t="e">
            <v>#N/A</v>
          </cell>
          <cell r="N1503" t="e">
            <v>#N/A</v>
          </cell>
          <cell r="O1503" t="e">
            <v>#N/A</v>
          </cell>
          <cell r="P1503" t="e">
            <v>#N/A</v>
          </cell>
          <cell r="Q1503" t="e">
            <v>#N/A</v>
          </cell>
          <cell r="R1503" t="e">
            <v>#N/A</v>
          </cell>
          <cell r="S1503" t="e">
            <v>#N/A</v>
          </cell>
          <cell r="T1503" t="e">
            <v>#N/A</v>
          </cell>
          <cell r="U1503" t="e">
            <v>#N/A</v>
          </cell>
          <cell r="V1503" t="e">
            <v>#N/A</v>
          </cell>
          <cell r="W1503" t="e">
            <v>#N/A</v>
          </cell>
          <cell r="X1503" t="e">
            <v>#N/A</v>
          </cell>
          <cell r="Y1503" t="e">
            <v>#N/A</v>
          </cell>
          <cell r="Z1503" t="e">
            <v>#N/A</v>
          </cell>
          <cell r="AA1503" t="e">
            <v>#N/A</v>
          </cell>
          <cell r="AB1503" t="e">
            <v>#N/A</v>
          </cell>
          <cell r="AC1503" t="e">
            <v>#N/A</v>
          </cell>
          <cell r="AD1503" t="e">
            <v>#N/A</v>
          </cell>
          <cell r="AE1503" t="e">
            <v>#N/A</v>
          </cell>
          <cell r="AF1503" t="e">
            <v>#N/A</v>
          </cell>
          <cell r="AG1503" t="e">
            <v>#N/A</v>
          </cell>
          <cell r="AH1503" t="e">
            <v>#N/A</v>
          </cell>
          <cell r="AI1503" t="e">
            <v>#N/A</v>
          </cell>
          <cell r="AJ1503" t="e">
            <v>#N/A</v>
          </cell>
          <cell r="AK1503" t="e">
            <v>#N/A</v>
          </cell>
          <cell r="AL1503" t="e">
            <v>#N/A</v>
          </cell>
          <cell r="AM1503" t="e">
            <v>#N/A</v>
          </cell>
          <cell r="AN1503" t="e">
            <v>#N/A</v>
          </cell>
          <cell r="AO1503" t="e">
            <v>#N/A</v>
          </cell>
          <cell r="AP1503" t="e">
            <v>#N/A</v>
          </cell>
          <cell r="AQ1503" t="e">
            <v>#N/A</v>
          </cell>
          <cell r="AR1503" t="e">
            <v>#N/A</v>
          </cell>
          <cell r="AS1503" t="e">
            <v>#N/A</v>
          </cell>
          <cell r="AT1503" t="e">
            <v>#N/A</v>
          </cell>
          <cell r="AU1503" t="e">
            <v>#N/A</v>
          </cell>
          <cell r="AV1503" t="e">
            <v>#N/A</v>
          </cell>
          <cell r="AW1503" t="e">
            <v>#N/A</v>
          </cell>
          <cell r="AX1503" t="e">
            <v>#N/A</v>
          </cell>
          <cell r="AY1503" t="e">
            <v>#N/A</v>
          </cell>
          <cell r="AZ1503" t="e">
            <v>#N/A</v>
          </cell>
          <cell r="BA1503" t="e">
            <v>#N/A</v>
          </cell>
          <cell r="BB1503" t="e">
            <v>#N/A</v>
          </cell>
          <cell r="BC1503" t="e">
            <v>#N/A</v>
          </cell>
          <cell r="BD1503" t="e">
            <v>#N/A</v>
          </cell>
        </row>
        <row r="1504">
          <cell r="G1504" t="e">
            <v>#N/A</v>
          </cell>
          <cell r="H1504" t="e">
            <v>#N/A</v>
          </cell>
          <cell r="I1504" t="e">
            <v>#N/A</v>
          </cell>
          <cell r="J1504" t="e">
            <v>#N/A</v>
          </cell>
          <cell r="K1504" t="e">
            <v>#N/A</v>
          </cell>
          <cell r="L1504" t="e">
            <v>#N/A</v>
          </cell>
          <cell r="M1504" t="e">
            <v>#N/A</v>
          </cell>
          <cell r="N1504" t="e">
            <v>#N/A</v>
          </cell>
          <cell r="O1504" t="e">
            <v>#N/A</v>
          </cell>
          <cell r="P1504" t="e">
            <v>#N/A</v>
          </cell>
          <cell r="Q1504" t="e">
            <v>#N/A</v>
          </cell>
          <cell r="R1504" t="e">
            <v>#N/A</v>
          </cell>
          <cell r="S1504" t="e">
            <v>#N/A</v>
          </cell>
          <cell r="T1504" t="e">
            <v>#N/A</v>
          </cell>
          <cell r="U1504" t="e">
            <v>#N/A</v>
          </cell>
          <cell r="V1504" t="e">
            <v>#N/A</v>
          </cell>
          <cell r="W1504" t="e">
            <v>#N/A</v>
          </cell>
          <cell r="X1504" t="e">
            <v>#N/A</v>
          </cell>
          <cell r="Y1504" t="e">
            <v>#N/A</v>
          </cell>
          <cell r="Z1504" t="e">
            <v>#N/A</v>
          </cell>
          <cell r="AA1504" t="e">
            <v>#N/A</v>
          </cell>
          <cell r="AB1504" t="e">
            <v>#N/A</v>
          </cell>
          <cell r="AC1504" t="e">
            <v>#N/A</v>
          </cell>
          <cell r="AD1504" t="e">
            <v>#N/A</v>
          </cell>
          <cell r="AE1504" t="e">
            <v>#N/A</v>
          </cell>
          <cell r="AF1504" t="e">
            <v>#N/A</v>
          </cell>
          <cell r="AG1504" t="e">
            <v>#N/A</v>
          </cell>
          <cell r="AH1504" t="e">
            <v>#N/A</v>
          </cell>
          <cell r="AI1504" t="e">
            <v>#N/A</v>
          </cell>
          <cell r="AJ1504" t="e">
            <v>#N/A</v>
          </cell>
          <cell r="AK1504" t="e">
            <v>#N/A</v>
          </cell>
          <cell r="AL1504" t="e">
            <v>#N/A</v>
          </cell>
          <cell r="AM1504" t="e">
            <v>#N/A</v>
          </cell>
          <cell r="AN1504" t="e">
            <v>#N/A</v>
          </cell>
          <cell r="AO1504" t="e">
            <v>#N/A</v>
          </cell>
          <cell r="AP1504" t="e">
            <v>#N/A</v>
          </cell>
          <cell r="AQ1504" t="e">
            <v>#N/A</v>
          </cell>
          <cell r="AR1504" t="e">
            <v>#N/A</v>
          </cell>
          <cell r="AS1504" t="e">
            <v>#N/A</v>
          </cell>
          <cell r="AT1504" t="e">
            <v>#N/A</v>
          </cell>
          <cell r="AU1504" t="e">
            <v>#N/A</v>
          </cell>
          <cell r="AV1504" t="e">
            <v>#N/A</v>
          </cell>
          <cell r="AW1504" t="e">
            <v>#N/A</v>
          </cell>
          <cell r="AX1504" t="e">
            <v>#N/A</v>
          </cell>
          <cell r="AY1504" t="e">
            <v>#N/A</v>
          </cell>
          <cell r="AZ1504" t="e">
            <v>#N/A</v>
          </cell>
          <cell r="BA1504" t="e">
            <v>#N/A</v>
          </cell>
          <cell r="BB1504" t="e">
            <v>#N/A</v>
          </cell>
          <cell r="BC1504" t="e">
            <v>#N/A</v>
          </cell>
          <cell r="BD1504" t="e">
            <v>#N/A</v>
          </cell>
        </row>
        <row r="1505">
          <cell r="G1505" t="e">
            <v>#N/A</v>
          </cell>
          <cell r="H1505" t="e">
            <v>#N/A</v>
          </cell>
          <cell r="I1505" t="e">
            <v>#N/A</v>
          </cell>
          <cell r="J1505" t="e">
            <v>#N/A</v>
          </cell>
          <cell r="K1505" t="e">
            <v>#N/A</v>
          </cell>
          <cell r="L1505" t="e">
            <v>#N/A</v>
          </cell>
          <cell r="M1505" t="e">
            <v>#N/A</v>
          </cell>
          <cell r="N1505" t="e">
            <v>#N/A</v>
          </cell>
          <cell r="O1505" t="e">
            <v>#N/A</v>
          </cell>
          <cell r="P1505" t="e">
            <v>#N/A</v>
          </cell>
          <cell r="Q1505" t="e">
            <v>#N/A</v>
          </cell>
          <cell r="R1505" t="e">
            <v>#N/A</v>
          </cell>
          <cell r="S1505" t="e">
            <v>#N/A</v>
          </cell>
          <cell r="T1505" t="e">
            <v>#N/A</v>
          </cell>
          <cell r="U1505" t="e">
            <v>#N/A</v>
          </cell>
          <cell r="V1505" t="e">
            <v>#N/A</v>
          </cell>
          <cell r="W1505" t="e">
            <v>#N/A</v>
          </cell>
          <cell r="X1505" t="e">
            <v>#N/A</v>
          </cell>
          <cell r="Y1505" t="e">
            <v>#N/A</v>
          </cell>
          <cell r="Z1505" t="e">
            <v>#N/A</v>
          </cell>
          <cell r="AA1505" t="e">
            <v>#N/A</v>
          </cell>
          <cell r="AB1505" t="e">
            <v>#N/A</v>
          </cell>
          <cell r="AC1505" t="e">
            <v>#N/A</v>
          </cell>
          <cell r="AD1505" t="e">
            <v>#N/A</v>
          </cell>
          <cell r="AE1505" t="e">
            <v>#N/A</v>
          </cell>
          <cell r="AF1505" t="e">
            <v>#N/A</v>
          </cell>
          <cell r="AG1505" t="e">
            <v>#N/A</v>
          </cell>
          <cell r="AH1505" t="e">
            <v>#N/A</v>
          </cell>
          <cell r="AI1505" t="e">
            <v>#N/A</v>
          </cell>
          <cell r="AJ1505" t="e">
            <v>#N/A</v>
          </cell>
          <cell r="AK1505" t="e">
            <v>#N/A</v>
          </cell>
          <cell r="AL1505" t="e">
            <v>#N/A</v>
          </cell>
          <cell r="AM1505" t="e">
            <v>#N/A</v>
          </cell>
          <cell r="AN1505" t="e">
            <v>#N/A</v>
          </cell>
          <cell r="AO1505" t="e">
            <v>#N/A</v>
          </cell>
          <cell r="AP1505" t="e">
            <v>#N/A</v>
          </cell>
          <cell r="AQ1505" t="e">
            <v>#N/A</v>
          </cell>
          <cell r="AR1505" t="e">
            <v>#N/A</v>
          </cell>
          <cell r="AS1505" t="e">
            <v>#N/A</v>
          </cell>
          <cell r="AT1505" t="e">
            <v>#N/A</v>
          </cell>
          <cell r="AU1505" t="e">
            <v>#N/A</v>
          </cell>
          <cell r="AV1505" t="e">
            <v>#N/A</v>
          </cell>
          <cell r="AW1505" t="e">
            <v>#N/A</v>
          </cell>
          <cell r="AX1505" t="e">
            <v>#N/A</v>
          </cell>
          <cell r="AY1505" t="e">
            <v>#N/A</v>
          </cell>
          <cell r="AZ1505" t="e">
            <v>#N/A</v>
          </cell>
          <cell r="BA1505" t="e">
            <v>#N/A</v>
          </cell>
          <cell r="BB1505" t="e">
            <v>#N/A</v>
          </cell>
          <cell r="BC1505" t="e">
            <v>#N/A</v>
          </cell>
          <cell r="BD1505" t="e">
            <v>#N/A</v>
          </cell>
        </row>
        <row r="1506">
          <cell r="G1506" t="e">
            <v>#N/A</v>
          </cell>
          <cell r="H1506" t="e">
            <v>#N/A</v>
          </cell>
          <cell r="I1506" t="e">
            <v>#N/A</v>
          </cell>
          <cell r="J1506" t="e">
            <v>#N/A</v>
          </cell>
          <cell r="K1506" t="e">
            <v>#N/A</v>
          </cell>
          <cell r="L1506" t="e">
            <v>#N/A</v>
          </cell>
          <cell r="M1506" t="e">
            <v>#N/A</v>
          </cell>
          <cell r="N1506" t="e">
            <v>#N/A</v>
          </cell>
          <cell r="O1506" t="e">
            <v>#N/A</v>
          </cell>
          <cell r="P1506" t="e">
            <v>#N/A</v>
          </cell>
          <cell r="Q1506" t="e">
            <v>#N/A</v>
          </cell>
          <cell r="R1506" t="e">
            <v>#N/A</v>
          </cell>
          <cell r="S1506" t="e">
            <v>#N/A</v>
          </cell>
          <cell r="T1506" t="e">
            <v>#N/A</v>
          </cell>
          <cell r="U1506" t="e">
            <v>#N/A</v>
          </cell>
          <cell r="V1506" t="e">
            <v>#N/A</v>
          </cell>
          <cell r="W1506" t="e">
            <v>#N/A</v>
          </cell>
          <cell r="X1506" t="e">
            <v>#N/A</v>
          </cell>
          <cell r="Y1506" t="e">
            <v>#N/A</v>
          </cell>
          <cell r="Z1506" t="e">
            <v>#N/A</v>
          </cell>
          <cell r="AA1506" t="e">
            <v>#N/A</v>
          </cell>
          <cell r="AB1506" t="e">
            <v>#N/A</v>
          </cell>
          <cell r="AC1506" t="e">
            <v>#N/A</v>
          </cell>
          <cell r="AD1506" t="e">
            <v>#N/A</v>
          </cell>
          <cell r="AE1506" t="e">
            <v>#N/A</v>
          </cell>
          <cell r="AF1506" t="e">
            <v>#N/A</v>
          </cell>
          <cell r="AG1506" t="e">
            <v>#N/A</v>
          </cell>
          <cell r="AH1506" t="e">
            <v>#N/A</v>
          </cell>
          <cell r="AI1506" t="e">
            <v>#N/A</v>
          </cell>
          <cell r="AJ1506" t="e">
            <v>#N/A</v>
          </cell>
          <cell r="AK1506" t="e">
            <v>#N/A</v>
          </cell>
          <cell r="AL1506" t="e">
            <v>#N/A</v>
          </cell>
          <cell r="AM1506" t="e">
            <v>#N/A</v>
          </cell>
          <cell r="AN1506" t="e">
            <v>#N/A</v>
          </cell>
          <cell r="AO1506" t="e">
            <v>#N/A</v>
          </cell>
          <cell r="AP1506" t="e">
            <v>#N/A</v>
          </cell>
          <cell r="AQ1506" t="e">
            <v>#N/A</v>
          </cell>
          <cell r="AR1506" t="e">
            <v>#N/A</v>
          </cell>
          <cell r="AS1506" t="e">
            <v>#N/A</v>
          </cell>
          <cell r="AT1506" t="e">
            <v>#N/A</v>
          </cell>
          <cell r="AU1506" t="e">
            <v>#N/A</v>
          </cell>
          <cell r="AV1506" t="e">
            <v>#N/A</v>
          </cell>
          <cell r="AW1506" t="e">
            <v>#N/A</v>
          </cell>
          <cell r="AX1506" t="e">
            <v>#N/A</v>
          </cell>
          <cell r="AY1506" t="e">
            <v>#N/A</v>
          </cell>
          <cell r="AZ1506" t="e">
            <v>#N/A</v>
          </cell>
          <cell r="BA1506" t="e">
            <v>#N/A</v>
          </cell>
          <cell r="BB1506" t="e">
            <v>#N/A</v>
          </cell>
          <cell r="BC1506" t="e">
            <v>#N/A</v>
          </cell>
          <cell r="BD1506" t="e">
            <v>#N/A</v>
          </cell>
        </row>
        <row r="1507">
          <cell r="G1507" t="e">
            <v>#N/A</v>
          </cell>
          <cell r="H1507" t="e">
            <v>#N/A</v>
          </cell>
          <cell r="I1507" t="e">
            <v>#N/A</v>
          </cell>
          <cell r="J1507" t="e">
            <v>#N/A</v>
          </cell>
          <cell r="K1507" t="e">
            <v>#N/A</v>
          </cell>
          <cell r="L1507" t="e">
            <v>#N/A</v>
          </cell>
          <cell r="M1507" t="e">
            <v>#N/A</v>
          </cell>
          <cell r="N1507" t="e">
            <v>#N/A</v>
          </cell>
          <cell r="O1507" t="e">
            <v>#N/A</v>
          </cell>
          <cell r="P1507" t="e">
            <v>#N/A</v>
          </cell>
          <cell r="Q1507" t="e">
            <v>#N/A</v>
          </cell>
          <cell r="R1507" t="e">
            <v>#N/A</v>
          </cell>
          <cell r="S1507" t="e">
            <v>#N/A</v>
          </cell>
          <cell r="T1507" t="e">
            <v>#N/A</v>
          </cell>
          <cell r="U1507" t="e">
            <v>#N/A</v>
          </cell>
          <cell r="V1507" t="e">
            <v>#N/A</v>
          </cell>
          <cell r="W1507" t="e">
            <v>#N/A</v>
          </cell>
          <cell r="X1507" t="e">
            <v>#N/A</v>
          </cell>
          <cell r="Y1507" t="e">
            <v>#N/A</v>
          </cell>
          <cell r="Z1507" t="e">
            <v>#N/A</v>
          </cell>
          <cell r="AA1507" t="e">
            <v>#N/A</v>
          </cell>
          <cell r="AB1507" t="e">
            <v>#N/A</v>
          </cell>
          <cell r="AC1507" t="e">
            <v>#N/A</v>
          </cell>
          <cell r="AD1507" t="e">
            <v>#N/A</v>
          </cell>
          <cell r="AE1507" t="e">
            <v>#N/A</v>
          </cell>
          <cell r="AF1507" t="e">
            <v>#N/A</v>
          </cell>
          <cell r="AG1507" t="e">
            <v>#N/A</v>
          </cell>
          <cell r="AH1507" t="e">
            <v>#N/A</v>
          </cell>
          <cell r="AI1507" t="e">
            <v>#N/A</v>
          </cell>
          <cell r="AJ1507" t="e">
            <v>#N/A</v>
          </cell>
          <cell r="AK1507" t="e">
            <v>#N/A</v>
          </cell>
          <cell r="AL1507" t="e">
            <v>#N/A</v>
          </cell>
          <cell r="AM1507" t="e">
            <v>#N/A</v>
          </cell>
          <cell r="AN1507" t="e">
            <v>#N/A</v>
          </cell>
          <cell r="AO1507" t="e">
            <v>#N/A</v>
          </cell>
          <cell r="AP1507" t="e">
            <v>#N/A</v>
          </cell>
          <cell r="AQ1507" t="e">
            <v>#N/A</v>
          </cell>
          <cell r="AR1507" t="e">
            <v>#N/A</v>
          </cell>
          <cell r="AS1507" t="e">
            <v>#N/A</v>
          </cell>
          <cell r="AT1507" t="e">
            <v>#N/A</v>
          </cell>
          <cell r="AU1507" t="e">
            <v>#N/A</v>
          </cell>
          <cell r="AV1507" t="e">
            <v>#N/A</v>
          </cell>
          <cell r="AW1507" t="e">
            <v>#N/A</v>
          </cell>
          <cell r="AX1507" t="e">
            <v>#N/A</v>
          </cell>
          <cell r="AY1507" t="e">
            <v>#N/A</v>
          </cell>
          <cell r="AZ1507" t="e">
            <v>#N/A</v>
          </cell>
          <cell r="BA1507" t="e">
            <v>#N/A</v>
          </cell>
          <cell r="BB1507" t="e">
            <v>#N/A</v>
          </cell>
          <cell r="BC1507" t="e">
            <v>#N/A</v>
          </cell>
          <cell r="BD1507" t="e">
            <v>#N/A</v>
          </cell>
        </row>
        <row r="1508">
          <cell r="G1508" t="e">
            <v>#N/A</v>
          </cell>
          <cell r="H1508" t="e">
            <v>#N/A</v>
          </cell>
          <cell r="I1508" t="e">
            <v>#N/A</v>
          </cell>
          <cell r="J1508" t="e">
            <v>#N/A</v>
          </cell>
          <cell r="K1508" t="e">
            <v>#N/A</v>
          </cell>
          <cell r="L1508" t="e">
            <v>#N/A</v>
          </cell>
          <cell r="M1508" t="e">
            <v>#N/A</v>
          </cell>
          <cell r="N1508" t="e">
            <v>#N/A</v>
          </cell>
          <cell r="O1508" t="e">
            <v>#N/A</v>
          </cell>
          <cell r="P1508" t="e">
            <v>#N/A</v>
          </cell>
          <cell r="Q1508" t="e">
            <v>#N/A</v>
          </cell>
          <cell r="R1508" t="e">
            <v>#N/A</v>
          </cell>
          <cell r="S1508" t="e">
            <v>#N/A</v>
          </cell>
          <cell r="T1508" t="e">
            <v>#N/A</v>
          </cell>
          <cell r="U1508" t="e">
            <v>#N/A</v>
          </cell>
          <cell r="V1508" t="e">
            <v>#N/A</v>
          </cell>
          <cell r="W1508" t="e">
            <v>#N/A</v>
          </cell>
          <cell r="X1508" t="e">
            <v>#N/A</v>
          </cell>
          <cell r="Y1508" t="e">
            <v>#N/A</v>
          </cell>
          <cell r="Z1508" t="e">
            <v>#N/A</v>
          </cell>
          <cell r="AA1508" t="e">
            <v>#N/A</v>
          </cell>
          <cell r="AB1508" t="e">
            <v>#N/A</v>
          </cell>
          <cell r="AC1508" t="e">
            <v>#N/A</v>
          </cell>
          <cell r="AD1508" t="e">
            <v>#N/A</v>
          </cell>
          <cell r="AE1508" t="e">
            <v>#N/A</v>
          </cell>
          <cell r="AF1508" t="e">
            <v>#N/A</v>
          </cell>
          <cell r="AG1508" t="e">
            <v>#N/A</v>
          </cell>
          <cell r="AH1508" t="e">
            <v>#N/A</v>
          </cell>
          <cell r="AI1508" t="e">
            <v>#N/A</v>
          </cell>
          <cell r="AJ1508" t="e">
            <v>#N/A</v>
          </cell>
          <cell r="AK1508" t="e">
            <v>#N/A</v>
          </cell>
          <cell r="AL1508" t="e">
            <v>#N/A</v>
          </cell>
          <cell r="AM1508" t="e">
            <v>#N/A</v>
          </cell>
          <cell r="AN1508" t="e">
            <v>#N/A</v>
          </cell>
          <cell r="AO1508" t="e">
            <v>#N/A</v>
          </cell>
          <cell r="AP1508" t="e">
            <v>#N/A</v>
          </cell>
          <cell r="AQ1508" t="e">
            <v>#N/A</v>
          </cell>
          <cell r="AR1508" t="e">
            <v>#N/A</v>
          </cell>
          <cell r="AS1508" t="e">
            <v>#N/A</v>
          </cell>
          <cell r="AT1508" t="e">
            <v>#N/A</v>
          </cell>
          <cell r="AU1508" t="e">
            <v>#N/A</v>
          </cell>
          <cell r="AV1508" t="e">
            <v>#N/A</v>
          </cell>
          <cell r="AW1508" t="e">
            <v>#N/A</v>
          </cell>
          <cell r="AX1508" t="e">
            <v>#N/A</v>
          </cell>
          <cell r="AY1508" t="e">
            <v>#N/A</v>
          </cell>
          <cell r="AZ1508" t="e">
            <v>#N/A</v>
          </cell>
          <cell r="BA1508" t="e">
            <v>#N/A</v>
          </cell>
          <cell r="BB1508" t="e">
            <v>#N/A</v>
          </cell>
          <cell r="BC1508" t="e">
            <v>#N/A</v>
          </cell>
          <cell r="BD1508" t="e">
            <v>#N/A</v>
          </cell>
        </row>
        <row r="1509">
          <cell r="G1509" t="e">
            <v>#N/A</v>
          </cell>
          <cell r="H1509" t="e">
            <v>#N/A</v>
          </cell>
          <cell r="I1509" t="e">
            <v>#N/A</v>
          </cell>
          <cell r="J1509" t="e">
            <v>#N/A</v>
          </cell>
          <cell r="K1509" t="e">
            <v>#N/A</v>
          </cell>
          <cell r="L1509" t="e">
            <v>#N/A</v>
          </cell>
          <cell r="M1509" t="e">
            <v>#N/A</v>
          </cell>
          <cell r="N1509" t="e">
            <v>#N/A</v>
          </cell>
          <cell r="O1509" t="e">
            <v>#N/A</v>
          </cell>
          <cell r="P1509" t="e">
            <v>#N/A</v>
          </cell>
          <cell r="Q1509" t="e">
            <v>#N/A</v>
          </cell>
          <cell r="R1509" t="e">
            <v>#N/A</v>
          </cell>
          <cell r="S1509" t="e">
            <v>#N/A</v>
          </cell>
          <cell r="T1509" t="e">
            <v>#N/A</v>
          </cell>
          <cell r="U1509" t="e">
            <v>#N/A</v>
          </cell>
          <cell r="V1509" t="e">
            <v>#N/A</v>
          </cell>
          <cell r="W1509" t="e">
            <v>#N/A</v>
          </cell>
          <cell r="X1509" t="e">
            <v>#N/A</v>
          </cell>
          <cell r="Y1509" t="e">
            <v>#N/A</v>
          </cell>
          <cell r="Z1509" t="e">
            <v>#N/A</v>
          </cell>
          <cell r="AA1509" t="e">
            <v>#N/A</v>
          </cell>
          <cell r="AB1509" t="e">
            <v>#N/A</v>
          </cell>
          <cell r="AC1509" t="e">
            <v>#N/A</v>
          </cell>
          <cell r="AD1509" t="e">
            <v>#N/A</v>
          </cell>
          <cell r="AE1509" t="e">
            <v>#N/A</v>
          </cell>
          <cell r="AF1509" t="e">
            <v>#N/A</v>
          </cell>
          <cell r="AG1509" t="e">
            <v>#N/A</v>
          </cell>
          <cell r="AH1509" t="e">
            <v>#N/A</v>
          </cell>
          <cell r="AI1509" t="e">
            <v>#N/A</v>
          </cell>
          <cell r="AJ1509" t="e">
            <v>#N/A</v>
          </cell>
          <cell r="AK1509" t="e">
            <v>#N/A</v>
          </cell>
          <cell r="AL1509" t="e">
            <v>#N/A</v>
          </cell>
          <cell r="AM1509" t="e">
            <v>#N/A</v>
          </cell>
          <cell r="AN1509" t="e">
            <v>#N/A</v>
          </cell>
          <cell r="AO1509" t="e">
            <v>#N/A</v>
          </cell>
          <cell r="AP1509" t="e">
            <v>#N/A</v>
          </cell>
          <cell r="AQ1509" t="e">
            <v>#N/A</v>
          </cell>
          <cell r="AR1509" t="e">
            <v>#N/A</v>
          </cell>
          <cell r="AS1509" t="e">
            <v>#N/A</v>
          </cell>
          <cell r="AT1509" t="e">
            <v>#N/A</v>
          </cell>
          <cell r="AU1509" t="e">
            <v>#N/A</v>
          </cell>
          <cell r="AV1509" t="e">
            <v>#N/A</v>
          </cell>
          <cell r="AW1509" t="e">
            <v>#N/A</v>
          </cell>
          <cell r="AX1509" t="e">
            <v>#N/A</v>
          </cell>
          <cell r="AY1509" t="e">
            <v>#N/A</v>
          </cell>
          <cell r="AZ1509" t="e">
            <v>#N/A</v>
          </cell>
          <cell r="BA1509" t="e">
            <v>#N/A</v>
          </cell>
          <cell r="BB1509" t="e">
            <v>#N/A</v>
          </cell>
          <cell r="BC1509" t="e">
            <v>#N/A</v>
          </cell>
          <cell r="BD1509" t="e">
            <v>#N/A</v>
          </cell>
        </row>
        <row r="1510">
          <cell r="G1510" t="e">
            <v>#N/A</v>
          </cell>
          <cell r="H1510" t="e">
            <v>#N/A</v>
          </cell>
          <cell r="I1510" t="e">
            <v>#N/A</v>
          </cell>
          <cell r="J1510" t="e">
            <v>#N/A</v>
          </cell>
          <cell r="K1510" t="e">
            <v>#N/A</v>
          </cell>
          <cell r="L1510" t="e">
            <v>#N/A</v>
          </cell>
          <cell r="M1510" t="e">
            <v>#N/A</v>
          </cell>
          <cell r="N1510" t="e">
            <v>#N/A</v>
          </cell>
          <cell r="O1510" t="e">
            <v>#N/A</v>
          </cell>
          <cell r="P1510" t="e">
            <v>#N/A</v>
          </cell>
          <cell r="Q1510" t="e">
            <v>#N/A</v>
          </cell>
          <cell r="R1510" t="e">
            <v>#N/A</v>
          </cell>
          <cell r="S1510" t="e">
            <v>#N/A</v>
          </cell>
          <cell r="T1510" t="e">
            <v>#N/A</v>
          </cell>
          <cell r="U1510" t="e">
            <v>#N/A</v>
          </cell>
          <cell r="V1510" t="e">
            <v>#N/A</v>
          </cell>
          <cell r="W1510" t="e">
            <v>#N/A</v>
          </cell>
          <cell r="X1510" t="e">
            <v>#N/A</v>
          </cell>
          <cell r="Y1510" t="e">
            <v>#N/A</v>
          </cell>
          <cell r="Z1510" t="e">
            <v>#N/A</v>
          </cell>
          <cell r="AA1510" t="e">
            <v>#N/A</v>
          </cell>
          <cell r="AB1510" t="e">
            <v>#N/A</v>
          </cell>
          <cell r="AC1510" t="e">
            <v>#N/A</v>
          </cell>
          <cell r="AD1510" t="e">
            <v>#N/A</v>
          </cell>
          <cell r="AE1510" t="e">
            <v>#N/A</v>
          </cell>
          <cell r="AF1510" t="e">
            <v>#N/A</v>
          </cell>
          <cell r="AG1510" t="e">
            <v>#N/A</v>
          </cell>
          <cell r="AH1510" t="e">
            <v>#N/A</v>
          </cell>
          <cell r="AI1510" t="e">
            <v>#N/A</v>
          </cell>
          <cell r="AJ1510" t="e">
            <v>#N/A</v>
          </cell>
          <cell r="AK1510" t="e">
            <v>#N/A</v>
          </cell>
          <cell r="AL1510" t="e">
            <v>#N/A</v>
          </cell>
          <cell r="AM1510" t="e">
            <v>#N/A</v>
          </cell>
          <cell r="AN1510" t="e">
            <v>#N/A</v>
          </cell>
          <cell r="AO1510" t="e">
            <v>#N/A</v>
          </cell>
          <cell r="AP1510" t="e">
            <v>#N/A</v>
          </cell>
          <cell r="AQ1510" t="e">
            <v>#N/A</v>
          </cell>
          <cell r="AR1510" t="e">
            <v>#N/A</v>
          </cell>
          <cell r="AS1510" t="e">
            <v>#N/A</v>
          </cell>
          <cell r="AT1510" t="e">
            <v>#N/A</v>
          </cell>
          <cell r="AU1510" t="e">
            <v>#N/A</v>
          </cell>
          <cell r="AV1510" t="e">
            <v>#N/A</v>
          </cell>
          <cell r="AW1510" t="e">
            <v>#N/A</v>
          </cell>
          <cell r="AX1510" t="e">
            <v>#N/A</v>
          </cell>
          <cell r="AY1510" t="e">
            <v>#N/A</v>
          </cell>
          <cell r="AZ1510" t="e">
            <v>#N/A</v>
          </cell>
          <cell r="BA1510" t="e">
            <v>#N/A</v>
          </cell>
          <cell r="BB1510" t="e">
            <v>#N/A</v>
          </cell>
          <cell r="BC1510" t="e">
            <v>#N/A</v>
          </cell>
          <cell r="BD1510" t="e">
            <v>#N/A</v>
          </cell>
        </row>
        <row r="1511">
          <cell r="G1511" t="e">
            <v>#N/A</v>
          </cell>
          <cell r="H1511" t="e">
            <v>#N/A</v>
          </cell>
          <cell r="I1511" t="e">
            <v>#N/A</v>
          </cell>
          <cell r="J1511" t="e">
            <v>#N/A</v>
          </cell>
          <cell r="K1511" t="e">
            <v>#N/A</v>
          </cell>
          <cell r="L1511" t="e">
            <v>#N/A</v>
          </cell>
          <cell r="M1511" t="e">
            <v>#N/A</v>
          </cell>
          <cell r="N1511" t="e">
            <v>#N/A</v>
          </cell>
          <cell r="O1511" t="e">
            <v>#N/A</v>
          </cell>
          <cell r="P1511" t="e">
            <v>#N/A</v>
          </cell>
          <cell r="Q1511" t="e">
            <v>#N/A</v>
          </cell>
          <cell r="R1511" t="e">
            <v>#N/A</v>
          </cell>
          <cell r="S1511" t="e">
            <v>#N/A</v>
          </cell>
          <cell r="T1511" t="e">
            <v>#N/A</v>
          </cell>
          <cell r="U1511" t="e">
            <v>#N/A</v>
          </cell>
          <cell r="V1511" t="e">
            <v>#N/A</v>
          </cell>
          <cell r="W1511" t="e">
            <v>#N/A</v>
          </cell>
          <cell r="X1511" t="e">
            <v>#N/A</v>
          </cell>
          <cell r="Y1511" t="e">
            <v>#N/A</v>
          </cell>
          <cell r="Z1511" t="e">
            <v>#N/A</v>
          </cell>
          <cell r="AA1511" t="e">
            <v>#N/A</v>
          </cell>
          <cell r="AB1511" t="e">
            <v>#N/A</v>
          </cell>
          <cell r="AC1511" t="e">
            <v>#N/A</v>
          </cell>
          <cell r="AD1511" t="e">
            <v>#N/A</v>
          </cell>
          <cell r="AE1511" t="e">
            <v>#N/A</v>
          </cell>
          <cell r="AF1511" t="e">
            <v>#N/A</v>
          </cell>
          <cell r="AG1511" t="e">
            <v>#N/A</v>
          </cell>
          <cell r="AH1511" t="e">
            <v>#N/A</v>
          </cell>
          <cell r="AI1511" t="e">
            <v>#N/A</v>
          </cell>
          <cell r="AJ1511" t="e">
            <v>#N/A</v>
          </cell>
          <cell r="AK1511" t="e">
            <v>#N/A</v>
          </cell>
          <cell r="AL1511" t="e">
            <v>#N/A</v>
          </cell>
          <cell r="AM1511" t="e">
            <v>#N/A</v>
          </cell>
          <cell r="AN1511" t="e">
            <v>#N/A</v>
          </cell>
          <cell r="AO1511" t="e">
            <v>#N/A</v>
          </cell>
          <cell r="AP1511" t="e">
            <v>#N/A</v>
          </cell>
          <cell r="AQ1511" t="e">
            <v>#N/A</v>
          </cell>
          <cell r="AR1511" t="e">
            <v>#N/A</v>
          </cell>
          <cell r="AS1511" t="e">
            <v>#N/A</v>
          </cell>
          <cell r="AT1511" t="e">
            <v>#N/A</v>
          </cell>
          <cell r="AU1511" t="e">
            <v>#N/A</v>
          </cell>
          <cell r="AV1511" t="e">
            <v>#N/A</v>
          </cell>
          <cell r="AW1511" t="e">
            <v>#N/A</v>
          </cell>
          <cell r="AX1511" t="e">
            <v>#N/A</v>
          </cell>
          <cell r="AY1511" t="e">
            <v>#N/A</v>
          </cell>
          <cell r="AZ1511" t="e">
            <v>#N/A</v>
          </cell>
          <cell r="BA1511" t="e">
            <v>#N/A</v>
          </cell>
          <cell r="BB1511" t="e">
            <v>#N/A</v>
          </cell>
          <cell r="BC1511" t="e">
            <v>#N/A</v>
          </cell>
          <cell r="BD1511" t="e">
            <v>#N/A</v>
          </cell>
        </row>
        <row r="1512">
          <cell r="G1512" t="e">
            <v>#N/A</v>
          </cell>
          <cell r="H1512" t="e">
            <v>#N/A</v>
          </cell>
          <cell r="I1512" t="e">
            <v>#N/A</v>
          </cell>
          <cell r="J1512" t="e">
            <v>#N/A</v>
          </cell>
          <cell r="K1512" t="e">
            <v>#N/A</v>
          </cell>
          <cell r="L1512" t="e">
            <v>#N/A</v>
          </cell>
          <cell r="M1512" t="e">
            <v>#N/A</v>
          </cell>
          <cell r="N1512" t="e">
            <v>#N/A</v>
          </cell>
          <cell r="O1512" t="e">
            <v>#N/A</v>
          </cell>
          <cell r="P1512" t="e">
            <v>#N/A</v>
          </cell>
          <cell r="Q1512" t="e">
            <v>#N/A</v>
          </cell>
          <cell r="R1512" t="e">
            <v>#N/A</v>
          </cell>
          <cell r="S1512" t="e">
            <v>#N/A</v>
          </cell>
          <cell r="T1512" t="e">
            <v>#N/A</v>
          </cell>
          <cell r="U1512" t="e">
            <v>#N/A</v>
          </cell>
          <cell r="V1512" t="e">
            <v>#N/A</v>
          </cell>
          <cell r="W1512" t="e">
            <v>#N/A</v>
          </cell>
          <cell r="X1512" t="e">
            <v>#N/A</v>
          </cell>
          <cell r="Y1512" t="e">
            <v>#N/A</v>
          </cell>
          <cell r="Z1512" t="e">
            <v>#N/A</v>
          </cell>
          <cell r="AA1512" t="e">
            <v>#N/A</v>
          </cell>
          <cell r="AB1512" t="e">
            <v>#N/A</v>
          </cell>
          <cell r="AC1512" t="e">
            <v>#N/A</v>
          </cell>
          <cell r="AD1512" t="e">
            <v>#N/A</v>
          </cell>
          <cell r="AE1512" t="e">
            <v>#N/A</v>
          </cell>
          <cell r="AF1512" t="e">
            <v>#N/A</v>
          </cell>
          <cell r="AG1512" t="e">
            <v>#N/A</v>
          </cell>
          <cell r="AH1512" t="e">
            <v>#N/A</v>
          </cell>
          <cell r="AI1512" t="e">
            <v>#N/A</v>
          </cell>
          <cell r="AJ1512" t="e">
            <v>#N/A</v>
          </cell>
          <cell r="AK1512" t="e">
            <v>#N/A</v>
          </cell>
          <cell r="AL1512" t="e">
            <v>#N/A</v>
          </cell>
          <cell r="AM1512" t="e">
            <v>#N/A</v>
          </cell>
          <cell r="AN1512" t="e">
            <v>#N/A</v>
          </cell>
          <cell r="AO1512" t="e">
            <v>#N/A</v>
          </cell>
          <cell r="AP1512" t="e">
            <v>#N/A</v>
          </cell>
          <cell r="AQ1512" t="e">
            <v>#N/A</v>
          </cell>
          <cell r="AR1512" t="e">
            <v>#N/A</v>
          </cell>
          <cell r="AS1512" t="e">
            <v>#N/A</v>
          </cell>
          <cell r="AT1512" t="e">
            <v>#N/A</v>
          </cell>
          <cell r="AU1512" t="e">
            <v>#N/A</v>
          </cell>
          <cell r="AV1512" t="e">
            <v>#N/A</v>
          </cell>
          <cell r="AW1512" t="e">
            <v>#N/A</v>
          </cell>
          <cell r="AX1512" t="e">
            <v>#N/A</v>
          </cell>
          <cell r="AY1512" t="e">
            <v>#N/A</v>
          </cell>
          <cell r="AZ1512" t="e">
            <v>#N/A</v>
          </cell>
          <cell r="BA1512" t="e">
            <v>#N/A</v>
          </cell>
          <cell r="BB1512" t="e">
            <v>#N/A</v>
          </cell>
          <cell r="BC1512" t="e">
            <v>#N/A</v>
          </cell>
          <cell r="BD1512" t="e">
            <v>#N/A</v>
          </cell>
        </row>
        <row r="1513">
          <cell r="G1513" t="e">
            <v>#N/A</v>
          </cell>
          <cell r="H1513" t="e">
            <v>#N/A</v>
          </cell>
          <cell r="I1513" t="e">
            <v>#N/A</v>
          </cell>
          <cell r="J1513" t="e">
            <v>#N/A</v>
          </cell>
          <cell r="K1513" t="e">
            <v>#N/A</v>
          </cell>
          <cell r="L1513" t="e">
            <v>#N/A</v>
          </cell>
          <cell r="M1513" t="e">
            <v>#N/A</v>
          </cell>
          <cell r="N1513" t="e">
            <v>#N/A</v>
          </cell>
          <cell r="O1513" t="e">
            <v>#N/A</v>
          </cell>
          <cell r="P1513" t="e">
            <v>#N/A</v>
          </cell>
          <cell r="Q1513" t="e">
            <v>#N/A</v>
          </cell>
          <cell r="R1513" t="e">
            <v>#N/A</v>
          </cell>
          <cell r="S1513" t="e">
            <v>#N/A</v>
          </cell>
          <cell r="T1513" t="e">
            <v>#N/A</v>
          </cell>
          <cell r="U1513" t="e">
            <v>#N/A</v>
          </cell>
          <cell r="V1513" t="e">
            <v>#N/A</v>
          </cell>
          <cell r="W1513" t="e">
            <v>#N/A</v>
          </cell>
          <cell r="X1513" t="e">
            <v>#N/A</v>
          </cell>
          <cell r="Y1513" t="e">
            <v>#N/A</v>
          </cell>
          <cell r="Z1513" t="e">
            <v>#N/A</v>
          </cell>
          <cell r="AA1513" t="e">
            <v>#N/A</v>
          </cell>
          <cell r="AB1513" t="e">
            <v>#N/A</v>
          </cell>
          <cell r="AC1513" t="e">
            <v>#N/A</v>
          </cell>
          <cell r="AD1513" t="e">
            <v>#N/A</v>
          </cell>
          <cell r="AE1513" t="e">
            <v>#N/A</v>
          </cell>
          <cell r="AF1513" t="e">
            <v>#N/A</v>
          </cell>
          <cell r="AG1513" t="e">
            <v>#N/A</v>
          </cell>
          <cell r="AH1513" t="e">
            <v>#N/A</v>
          </cell>
          <cell r="AI1513" t="e">
            <v>#N/A</v>
          </cell>
          <cell r="AJ1513" t="e">
            <v>#N/A</v>
          </cell>
          <cell r="AK1513" t="e">
            <v>#N/A</v>
          </cell>
          <cell r="AL1513" t="e">
            <v>#N/A</v>
          </cell>
          <cell r="AM1513" t="e">
            <v>#N/A</v>
          </cell>
          <cell r="AN1513" t="e">
            <v>#N/A</v>
          </cell>
          <cell r="AO1513" t="e">
            <v>#N/A</v>
          </cell>
          <cell r="AP1513" t="e">
            <v>#N/A</v>
          </cell>
          <cell r="AQ1513" t="e">
            <v>#N/A</v>
          </cell>
          <cell r="AR1513" t="e">
            <v>#N/A</v>
          </cell>
          <cell r="AS1513" t="e">
            <v>#N/A</v>
          </cell>
          <cell r="AT1513" t="e">
            <v>#N/A</v>
          </cell>
          <cell r="AU1513" t="e">
            <v>#N/A</v>
          </cell>
          <cell r="AV1513" t="e">
            <v>#N/A</v>
          </cell>
          <cell r="AW1513" t="e">
            <v>#N/A</v>
          </cell>
          <cell r="AX1513" t="e">
            <v>#N/A</v>
          </cell>
          <cell r="AY1513" t="e">
            <v>#N/A</v>
          </cell>
          <cell r="AZ1513" t="e">
            <v>#N/A</v>
          </cell>
          <cell r="BA1513" t="e">
            <v>#N/A</v>
          </cell>
          <cell r="BB1513" t="e">
            <v>#N/A</v>
          </cell>
          <cell r="BC1513" t="e">
            <v>#N/A</v>
          </cell>
          <cell r="BD1513" t="e">
            <v>#N/A</v>
          </cell>
        </row>
        <row r="1514">
          <cell r="G1514" t="e">
            <v>#N/A</v>
          </cell>
          <cell r="H1514" t="e">
            <v>#N/A</v>
          </cell>
          <cell r="I1514" t="e">
            <v>#N/A</v>
          </cell>
          <cell r="J1514" t="e">
            <v>#N/A</v>
          </cell>
          <cell r="K1514" t="e">
            <v>#N/A</v>
          </cell>
          <cell r="L1514" t="e">
            <v>#N/A</v>
          </cell>
          <cell r="M1514" t="e">
            <v>#N/A</v>
          </cell>
          <cell r="N1514" t="e">
            <v>#N/A</v>
          </cell>
          <cell r="O1514" t="e">
            <v>#N/A</v>
          </cell>
          <cell r="P1514" t="e">
            <v>#N/A</v>
          </cell>
          <cell r="Q1514" t="e">
            <v>#N/A</v>
          </cell>
          <cell r="R1514" t="e">
            <v>#N/A</v>
          </cell>
          <cell r="S1514" t="e">
            <v>#N/A</v>
          </cell>
          <cell r="T1514" t="e">
            <v>#N/A</v>
          </cell>
          <cell r="U1514" t="e">
            <v>#N/A</v>
          </cell>
          <cell r="V1514" t="e">
            <v>#N/A</v>
          </cell>
          <cell r="W1514" t="e">
            <v>#N/A</v>
          </cell>
          <cell r="X1514" t="e">
            <v>#N/A</v>
          </cell>
          <cell r="Y1514" t="e">
            <v>#N/A</v>
          </cell>
          <cell r="Z1514" t="e">
            <v>#N/A</v>
          </cell>
          <cell r="AA1514" t="e">
            <v>#N/A</v>
          </cell>
          <cell r="AB1514" t="e">
            <v>#N/A</v>
          </cell>
          <cell r="AC1514" t="e">
            <v>#N/A</v>
          </cell>
          <cell r="AD1514" t="e">
            <v>#N/A</v>
          </cell>
          <cell r="AE1514" t="e">
            <v>#N/A</v>
          </cell>
          <cell r="AF1514" t="e">
            <v>#N/A</v>
          </cell>
          <cell r="AG1514" t="e">
            <v>#N/A</v>
          </cell>
          <cell r="AH1514" t="e">
            <v>#N/A</v>
          </cell>
          <cell r="AI1514" t="e">
            <v>#N/A</v>
          </cell>
          <cell r="AJ1514" t="e">
            <v>#N/A</v>
          </cell>
          <cell r="AK1514" t="e">
            <v>#N/A</v>
          </cell>
          <cell r="AL1514" t="e">
            <v>#N/A</v>
          </cell>
          <cell r="AM1514" t="e">
            <v>#N/A</v>
          </cell>
          <cell r="AN1514" t="e">
            <v>#N/A</v>
          </cell>
          <cell r="AO1514" t="e">
            <v>#N/A</v>
          </cell>
          <cell r="AP1514" t="e">
            <v>#N/A</v>
          </cell>
          <cell r="AQ1514" t="e">
            <v>#N/A</v>
          </cell>
          <cell r="AR1514" t="e">
            <v>#N/A</v>
          </cell>
          <cell r="AS1514" t="e">
            <v>#N/A</v>
          </cell>
          <cell r="AT1514" t="e">
            <v>#N/A</v>
          </cell>
          <cell r="AU1514" t="e">
            <v>#N/A</v>
          </cell>
          <cell r="AV1514" t="e">
            <v>#N/A</v>
          </cell>
          <cell r="AW1514" t="e">
            <v>#N/A</v>
          </cell>
          <cell r="AX1514" t="e">
            <v>#N/A</v>
          </cell>
          <cell r="AY1514" t="e">
            <v>#N/A</v>
          </cell>
          <cell r="AZ1514" t="e">
            <v>#N/A</v>
          </cell>
          <cell r="BA1514" t="e">
            <v>#N/A</v>
          </cell>
          <cell r="BB1514" t="e">
            <v>#N/A</v>
          </cell>
          <cell r="BC1514" t="e">
            <v>#N/A</v>
          </cell>
          <cell r="BD1514" t="e">
            <v>#N/A</v>
          </cell>
        </row>
        <row r="1515">
          <cell r="G1515" t="e">
            <v>#N/A</v>
          </cell>
          <cell r="H1515" t="e">
            <v>#N/A</v>
          </cell>
          <cell r="I1515" t="e">
            <v>#N/A</v>
          </cell>
          <cell r="J1515" t="e">
            <v>#N/A</v>
          </cell>
          <cell r="K1515" t="e">
            <v>#N/A</v>
          </cell>
          <cell r="L1515" t="e">
            <v>#N/A</v>
          </cell>
          <cell r="M1515" t="e">
            <v>#N/A</v>
          </cell>
          <cell r="N1515" t="e">
            <v>#N/A</v>
          </cell>
          <cell r="O1515" t="e">
            <v>#N/A</v>
          </cell>
          <cell r="P1515" t="e">
            <v>#N/A</v>
          </cell>
          <cell r="Q1515" t="e">
            <v>#N/A</v>
          </cell>
          <cell r="R1515" t="e">
            <v>#N/A</v>
          </cell>
          <cell r="S1515" t="e">
            <v>#N/A</v>
          </cell>
          <cell r="T1515" t="e">
            <v>#N/A</v>
          </cell>
          <cell r="U1515" t="e">
            <v>#N/A</v>
          </cell>
          <cell r="V1515" t="e">
            <v>#N/A</v>
          </cell>
          <cell r="W1515" t="e">
            <v>#N/A</v>
          </cell>
          <cell r="X1515" t="e">
            <v>#N/A</v>
          </cell>
          <cell r="Y1515" t="e">
            <v>#N/A</v>
          </cell>
          <cell r="Z1515" t="e">
            <v>#N/A</v>
          </cell>
          <cell r="AA1515" t="e">
            <v>#N/A</v>
          </cell>
          <cell r="AB1515" t="e">
            <v>#N/A</v>
          </cell>
          <cell r="AC1515" t="e">
            <v>#N/A</v>
          </cell>
          <cell r="AD1515" t="e">
            <v>#N/A</v>
          </cell>
          <cell r="AE1515" t="e">
            <v>#N/A</v>
          </cell>
          <cell r="AF1515" t="e">
            <v>#N/A</v>
          </cell>
          <cell r="AG1515" t="e">
            <v>#N/A</v>
          </cell>
          <cell r="AH1515" t="e">
            <v>#N/A</v>
          </cell>
          <cell r="AI1515" t="e">
            <v>#N/A</v>
          </cell>
          <cell r="AJ1515" t="e">
            <v>#N/A</v>
          </cell>
          <cell r="AK1515" t="e">
            <v>#N/A</v>
          </cell>
          <cell r="AL1515" t="e">
            <v>#N/A</v>
          </cell>
          <cell r="AM1515" t="e">
            <v>#N/A</v>
          </cell>
          <cell r="AN1515" t="e">
            <v>#N/A</v>
          </cell>
          <cell r="AO1515" t="e">
            <v>#N/A</v>
          </cell>
          <cell r="AP1515" t="e">
            <v>#N/A</v>
          </cell>
          <cell r="AQ1515" t="e">
            <v>#N/A</v>
          </cell>
          <cell r="AR1515" t="e">
            <v>#N/A</v>
          </cell>
          <cell r="AS1515" t="e">
            <v>#N/A</v>
          </cell>
          <cell r="AT1515" t="e">
            <v>#N/A</v>
          </cell>
          <cell r="AU1515" t="e">
            <v>#N/A</v>
          </cell>
          <cell r="AV1515" t="e">
            <v>#N/A</v>
          </cell>
          <cell r="AW1515" t="e">
            <v>#N/A</v>
          </cell>
          <cell r="AX1515" t="e">
            <v>#N/A</v>
          </cell>
          <cell r="AY1515" t="e">
            <v>#N/A</v>
          </cell>
          <cell r="AZ1515" t="e">
            <v>#N/A</v>
          </cell>
          <cell r="BA1515" t="e">
            <v>#N/A</v>
          </cell>
          <cell r="BB1515" t="e">
            <v>#N/A</v>
          </cell>
          <cell r="BC1515" t="e">
            <v>#N/A</v>
          </cell>
          <cell r="BD1515" t="e">
            <v>#N/A</v>
          </cell>
        </row>
        <row r="1516">
          <cell r="G1516" t="e">
            <v>#N/A</v>
          </cell>
          <cell r="H1516" t="e">
            <v>#N/A</v>
          </cell>
          <cell r="I1516" t="e">
            <v>#N/A</v>
          </cell>
          <cell r="J1516" t="e">
            <v>#N/A</v>
          </cell>
          <cell r="K1516" t="e">
            <v>#N/A</v>
          </cell>
          <cell r="L1516" t="e">
            <v>#N/A</v>
          </cell>
          <cell r="M1516" t="e">
            <v>#N/A</v>
          </cell>
          <cell r="N1516" t="e">
            <v>#N/A</v>
          </cell>
          <cell r="O1516" t="e">
            <v>#N/A</v>
          </cell>
          <cell r="P1516" t="e">
            <v>#N/A</v>
          </cell>
          <cell r="Q1516" t="e">
            <v>#N/A</v>
          </cell>
          <cell r="R1516" t="e">
            <v>#N/A</v>
          </cell>
          <cell r="S1516" t="e">
            <v>#N/A</v>
          </cell>
          <cell r="T1516" t="e">
            <v>#N/A</v>
          </cell>
          <cell r="U1516" t="e">
            <v>#N/A</v>
          </cell>
          <cell r="V1516" t="e">
            <v>#N/A</v>
          </cell>
          <cell r="W1516" t="e">
            <v>#N/A</v>
          </cell>
          <cell r="X1516" t="e">
            <v>#N/A</v>
          </cell>
          <cell r="Y1516" t="e">
            <v>#N/A</v>
          </cell>
          <cell r="Z1516" t="e">
            <v>#N/A</v>
          </cell>
          <cell r="AA1516" t="e">
            <v>#N/A</v>
          </cell>
          <cell r="AB1516" t="e">
            <v>#N/A</v>
          </cell>
          <cell r="AC1516" t="e">
            <v>#N/A</v>
          </cell>
          <cell r="AD1516" t="e">
            <v>#N/A</v>
          </cell>
          <cell r="AE1516" t="e">
            <v>#N/A</v>
          </cell>
          <cell r="AF1516" t="e">
            <v>#N/A</v>
          </cell>
          <cell r="AG1516" t="e">
            <v>#N/A</v>
          </cell>
          <cell r="AH1516" t="e">
            <v>#N/A</v>
          </cell>
          <cell r="AI1516" t="e">
            <v>#N/A</v>
          </cell>
          <cell r="AJ1516" t="e">
            <v>#N/A</v>
          </cell>
          <cell r="AK1516" t="e">
            <v>#N/A</v>
          </cell>
          <cell r="AL1516" t="e">
            <v>#N/A</v>
          </cell>
          <cell r="AM1516" t="e">
            <v>#N/A</v>
          </cell>
          <cell r="AN1516" t="e">
            <v>#N/A</v>
          </cell>
          <cell r="AO1516" t="e">
            <v>#N/A</v>
          </cell>
          <cell r="AP1516" t="e">
            <v>#N/A</v>
          </cell>
          <cell r="AQ1516" t="e">
            <v>#N/A</v>
          </cell>
          <cell r="AR1516" t="e">
            <v>#N/A</v>
          </cell>
          <cell r="AS1516" t="e">
            <v>#N/A</v>
          </cell>
          <cell r="AT1516" t="e">
            <v>#N/A</v>
          </cell>
          <cell r="AU1516" t="e">
            <v>#N/A</v>
          </cell>
          <cell r="AV1516" t="e">
            <v>#N/A</v>
          </cell>
          <cell r="AW1516" t="e">
            <v>#N/A</v>
          </cell>
          <cell r="AX1516" t="e">
            <v>#N/A</v>
          </cell>
          <cell r="AY1516" t="e">
            <v>#N/A</v>
          </cell>
          <cell r="AZ1516" t="e">
            <v>#N/A</v>
          </cell>
          <cell r="BA1516" t="e">
            <v>#N/A</v>
          </cell>
          <cell r="BB1516" t="e">
            <v>#N/A</v>
          </cell>
          <cell r="BC1516" t="e">
            <v>#N/A</v>
          </cell>
          <cell r="BD1516" t="e">
            <v>#N/A</v>
          </cell>
        </row>
        <row r="1517">
          <cell r="G1517" t="e">
            <v>#N/A</v>
          </cell>
          <cell r="H1517" t="e">
            <v>#N/A</v>
          </cell>
          <cell r="I1517" t="e">
            <v>#N/A</v>
          </cell>
          <cell r="J1517" t="e">
            <v>#N/A</v>
          </cell>
          <cell r="K1517" t="e">
            <v>#N/A</v>
          </cell>
          <cell r="L1517" t="e">
            <v>#N/A</v>
          </cell>
          <cell r="M1517" t="e">
            <v>#N/A</v>
          </cell>
          <cell r="N1517" t="e">
            <v>#N/A</v>
          </cell>
          <cell r="O1517" t="e">
            <v>#N/A</v>
          </cell>
          <cell r="P1517" t="e">
            <v>#N/A</v>
          </cell>
          <cell r="Q1517" t="e">
            <v>#N/A</v>
          </cell>
          <cell r="R1517" t="e">
            <v>#N/A</v>
          </cell>
          <cell r="S1517" t="e">
            <v>#N/A</v>
          </cell>
          <cell r="T1517" t="e">
            <v>#N/A</v>
          </cell>
          <cell r="U1517" t="e">
            <v>#N/A</v>
          </cell>
          <cell r="V1517" t="e">
            <v>#N/A</v>
          </cell>
          <cell r="W1517" t="e">
            <v>#N/A</v>
          </cell>
          <cell r="X1517" t="e">
            <v>#N/A</v>
          </cell>
          <cell r="Y1517" t="e">
            <v>#N/A</v>
          </cell>
          <cell r="Z1517" t="e">
            <v>#N/A</v>
          </cell>
          <cell r="AA1517" t="e">
            <v>#N/A</v>
          </cell>
          <cell r="AB1517" t="e">
            <v>#N/A</v>
          </cell>
          <cell r="AC1517" t="e">
            <v>#N/A</v>
          </cell>
          <cell r="AD1517" t="e">
            <v>#N/A</v>
          </cell>
          <cell r="AE1517" t="e">
            <v>#N/A</v>
          </cell>
          <cell r="AF1517" t="e">
            <v>#N/A</v>
          </cell>
          <cell r="AG1517" t="e">
            <v>#N/A</v>
          </cell>
          <cell r="AH1517" t="e">
            <v>#N/A</v>
          </cell>
          <cell r="AI1517" t="e">
            <v>#N/A</v>
          </cell>
          <cell r="AJ1517" t="e">
            <v>#N/A</v>
          </cell>
          <cell r="AK1517" t="e">
            <v>#N/A</v>
          </cell>
          <cell r="AL1517" t="e">
            <v>#N/A</v>
          </cell>
          <cell r="AM1517" t="e">
            <v>#N/A</v>
          </cell>
          <cell r="AN1517" t="e">
            <v>#N/A</v>
          </cell>
          <cell r="AO1517" t="e">
            <v>#N/A</v>
          </cell>
          <cell r="AP1517" t="e">
            <v>#N/A</v>
          </cell>
          <cell r="AQ1517" t="e">
            <v>#N/A</v>
          </cell>
          <cell r="AR1517" t="e">
            <v>#N/A</v>
          </cell>
          <cell r="AS1517" t="e">
            <v>#N/A</v>
          </cell>
          <cell r="AT1517" t="e">
            <v>#N/A</v>
          </cell>
          <cell r="AU1517" t="e">
            <v>#N/A</v>
          </cell>
          <cell r="AV1517" t="e">
            <v>#N/A</v>
          </cell>
          <cell r="AW1517" t="e">
            <v>#N/A</v>
          </cell>
          <cell r="AX1517" t="e">
            <v>#N/A</v>
          </cell>
          <cell r="AY1517" t="e">
            <v>#N/A</v>
          </cell>
          <cell r="AZ1517" t="e">
            <v>#N/A</v>
          </cell>
          <cell r="BA1517" t="e">
            <v>#N/A</v>
          </cell>
          <cell r="BB1517" t="e">
            <v>#N/A</v>
          </cell>
          <cell r="BC1517" t="e">
            <v>#N/A</v>
          </cell>
          <cell r="BD1517" t="e">
            <v>#N/A</v>
          </cell>
        </row>
        <row r="1518">
          <cell r="G1518" t="e">
            <v>#N/A</v>
          </cell>
          <cell r="H1518" t="e">
            <v>#N/A</v>
          </cell>
          <cell r="I1518" t="e">
            <v>#N/A</v>
          </cell>
          <cell r="J1518" t="e">
            <v>#N/A</v>
          </cell>
          <cell r="K1518" t="e">
            <v>#N/A</v>
          </cell>
          <cell r="L1518" t="e">
            <v>#N/A</v>
          </cell>
          <cell r="M1518" t="e">
            <v>#N/A</v>
          </cell>
          <cell r="N1518" t="e">
            <v>#N/A</v>
          </cell>
          <cell r="O1518" t="e">
            <v>#N/A</v>
          </cell>
          <cell r="P1518" t="e">
            <v>#N/A</v>
          </cell>
          <cell r="Q1518" t="e">
            <v>#N/A</v>
          </cell>
          <cell r="R1518" t="e">
            <v>#N/A</v>
          </cell>
          <cell r="S1518" t="e">
            <v>#N/A</v>
          </cell>
          <cell r="T1518" t="e">
            <v>#N/A</v>
          </cell>
          <cell r="U1518" t="e">
            <v>#N/A</v>
          </cell>
          <cell r="V1518" t="e">
            <v>#N/A</v>
          </cell>
          <cell r="W1518" t="e">
            <v>#N/A</v>
          </cell>
          <cell r="X1518" t="e">
            <v>#N/A</v>
          </cell>
          <cell r="Y1518" t="e">
            <v>#N/A</v>
          </cell>
          <cell r="Z1518" t="e">
            <v>#N/A</v>
          </cell>
          <cell r="AA1518" t="e">
            <v>#N/A</v>
          </cell>
          <cell r="AB1518" t="e">
            <v>#N/A</v>
          </cell>
          <cell r="AC1518" t="e">
            <v>#N/A</v>
          </cell>
          <cell r="AD1518" t="e">
            <v>#N/A</v>
          </cell>
          <cell r="AE1518" t="e">
            <v>#N/A</v>
          </cell>
          <cell r="AF1518" t="e">
            <v>#N/A</v>
          </cell>
          <cell r="AG1518" t="e">
            <v>#N/A</v>
          </cell>
          <cell r="AH1518" t="e">
            <v>#N/A</v>
          </cell>
          <cell r="AI1518" t="e">
            <v>#N/A</v>
          </cell>
          <cell r="AJ1518" t="e">
            <v>#N/A</v>
          </cell>
          <cell r="AK1518" t="e">
            <v>#N/A</v>
          </cell>
          <cell r="AL1518" t="e">
            <v>#N/A</v>
          </cell>
          <cell r="AM1518" t="e">
            <v>#N/A</v>
          </cell>
          <cell r="AN1518" t="e">
            <v>#N/A</v>
          </cell>
          <cell r="AO1518" t="e">
            <v>#N/A</v>
          </cell>
          <cell r="AP1518" t="e">
            <v>#N/A</v>
          </cell>
          <cell r="AQ1518" t="e">
            <v>#N/A</v>
          </cell>
          <cell r="AR1518" t="e">
            <v>#N/A</v>
          </cell>
          <cell r="AS1518" t="e">
            <v>#N/A</v>
          </cell>
          <cell r="AT1518" t="e">
            <v>#N/A</v>
          </cell>
          <cell r="AU1518" t="e">
            <v>#N/A</v>
          </cell>
          <cell r="AV1518" t="e">
            <v>#N/A</v>
          </cell>
          <cell r="AW1518" t="e">
            <v>#N/A</v>
          </cell>
          <cell r="AX1518" t="e">
            <v>#N/A</v>
          </cell>
          <cell r="AY1518" t="e">
            <v>#N/A</v>
          </cell>
          <cell r="AZ1518" t="e">
            <v>#N/A</v>
          </cell>
          <cell r="BA1518" t="e">
            <v>#N/A</v>
          </cell>
          <cell r="BB1518" t="e">
            <v>#N/A</v>
          </cell>
          <cell r="BC1518" t="e">
            <v>#N/A</v>
          </cell>
          <cell r="BD1518" t="e">
            <v>#N/A</v>
          </cell>
        </row>
        <row r="1519">
          <cell r="G1519" t="e">
            <v>#N/A</v>
          </cell>
          <cell r="H1519" t="e">
            <v>#N/A</v>
          </cell>
          <cell r="I1519" t="e">
            <v>#N/A</v>
          </cell>
          <cell r="J1519" t="e">
            <v>#N/A</v>
          </cell>
          <cell r="K1519" t="e">
            <v>#N/A</v>
          </cell>
          <cell r="L1519" t="e">
            <v>#N/A</v>
          </cell>
          <cell r="M1519" t="e">
            <v>#N/A</v>
          </cell>
          <cell r="N1519" t="e">
            <v>#N/A</v>
          </cell>
          <cell r="O1519" t="e">
            <v>#N/A</v>
          </cell>
          <cell r="P1519" t="e">
            <v>#N/A</v>
          </cell>
          <cell r="Q1519" t="e">
            <v>#N/A</v>
          </cell>
          <cell r="R1519" t="e">
            <v>#N/A</v>
          </cell>
          <cell r="S1519" t="e">
            <v>#N/A</v>
          </cell>
          <cell r="T1519" t="e">
            <v>#N/A</v>
          </cell>
          <cell r="U1519" t="e">
            <v>#N/A</v>
          </cell>
          <cell r="V1519" t="e">
            <v>#N/A</v>
          </cell>
          <cell r="W1519" t="e">
            <v>#N/A</v>
          </cell>
          <cell r="X1519" t="e">
            <v>#N/A</v>
          </cell>
          <cell r="Y1519" t="e">
            <v>#N/A</v>
          </cell>
          <cell r="Z1519" t="e">
            <v>#N/A</v>
          </cell>
          <cell r="AA1519" t="e">
            <v>#N/A</v>
          </cell>
          <cell r="AB1519" t="e">
            <v>#N/A</v>
          </cell>
          <cell r="AC1519" t="e">
            <v>#N/A</v>
          </cell>
          <cell r="AD1519" t="e">
            <v>#N/A</v>
          </cell>
          <cell r="AE1519" t="e">
            <v>#N/A</v>
          </cell>
          <cell r="AF1519" t="e">
            <v>#N/A</v>
          </cell>
          <cell r="AG1519" t="e">
            <v>#N/A</v>
          </cell>
          <cell r="AH1519" t="e">
            <v>#N/A</v>
          </cell>
          <cell r="AI1519" t="e">
            <v>#N/A</v>
          </cell>
          <cell r="AJ1519" t="e">
            <v>#N/A</v>
          </cell>
          <cell r="AK1519" t="e">
            <v>#N/A</v>
          </cell>
          <cell r="AL1519" t="e">
            <v>#N/A</v>
          </cell>
          <cell r="AM1519" t="e">
            <v>#N/A</v>
          </cell>
          <cell r="AN1519" t="e">
            <v>#N/A</v>
          </cell>
          <cell r="AO1519" t="e">
            <v>#N/A</v>
          </cell>
          <cell r="AP1519" t="e">
            <v>#N/A</v>
          </cell>
          <cell r="AQ1519" t="e">
            <v>#N/A</v>
          </cell>
          <cell r="AR1519" t="e">
            <v>#N/A</v>
          </cell>
          <cell r="AS1519" t="e">
            <v>#N/A</v>
          </cell>
          <cell r="AT1519" t="e">
            <v>#N/A</v>
          </cell>
          <cell r="AU1519" t="e">
            <v>#N/A</v>
          </cell>
          <cell r="AV1519" t="e">
            <v>#N/A</v>
          </cell>
          <cell r="AW1519" t="e">
            <v>#N/A</v>
          </cell>
          <cell r="AX1519" t="e">
            <v>#N/A</v>
          </cell>
          <cell r="AY1519" t="e">
            <v>#N/A</v>
          </cell>
          <cell r="AZ1519" t="e">
            <v>#N/A</v>
          </cell>
          <cell r="BA1519" t="e">
            <v>#N/A</v>
          </cell>
          <cell r="BB1519" t="e">
            <v>#N/A</v>
          </cell>
          <cell r="BC1519" t="e">
            <v>#N/A</v>
          </cell>
          <cell r="BD1519" t="e">
            <v>#N/A</v>
          </cell>
        </row>
        <row r="1520">
          <cell r="G1520" t="e">
            <v>#N/A</v>
          </cell>
          <cell r="H1520" t="e">
            <v>#N/A</v>
          </cell>
          <cell r="I1520" t="e">
            <v>#N/A</v>
          </cell>
          <cell r="J1520" t="e">
            <v>#N/A</v>
          </cell>
          <cell r="K1520" t="e">
            <v>#N/A</v>
          </cell>
          <cell r="L1520" t="e">
            <v>#N/A</v>
          </cell>
          <cell r="M1520" t="e">
            <v>#N/A</v>
          </cell>
          <cell r="N1520" t="e">
            <v>#N/A</v>
          </cell>
          <cell r="O1520" t="e">
            <v>#N/A</v>
          </cell>
          <cell r="P1520" t="e">
            <v>#N/A</v>
          </cell>
          <cell r="Q1520" t="e">
            <v>#N/A</v>
          </cell>
          <cell r="R1520" t="e">
            <v>#N/A</v>
          </cell>
          <cell r="S1520" t="e">
            <v>#N/A</v>
          </cell>
          <cell r="T1520" t="e">
            <v>#N/A</v>
          </cell>
          <cell r="U1520" t="e">
            <v>#N/A</v>
          </cell>
          <cell r="V1520" t="e">
            <v>#N/A</v>
          </cell>
          <cell r="W1520" t="e">
            <v>#N/A</v>
          </cell>
          <cell r="X1520" t="e">
            <v>#N/A</v>
          </cell>
          <cell r="Y1520" t="e">
            <v>#N/A</v>
          </cell>
          <cell r="Z1520" t="e">
            <v>#N/A</v>
          </cell>
          <cell r="AA1520" t="e">
            <v>#N/A</v>
          </cell>
          <cell r="AB1520" t="e">
            <v>#N/A</v>
          </cell>
          <cell r="AC1520" t="e">
            <v>#N/A</v>
          </cell>
          <cell r="AD1520" t="e">
            <v>#N/A</v>
          </cell>
          <cell r="AE1520" t="e">
            <v>#N/A</v>
          </cell>
          <cell r="AF1520" t="e">
            <v>#N/A</v>
          </cell>
          <cell r="AG1520" t="e">
            <v>#N/A</v>
          </cell>
          <cell r="AH1520" t="e">
            <v>#N/A</v>
          </cell>
          <cell r="AI1520" t="e">
            <v>#N/A</v>
          </cell>
          <cell r="AJ1520" t="e">
            <v>#N/A</v>
          </cell>
          <cell r="AK1520" t="e">
            <v>#N/A</v>
          </cell>
          <cell r="AL1520" t="e">
            <v>#N/A</v>
          </cell>
          <cell r="AM1520" t="e">
            <v>#N/A</v>
          </cell>
          <cell r="AN1520" t="e">
            <v>#N/A</v>
          </cell>
          <cell r="AO1520" t="e">
            <v>#N/A</v>
          </cell>
          <cell r="AP1520" t="e">
            <v>#N/A</v>
          </cell>
          <cell r="AQ1520" t="e">
            <v>#N/A</v>
          </cell>
          <cell r="AR1520" t="e">
            <v>#N/A</v>
          </cell>
          <cell r="AS1520" t="e">
            <v>#N/A</v>
          </cell>
          <cell r="AT1520" t="e">
            <v>#N/A</v>
          </cell>
          <cell r="AU1520" t="e">
            <v>#N/A</v>
          </cell>
          <cell r="AV1520" t="e">
            <v>#N/A</v>
          </cell>
          <cell r="AW1520" t="e">
            <v>#N/A</v>
          </cell>
          <cell r="AX1520" t="e">
            <v>#N/A</v>
          </cell>
          <cell r="AY1520" t="e">
            <v>#N/A</v>
          </cell>
          <cell r="AZ1520" t="e">
            <v>#N/A</v>
          </cell>
          <cell r="BA1520" t="e">
            <v>#N/A</v>
          </cell>
          <cell r="BB1520" t="e">
            <v>#N/A</v>
          </cell>
          <cell r="BC1520" t="e">
            <v>#N/A</v>
          </cell>
          <cell r="BD1520" t="e">
            <v>#N/A</v>
          </cell>
        </row>
        <row r="1521">
          <cell r="G1521" t="e">
            <v>#N/A</v>
          </cell>
          <cell r="H1521" t="e">
            <v>#N/A</v>
          </cell>
          <cell r="I1521" t="e">
            <v>#N/A</v>
          </cell>
          <cell r="J1521" t="e">
            <v>#N/A</v>
          </cell>
          <cell r="K1521" t="e">
            <v>#N/A</v>
          </cell>
          <cell r="L1521" t="e">
            <v>#N/A</v>
          </cell>
          <cell r="M1521" t="e">
            <v>#N/A</v>
          </cell>
          <cell r="N1521" t="e">
            <v>#N/A</v>
          </cell>
          <cell r="O1521" t="e">
            <v>#N/A</v>
          </cell>
          <cell r="P1521" t="e">
            <v>#N/A</v>
          </cell>
          <cell r="Q1521" t="e">
            <v>#N/A</v>
          </cell>
          <cell r="R1521" t="e">
            <v>#N/A</v>
          </cell>
          <cell r="S1521" t="e">
            <v>#N/A</v>
          </cell>
          <cell r="T1521" t="e">
            <v>#N/A</v>
          </cell>
          <cell r="U1521" t="e">
            <v>#N/A</v>
          </cell>
          <cell r="V1521" t="e">
            <v>#N/A</v>
          </cell>
          <cell r="W1521" t="e">
            <v>#N/A</v>
          </cell>
          <cell r="X1521" t="e">
            <v>#N/A</v>
          </cell>
          <cell r="Y1521" t="e">
            <v>#N/A</v>
          </cell>
          <cell r="Z1521" t="e">
            <v>#N/A</v>
          </cell>
          <cell r="AA1521" t="e">
            <v>#N/A</v>
          </cell>
          <cell r="AB1521" t="e">
            <v>#N/A</v>
          </cell>
          <cell r="AC1521" t="e">
            <v>#N/A</v>
          </cell>
          <cell r="AD1521" t="e">
            <v>#N/A</v>
          </cell>
          <cell r="AE1521" t="e">
            <v>#N/A</v>
          </cell>
          <cell r="AF1521" t="e">
            <v>#N/A</v>
          </cell>
          <cell r="AG1521" t="e">
            <v>#N/A</v>
          </cell>
          <cell r="AH1521" t="e">
            <v>#N/A</v>
          </cell>
          <cell r="AI1521" t="e">
            <v>#N/A</v>
          </cell>
          <cell r="AJ1521" t="e">
            <v>#N/A</v>
          </cell>
          <cell r="AK1521" t="e">
            <v>#N/A</v>
          </cell>
          <cell r="AL1521" t="e">
            <v>#N/A</v>
          </cell>
          <cell r="AM1521" t="e">
            <v>#N/A</v>
          </cell>
          <cell r="AN1521" t="e">
            <v>#N/A</v>
          </cell>
          <cell r="AO1521" t="e">
            <v>#N/A</v>
          </cell>
          <cell r="AP1521" t="e">
            <v>#N/A</v>
          </cell>
          <cell r="AQ1521" t="e">
            <v>#N/A</v>
          </cell>
          <cell r="AR1521" t="e">
            <v>#N/A</v>
          </cell>
          <cell r="AS1521" t="e">
            <v>#N/A</v>
          </cell>
          <cell r="AT1521" t="e">
            <v>#N/A</v>
          </cell>
          <cell r="AU1521" t="e">
            <v>#N/A</v>
          </cell>
          <cell r="AV1521" t="e">
            <v>#N/A</v>
          </cell>
          <cell r="AW1521" t="e">
            <v>#N/A</v>
          </cell>
          <cell r="AX1521" t="e">
            <v>#N/A</v>
          </cell>
          <cell r="AY1521" t="e">
            <v>#N/A</v>
          </cell>
          <cell r="AZ1521" t="e">
            <v>#N/A</v>
          </cell>
          <cell r="BA1521" t="e">
            <v>#N/A</v>
          </cell>
          <cell r="BB1521" t="e">
            <v>#N/A</v>
          </cell>
          <cell r="BC1521" t="e">
            <v>#N/A</v>
          </cell>
          <cell r="BD1521" t="e">
            <v>#N/A</v>
          </cell>
        </row>
        <row r="1522">
          <cell r="G1522" t="e">
            <v>#N/A</v>
          </cell>
          <cell r="H1522" t="e">
            <v>#N/A</v>
          </cell>
          <cell r="I1522" t="e">
            <v>#N/A</v>
          </cell>
          <cell r="J1522" t="e">
            <v>#N/A</v>
          </cell>
          <cell r="K1522" t="e">
            <v>#N/A</v>
          </cell>
          <cell r="L1522" t="e">
            <v>#N/A</v>
          </cell>
          <cell r="M1522" t="e">
            <v>#N/A</v>
          </cell>
          <cell r="N1522" t="e">
            <v>#N/A</v>
          </cell>
          <cell r="O1522" t="e">
            <v>#N/A</v>
          </cell>
          <cell r="P1522" t="e">
            <v>#N/A</v>
          </cell>
          <cell r="Q1522" t="e">
            <v>#N/A</v>
          </cell>
          <cell r="R1522" t="e">
            <v>#N/A</v>
          </cell>
          <cell r="S1522" t="e">
            <v>#N/A</v>
          </cell>
          <cell r="T1522" t="e">
            <v>#N/A</v>
          </cell>
          <cell r="U1522" t="e">
            <v>#N/A</v>
          </cell>
          <cell r="V1522" t="e">
            <v>#N/A</v>
          </cell>
          <cell r="W1522" t="e">
            <v>#N/A</v>
          </cell>
          <cell r="X1522" t="e">
            <v>#N/A</v>
          </cell>
          <cell r="Y1522" t="e">
            <v>#N/A</v>
          </cell>
          <cell r="Z1522" t="e">
            <v>#N/A</v>
          </cell>
          <cell r="AA1522" t="e">
            <v>#N/A</v>
          </cell>
          <cell r="AB1522" t="e">
            <v>#N/A</v>
          </cell>
          <cell r="AC1522" t="e">
            <v>#N/A</v>
          </cell>
          <cell r="AD1522" t="e">
            <v>#N/A</v>
          </cell>
          <cell r="AE1522" t="e">
            <v>#N/A</v>
          </cell>
          <cell r="AF1522" t="e">
            <v>#N/A</v>
          </cell>
          <cell r="AG1522" t="e">
            <v>#N/A</v>
          </cell>
          <cell r="AH1522" t="e">
            <v>#N/A</v>
          </cell>
          <cell r="AI1522" t="e">
            <v>#N/A</v>
          </cell>
          <cell r="AJ1522" t="e">
            <v>#N/A</v>
          </cell>
          <cell r="AK1522" t="e">
            <v>#N/A</v>
          </cell>
          <cell r="AL1522" t="e">
            <v>#N/A</v>
          </cell>
          <cell r="AM1522" t="e">
            <v>#N/A</v>
          </cell>
          <cell r="AN1522" t="e">
            <v>#N/A</v>
          </cell>
          <cell r="AO1522" t="e">
            <v>#N/A</v>
          </cell>
          <cell r="AP1522" t="e">
            <v>#N/A</v>
          </cell>
          <cell r="AQ1522" t="e">
            <v>#N/A</v>
          </cell>
          <cell r="AR1522" t="e">
            <v>#N/A</v>
          </cell>
          <cell r="AS1522" t="e">
            <v>#N/A</v>
          </cell>
          <cell r="AT1522" t="e">
            <v>#N/A</v>
          </cell>
          <cell r="AU1522" t="e">
            <v>#N/A</v>
          </cell>
          <cell r="AV1522" t="e">
            <v>#N/A</v>
          </cell>
          <cell r="AW1522" t="e">
            <v>#N/A</v>
          </cell>
          <cell r="AX1522" t="e">
            <v>#N/A</v>
          </cell>
          <cell r="AY1522" t="e">
            <v>#N/A</v>
          </cell>
          <cell r="AZ1522" t="e">
            <v>#N/A</v>
          </cell>
          <cell r="BA1522" t="e">
            <v>#N/A</v>
          </cell>
          <cell r="BB1522" t="e">
            <v>#N/A</v>
          </cell>
          <cell r="BC1522" t="e">
            <v>#N/A</v>
          </cell>
          <cell r="BD1522" t="e">
            <v>#N/A</v>
          </cell>
        </row>
        <row r="1523">
          <cell r="G1523" t="e">
            <v>#N/A</v>
          </cell>
          <cell r="H1523" t="e">
            <v>#N/A</v>
          </cell>
          <cell r="I1523" t="e">
            <v>#N/A</v>
          </cell>
          <cell r="J1523" t="e">
            <v>#N/A</v>
          </cell>
          <cell r="K1523" t="e">
            <v>#N/A</v>
          </cell>
          <cell r="L1523" t="e">
            <v>#N/A</v>
          </cell>
          <cell r="M1523" t="e">
            <v>#N/A</v>
          </cell>
          <cell r="N1523" t="e">
            <v>#N/A</v>
          </cell>
          <cell r="O1523" t="e">
            <v>#N/A</v>
          </cell>
          <cell r="P1523" t="e">
            <v>#N/A</v>
          </cell>
          <cell r="Q1523" t="e">
            <v>#N/A</v>
          </cell>
          <cell r="R1523" t="e">
            <v>#N/A</v>
          </cell>
          <cell r="S1523" t="e">
            <v>#N/A</v>
          </cell>
          <cell r="T1523" t="e">
            <v>#N/A</v>
          </cell>
          <cell r="U1523" t="e">
            <v>#N/A</v>
          </cell>
          <cell r="V1523" t="e">
            <v>#N/A</v>
          </cell>
          <cell r="W1523" t="e">
            <v>#N/A</v>
          </cell>
          <cell r="X1523" t="e">
            <v>#N/A</v>
          </cell>
          <cell r="Y1523" t="e">
            <v>#N/A</v>
          </cell>
          <cell r="Z1523" t="e">
            <v>#N/A</v>
          </cell>
          <cell r="AA1523" t="e">
            <v>#N/A</v>
          </cell>
          <cell r="AB1523" t="e">
            <v>#N/A</v>
          </cell>
          <cell r="AC1523" t="e">
            <v>#N/A</v>
          </cell>
          <cell r="AD1523" t="e">
            <v>#N/A</v>
          </cell>
          <cell r="AE1523" t="e">
            <v>#N/A</v>
          </cell>
          <cell r="AF1523" t="e">
            <v>#N/A</v>
          </cell>
          <cell r="AG1523" t="e">
            <v>#N/A</v>
          </cell>
          <cell r="AH1523" t="e">
            <v>#N/A</v>
          </cell>
          <cell r="AI1523" t="e">
            <v>#N/A</v>
          </cell>
          <cell r="AJ1523" t="e">
            <v>#N/A</v>
          </cell>
          <cell r="AK1523" t="e">
            <v>#N/A</v>
          </cell>
          <cell r="AL1523" t="e">
            <v>#N/A</v>
          </cell>
          <cell r="AM1523" t="e">
            <v>#N/A</v>
          </cell>
          <cell r="AN1523" t="e">
            <v>#N/A</v>
          </cell>
          <cell r="AO1523" t="e">
            <v>#N/A</v>
          </cell>
          <cell r="AP1523" t="e">
            <v>#N/A</v>
          </cell>
          <cell r="AQ1523" t="e">
            <v>#N/A</v>
          </cell>
          <cell r="AR1523" t="e">
            <v>#N/A</v>
          </cell>
          <cell r="AS1523" t="e">
            <v>#N/A</v>
          </cell>
          <cell r="AT1523" t="e">
            <v>#N/A</v>
          </cell>
          <cell r="AU1523" t="e">
            <v>#N/A</v>
          </cell>
          <cell r="AV1523" t="e">
            <v>#N/A</v>
          </cell>
          <cell r="AW1523" t="e">
            <v>#N/A</v>
          </cell>
          <cell r="AX1523" t="e">
            <v>#N/A</v>
          </cell>
          <cell r="AY1523" t="e">
            <v>#N/A</v>
          </cell>
          <cell r="AZ1523" t="e">
            <v>#N/A</v>
          </cell>
          <cell r="BA1523" t="e">
            <v>#N/A</v>
          </cell>
          <cell r="BB1523" t="e">
            <v>#N/A</v>
          </cell>
          <cell r="BC1523" t="e">
            <v>#N/A</v>
          </cell>
          <cell r="BD1523" t="e">
            <v>#N/A</v>
          </cell>
        </row>
        <row r="1524">
          <cell r="G1524" t="e">
            <v>#N/A</v>
          </cell>
          <cell r="H1524" t="e">
            <v>#N/A</v>
          </cell>
          <cell r="I1524" t="e">
            <v>#N/A</v>
          </cell>
          <cell r="J1524" t="e">
            <v>#N/A</v>
          </cell>
          <cell r="K1524" t="e">
            <v>#N/A</v>
          </cell>
          <cell r="L1524" t="e">
            <v>#N/A</v>
          </cell>
          <cell r="M1524" t="e">
            <v>#N/A</v>
          </cell>
          <cell r="N1524" t="e">
            <v>#N/A</v>
          </cell>
          <cell r="O1524" t="e">
            <v>#N/A</v>
          </cell>
          <cell r="P1524" t="e">
            <v>#N/A</v>
          </cell>
          <cell r="Q1524" t="e">
            <v>#N/A</v>
          </cell>
          <cell r="R1524" t="e">
            <v>#N/A</v>
          </cell>
          <cell r="S1524" t="e">
            <v>#N/A</v>
          </cell>
          <cell r="T1524" t="e">
            <v>#N/A</v>
          </cell>
          <cell r="U1524" t="e">
            <v>#N/A</v>
          </cell>
          <cell r="V1524" t="e">
            <v>#N/A</v>
          </cell>
          <cell r="W1524" t="e">
            <v>#N/A</v>
          </cell>
          <cell r="X1524" t="e">
            <v>#N/A</v>
          </cell>
          <cell r="Y1524" t="e">
            <v>#N/A</v>
          </cell>
          <cell r="Z1524" t="e">
            <v>#N/A</v>
          </cell>
          <cell r="AA1524" t="e">
            <v>#N/A</v>
          </cell>
          <cell r="AB1524" t="e">
            <v>#N/A</v>
          </cell>
          <cell r="AC1524" t="e">
            <v>#N/A</v>
          </cell>
          <cell r="AD1524" t="e">
            <v>#N/A</v>
          </cell>
          <cell r="AE1524" t="e">
            <v>#N/A</v>
          </cell>
          <cell r="AF1524" t="e">
            <v>#N/A</v>
          </cell>
          <cell r="AG1524" t="e">
            <v>#N/A</v>
          </cell>
          <cell r="AH1524" t="e">
            <v>#N/A</v>
          </cell>
          <cell r="AI1524" t="e">
            <v>#N/A</v>
          </cell>
          <cell r="AJ1524" t="e">
            <v>#N/A</v>
          </cell>
          <cell r="AK1524" t="e">
            <v>#N/A</v>
          </cell>
          <cell r="AL1524" t="e">
            <v>#N/A</v>
          </cell>
          <cell r="AM1524" t="e">
            <v>#N/A</v>
          </cell>
          <cell r="AN1524" t="e">
            <v>#N/A</v>
          </cell>
          <cell r="AO1524" t="e">
            <v>#N/A</v>
          </cell>
          <cell r="AP1524" t="e">
            <v>#N/A</v>
          </cell>
          <cell r="AQ1524" t="e">
            <v>#N/A</v>
          </cell>
          <cell r="AR1524" t="e">
            <v>#N/A</v>
          </cell>
          <cell r="AS1524" t="e">
            <v>#N/A</v>
          </cell>
          <cell r="AT1524" t="e">
            <v>#N/A</v>
          </cell>
          <cell r="AU1524" t="e">
            <v>#N/A</v>
          </cell>
          <cell r="AV1524" t="e">
            <v>#N/A</v>
          </cell>
          <cell r="AW1524" t="e">
            <v>#N/A</v>
          </cell>
          <cell r="AX1524" t="e">
            <v>#N/A</v>
          </cell>
          <cell r="AY1524" t="e">
            <v>#N/A</v>
          </cell>
          <cell r="AZ1524" t="e">
            <v>#N/A</v>
          </cell>
          <cell r="BA1524" t="e">
            <v>#N/A</v>
          </cell>
          <cell r="BB1524" t="e">
            <v>#N/A</v>
          </cell>
          <cell r="BC1524" t="e">
            <v>#N/A</v>
          </cell>
          <cell r="BD1524" t="e">
            <v>#N/A</v>
          </cell>
        </row>
        <row r="1525">
          <cell r="G1525" t="e">
            <v>#N/A</v>
          </cell>
          <cell r="H1525" t="e">
            <v>#N/A</v>
          </cell>
          <cell r="I1525" t="e">
            <v>#N/A</v>
          </cell>
          <cell r="J1525" t="e">
            <v>#N/A</v>
          </cell>
          <cell r="K1525" t="e">
            <v>#N/A</v>
          </cell>
          <cell r="L1525" t="e">
            <v>#N/A</v>
          </cell>
          <cell r="M1525" t="e">
            <v>#N/A</v>
          </cell>
          <cell r="N1525" t="e">
            <v>#N/A</v>
          </cell>
          <cell r="O1525" t="e">
            <v>#N/A</v>
          </cell>
          <cell r="P1525" t="e">
            <v>#N/A</v>
          </cell>
          <cell r="Q1525" t="e">
            <v>#N/A</v>
          </cell>
          <cell r="R1525" t="e">
            <v>#N/A</v>
          </cell>
          <cell r="S1525" t="e">
            <v>#N/A</v>
          </cell>
          <cell r="T1525" t="e">
            <v>#N/A</v>
          </cell>
          <cell r="U1525" t="e">
            <v>#N/A</v>
          </cell>
          <cell r="V1525" t="e">
            <v>#N/A</v>
          </cell>
          <cell r="W1525" t="e">
            <v>#N/A</v>
          </cell>
          <cell r="X1525" t="e">
            <v>#N/A</v>
          </cell>
          <cell r="Y1525" t="e">
            <v>#N/A</v>
          </cell>
          <cell r="Z1525" t="e">
            <v>#N/A</v>
          </cell>
          <cell r="AA1525" t="e">
            <v>#N/A</v>
          </cell>
          <cell r="AB1525" t="e">
            <v>#N/A</v>
          </cell>
          <cell r="AC1525" t="e">
            <v>#N/A</v>
          </cell>
          <cell r="AD1525" t="e">
            <v>#N/A</v>
          </cell>
          <cell r="AE1525" t="e">
            <v>#N/A</v>
          </cell>
          <cell r="AF1525" t="e">
            <v>#N/A</v>
          </cell>
          <cell r="AG1525" t="e">
            <v>#N/A</v>
          </cell>
          <cell r="AH1525" t="e">
            <v>#N/A</v>
          </cell>
          <cell r="AI1525" t="e">
            <v>#N/A</v>
          </cell>
          <cell r="AJ1525" t="e">
            <v>#N/A</v>
          </cell>
          <cell r="AK1525" t="e">
            <v>#N/A</v>
          </cell>
          <cell r="AL1525" t="e">
            <v>#N/A</v>
          </cell>
          <cell r="AM1525" t="e">
            <v>#N/A</v>
          </cell>
          <cell r="AN1525" t="e">
            <v>#N/A</v>
          </cell>
          <cell r="AO1525" t="e">
            <v>#N/A</v>
          </cell>
          <cell r="AP1525" t="e">
            <v>#N/A</v>
          </cell>
          <cell r="AQ1525" t="e">
            <v>#N/A</v>
          </cell>
          <cell r="AR1525" t="e">
            <v>#N/A</v>
          </cell>
          <cell r="AS1525" t="e">
            <v>#N/A</v>
          </cell>
          <cell r="AT1525" t="e">
            <v>#N/A</v>
          </cell>
          <cell r="AU1525" t="e">
            <v>#N/A</v>
          </cell>
          <cell r="AV1525" t="e">
            <v>#N/A</v>
          </cell>
          <cell r="AW1525" t="e">
            <v>#N/A</v>
          </cell>
          <cell r="AX1525" t="e">
            <v>#N/A</v>
          </cell>
          <cell r="AY1525" t="e">
            <v>#N/A</v>
          </cell>
          <cell r="AZ1525" t="e">
            <v>#N/A</v>
          </cell>
          <cell r="BA1525" t="e">
            <v>#N/A</v>
          </cell>
          <cell r="BB1525" t="e">
            <v>#N/A</v>
          </cell>
          <cell r="BC1525" t="e">
            <v>#N/A</v>
          </cell>
          <cell r="BD1525" t="e">
            <v>#N/A</v>
          </cell>
        </row>
        <row r="1526">
          <cell r="G1526" t="e">
            <v>#N/A</v>
          </cell>
          <cell r="H1526" t="e">
            <v>#N/A</v>
          </cell>
          <cell r="I1526" t="e">
            <v>#N/A</v>
          </cell>
          <cell r="J1526" t="e">
            <v>#N/A</v>
          </cell>
          <cell r="K1526" t="e">
            <v>#N/A</v>
          </cell>
          <cell r="L1526" t="e">
            <v>#N/A</v>
          </cell>
          <cell r="M1526" t="e">
            <v>#N/A</v>
          </cell>
          <cell r="N1526" t="e">
            <v>#N/A</v>
          </cell>
          <cell r="O1526" t="e">
            <v>#N/A</v>
          </cell>
          <cell r="P1526" t="e">
            <v>#N/A</v>
          </cell>
          <cell r="Q1526" t="e">
            <v>#N/A</v>
          </cell>
          <cell r="R1526" t="e">
            <v>#N/A</v>
          </cell>
          <cell r="S1526" t="e">
            <v>#N/A</v>
          </cell>
          <cell r="T1526" t="e">
            <v>#N/A</v>
          </cell>
          <cell r="U1526" t="e">
            <v>#N/A</v>
          </cell>
          <cell r="V1526" t="e">
            <v>#N/A</v>
          </cell>
          <cell r="W1526" t="e">
            <v>#N/A</v>
          </cell>
          <cell r="X1526" t="e">
            <v>#N/A</v>
          </cell>
          <cell r="Y1526" t="e">
            <v>#N/A</v>
          </cell>
          <cell r="Z1526" t="e">
            <v>#N/A</v>
          </cell>
          <cell r="AA1526" t="e">
            <v>#N/A</v>
          </cell>
          <cell r="AB1526" t="e">
            <v>#N/A</v>
          </cell>
          <cell r="AC1526" t="e">
            <v>#N/A</v>
          </cell>
          <cell r="AD1526" t="e">
            <v>#N/A</v>
          </cell>
          <cell r="AE1526" t="e">
            <v>#N/A</v>
          </cell>
          <cell r="AF1526" t="e">
            <v>#N/A</v>
          </cell>
          <cell r="AG1526" t="e">
            <v>#N/A</v>
          </cell>
          <cell r="AH1526" t="e">
            <v>#N/A</v>
          </cell>
          <cell r="AI1526" t="e">
            <v>#N/A</v>
          </cell>
          <cell r="AJ1526" t="e">
            <v>#N/A</v>
          </cell>
          <cell r="AK1526" t="e">
            <v>#N/A</v>
          </cell>
          <cell r="AL1526" t="e">
            <v>#N/A</v>
          </cell>
          <cell r="AM1526" t="e">
            <v>#N/A</v>
          </cell>
          <cell r="AN1526" t="e">
            <v>#N/A</v>
          </cell>
          <cell r="AO1526" t="e">
            <v>#N/A</v>
          </cell>
          <cell r="AP1526" t="e">
            <v>#N/A</v>
          </cell>
          <cell r="AQ1526" t="e">
            <v>#N/A</v>
          </cell>
          <cell r="AR1526" t="e">
            <v>#N/A</v>
          </cell>
          <cell r="AS1526" t="e">
            <v>#N/A</v>
          </cell>
          <cell r="AT1526" t="e">
            <v>#N/A</v>
          </cell>
          <cell r="AU1526" t="e">
            <v>#N/A</v>
          </cell>
          <cell r="AV1526" t="e">
            <v>#N/A</v>
          </cell>
          <cell r="AW1526" t="e">
            <v>#N/A</v>
          </cell>
          <cell r="AX1526" t="e">
            <v>#N/A</v>
          </cell>
          <cell r="AY1526" t="e">
            <v>#N/A</v>
          </cell>
          <cell r="AZ1526" t="e">
            <v>#N/A</v>
          </cell>
          <cell r="BA1526" t="e">
            <v>#N/A</v>
          </cell>
          <cell r="BB1526" t="e">
            <v>#N/A</v>
          </cell>
          <cell r="BC1526" t="e">
            <v>#N/A</v>
          </cell>
          <cell r="BD1526" t="e">
            <v>#N/A</v>
          </cell>
        </row>
        <row r="1527">
          <cell r="G1527" t="e">
            <v>#N/A</v>
          </cell>
          <cell r="H1527" t="e">
            <v>#N/A</v>
          </cell>
          <cell r="I1527" t="e">
            <v>#N/A</v>
          </cell>
          <cell r="J1527" t="e">
            <v>#N/A</v>
          </cell>
          <cell r="K1527" t="e">
            <v>#N/A</v>
          </cell>
          <cell r="L1527" t="e">
            <v>#N/A</v>
          </cell>
          <cell r="M1527" t="e">
            <v>#N/A</v>
          </cell>
          <cell r="N1527" t="e">
            <v>#N/A</v>
          </cell>
          <cell r="O1527" t="e">
            <v>#N/A</v>
          </cell>
          <cell r="P1527" t="e">
            <v>#N/A</v>
          </cell>
          <cell r="Q1527" t="e">
            <v>#N/A</v>
          </cell>
          <cell r="R1527" t="e">
            <v>#N/A</v>
          </cell>
          <cell r="S1527" t="e">
            <v>#N/A</v>
          </cell>
          <cell r="T1527" t="e">
            <v>#N/A</v>
          </cell>
          <cell r="U1527" t="e">
            <v>#N/A</v>
          </cell>
          <cell r="V1527" t="e">
            <v>#N/A</v>
          </cell>
          <cell r="W1527" t="e">
            <v>#N/A</v>
          </cell>
          <cell r="X1527" t="e">
            <v>#N/A</v>
          </cell>
          <cell r="Y1527" t="e">
            <v>#N/A</v>
          </cell>
          <cell r="Z1527" t="e">
            <v>#N/A</v>
          </cell>
          <cell r="AA1527" t="e">
            <v>#N/A</v>
          </cell>
          <cell r="AB1527" t="e">
            <v>#N/A</v>
          </cell>
          <cell r="AC1527" t="e">
            <v>#N/A</v>
          </cell>
          <cell r="AD1527" t="e">
            <v>#N/A</v>
          </cell>
          <cell r="AE1527" t="e">
            <v>#N/A</v>
          </cell>
          <cell r="AF1527" t="e">
            <v>#N/A</v>
          </cell>
          <cell r="AG1527" t="e">
            <v>#N/A</v>
          </cell>
          <cell r="AH1527" t="e">
            <v>#N/A</v>
          </cell>
          <cell r="AI1527" t="e">
            <v>#N/A</v>
          </cell>
          <cell r="AJ1527" t="e">
            <v>#N/A</v>
          </cell>
          <cell r="AK1527" t="e">
            <v>#N/A</v>
          </cell>
          <cell r="AL1527" t="e">
            <v>#N/A</v>
          </cell>
          <cell r="AM1527" t="e">
            <v>#N/A</v>
          </cell>
          <cell r="AN1527" t="e">
            <v>#N/A</v>
          </cell>
          <cell r="AO1527" t="e">
            <v>#N/A</v>
          </cell>
          <cell r="AP1527" t="e">
            <v>#N/A</v>
          </cell>
          <cell r="AQ1527" t="e">
            <v>#N/A</v>
          </cell>
          <cell r="AR1527" t="e">
            <v>#N/A</v>
          </cell>
          <cell r="AS1527" t="e">
            <v>#N/A</v>
          </cell>
          <cell r="AT1527" t="e">
            <v>#N/A</v>
          </cell>
          <cell r="AU1527" t="e">
            <v>#N/A</v>
          </cell>
          <cell r="AV1527" t="e">
            <v>#N/A</v>
          </cell>
          <cell r="AW1527" t="e">
            <v>#N/A</v>
          </cell>
          <cell r="AX1527" t="e">
            <v>#N/A</v>
          </cell>
          <cell r="AY1527" t="e">
            <v>#N/A</v>
          </cell>
          <cell r="AZ1527" t="e">
            <v>#N/A</v>
          </cell>
          <cell r="BA1527" t="e">
            <v>#N/A</v>
          </cell>
          <cell r="BB1527" t="e">
            <v>#N/A</v>
          </cell>
          <cell r="BC1527" t="e">
            <v>#N/A</v>
          </cell>
          <cell r="BD1527" t="e">
            <v>#N/A</v>
          </cell>
        </row>
        <row r="1528">
          <cell r="G1528" t="e">
            <v>#N/A</v>
          </cell>
          <cell r="H1528" t="e">
            <v>#N/A</v>
          </cell>
          <cell r="I1528" t="e">
            <v>#N/A</v>
          </cell>
          <cell r="J1528" t="e">
            <v>#N/A</v>
          </cell>
          <cell r="K1528" t="e">
            <v>#N/A</v>
          </cell>
          <cell r="L1528" t="e">
            <v>#N/A</v>
          </cell>
          <cell r="M1528" t="e">
            <v>#N/A</v>
          </cell>
          <cell r="N1528" t="e">
            <v>#N/A</v>
          </cell>
          <cell r="O1528" t="e">
            <v>#N/A</v>
          </cell>
          <cell r="P1528" t="e">
            <v>#N/A</v>
          </cell>
          <cell r="Q1528" t="e">
            <v>#N/A</v>
          </cell>
          <cell r="R1528" t="e">
            <v>#N/A</v>
          </cell>
          <cell r="S1528" t="e">
            <v>#N/A</v>
          </cell>
          <cell r="T1528" t="e">
            <v>#N/A</v>
          </cell>
          <cell r="U1528" t="e">
            <v>#N/A</v>
          </cell>
          <cell r="V1528" t="e">
            <v>#N/A</v>
          </cell>
          <cell r="W1528" t="e">
            <v>#N/A</v>
          </cell>
          <cell r="X1528" t="e">
            <v>#N/A</v>
          </cell>
          <cell r="Y1528" t="e">
            <v>#N/A</v>
          </cell>
          <cell r="Z1528" t="e">
            <v>#N/A</v>
          </cell>
          <cell r="AA1528" t="e">
            <v>#N/A</v>
          </cell>
          <cell r="AB1528" t="e">
            <v>#N/A</v>
          </cell>
          <cell r="AC1528" t="e">
            <v>#N/A</v>
          </cell>
          <cell r="AD1528" t="e">
            <v>#N/A</v>
          </cell>
          <cell r="AE1528" t="e">
            <v>#N/A</v>
          </cell>
          <cell r="AF1528" t="e">
            <v>#N/A</v>
          </cell>
          <cell r="AG1528" t="e">
            <v>#N/A</v>
          </cell>
          <cell r="AH1528" t="e">
            <v>#N/A</v>
          </cell>
          <cell r="AI1528" t="e">
            <v>#N/A</v>
          </cell>
          <cell r="AJ1528" t="e">
            <v>#N/A</v>
          </cell>
          <cell r="AK1528" t="e">
            <v>#N/A</v>
          </cell>
          <cell r="AL1528" t="e">
            <v>#N/A</v>
          </cell>
          <cell r="AM1528" t="e">
            <v>#N/A</v>
          </cell>
          <cell r="AN1528" t="e">
            <v>#N/A</v>
          </cell>
          <cell r="AO1528" t="e">
            <v>#N/A</v>
          </cell>
          <cell r="AP1528" t="e">
            <v>#N/A</v>
          </cell>
          <cell r="AQ1528" t="e">
            <v>#N/A</v>
          </cell>
          <cell r="AR1528" t="e">
            <v>#N/A</v>
          </cell>
          <cell r="AS1528" t="e">
            <v>#N/A</v>
          </cell>
          <cell r="AT1528" t="e">
            <v>#N/A</v>
          </cell>
          <cell r="AU1528" t="e">
            <v>#N/A</v>
          </cell>
          <cell r="AV1528" t="e">
            <v>#N/A</v>
          </cell>
          <cell r="AW1528" t="e">
            <v>#N/A</v>
          </cell>
          <cell r="AX1528" t="e">
            <v>#N/A</v>
          </cell>
          <cell r="AY1528" t="e">
            <v>#N/A</v>
          </cell>
          <cell r="AZ1528" t="e">
            <v>#N/A</v>
          </cell>
          <cell r="BA1528" t="e">
            <v>#N/A</v>
          </cell>
          <cell r="BB1528" t="e">
            <v>#N/A</v>
          </cell>
          <cell r="BC1528" t="e">
            <v>#N/A</v>
          </cell>
          <cell r="BD1528" t="e">
            <v>#N/A</v>
          </cell>
        </row>
        <row r="1529">
          <cell r="G1529" t="e">
            <v>#N/A</v>
          </cell>
          <cell r="H1529" t="e">
            <v>#N/A</v>
          </cell>
          <cell r="I1529" t="e">
            <v>#N/A</v>
          </cell>
          <cell r="J1529" t="e">
            <v>#N/A</v>
          </cell>
          <cell r="K1529" t="e">
            <v>#N/A</v>
          </cell>
          <cell r="L1529" t="e">
            <v>#N/A</v>
          </cell>
          <cell r="M1529" t="e">
            <v>#N/A</v>
          </cell>
          <cell r="N1529" t="e">
            <v>#N/A</v>
          </cell>
          <cell r="O1529" t="e">
            <v>#N/A</v>
          </cell>
          <cell r="P1529" t="e">
            <v>#N/A</v>
          </cell>
          <cell r="Q1529" t="e">
            <v>#N/A</v>
          </cell>
          <cell r="R1529" t="e">
            <v>#N/A</v>
          </cell>
          <cell r="S1529" t="e">
            <v>#N/A</v>
          </cell>
          <cell r="T1529" t="e">
            <v>#N/A</v>
          </cell>
          <cell r="U1529" t="e">
            <v>#N/A</v>
          </cell>
          <cell r="V1529" t="e">
            <v>#N/A</v>
          </cell>
          <cell r="W1529" t="e">
            <v>#N/A</v>
          </cell>
          <cell r="X1529" t="e">
            <v>#N/A</v>
          </cell>
          <cell r="Y1529" t="e">
            <v>#N/A</v>
          </cell>
          <cell r="Z1529" t="e">
            <v>#N/A</v>
          </cell>
          <cell r="AA1529" t="e">
            <v>#N/A</v>
          </cell>
          <cell r="AB1529" t="e">
            <v>#N/A</v>
          </cell>
          <cell r="AC1529" t="e">
            <v>#N/A</v>
          </cell>
          <cell r="AD1529" t="e">
            <v>#N/A</v>
          </cell>
          <cell r="AE1529" t="e">
            <v>#N/A</v>
          </cell>
          <cell r="AF1529" t="e">
            <v>#N/A</v>
          </cell>
          <cell r="AG1529" t="e">
            <v>#N/A</v>
          </cell>
          <cell r="AH1529" t="e">
            <v>#N/A</v>
          </cell>
          <cell r="AI1529" t="e">
            <v>#N/A</v>
          </cell>
          <cell r="AJ1529" t="e">
            <v>#N/A</v>
          </cell>
          <cell r="AK1529" t="e">
            <v>#N/A</v>
          </cell>
          <cell r="AL1529" t="e">
            <v>#N/A</v>
          </cell>
          <cell r="AM1529" t="e">
            <v>#N/A</v>
          </cell>
          <cell r="AN1529" t="e">
            <v>#N/A</v>
          </cell>
          <cell r="AO1529" t="e">
            <v>#N/A</v>
          </cell>
          <cell r="AP1529" t="e">
            <v>#N/A</v>
          </cell>
          <cell r="AQ1529" t="e">
            <v>#N/A</v>
          </cell>
          <cell r="AR1529" t="e">
            <v>#N/A</v>
          </cell>
          <cell r="AS1529" t="e">
            <v>#N/A</v>
          </cell>
          <cell r="AT1529" t="e">
            <v>#N/A</v>
          </cell>
          <cell r="AU1529" t="e">
            <v>#N/A</v>
          </cell>
          <cell r="AV1529" t="e">
            <v>#N/A</v>
          </cell>
          <cell r="AW1529" t="e">
            <v>#N/A</v>
          </cell>
          <cell r="AX1529" t="e">
            <v>#N/A</v>
          </cell>
          <cell r="AY1529" t="e">
            <v>#N/A</v>
          </cell>
          <cell r="AZ1529" t="e">
            <v>#N/A</v>
          </cell>
          <cell r="BA1529" t="e">
            <v>#N/A</v>
          </cell>
          <cell r="BB1529" t="e">
            <v>#N/A</v>
          </cell>
          <cell r="BC1529" t="e">
            <v>#N/A</v>
          </cell>
          <cell r="BD1529" t="e">
            <v>#N/A</v>
          </cell>
        </row>
        <row r="1530">
          <cell r="G1530" t="e">
            <v>#N/A</v>
          </cell>
          <cell r="H1530" t="e">
            <v>#N/A</v>
          </cell>
          <cell r="I1530" t="e">
            <v>#N/A</v>
          </cell>
          <cell r="J1530" t="e">
            <v>#N/A</v>
          </cell>
          <cell r="K1530" t="e">
            <v>#N/A</v>
          </cell>
          <cell r="L1530" t="e">
            <v>#N/A</v>
          </cell>
          <cell r="M1530" t="e">
            <v>#N/A</v>
          </cell>
          <cell r="N1530" t="e">
            <v>#N/A</v>
          </cell>
          <cell r="O1530" t="e">
            <v>#N/A</v>
          </cell>
          <cell r="P1530" t="e">
            <v>#N/A</v>
          </cell>
          <cell r="Q1530" t="e">
            <v>#N/A</v>
          </cell>
          <cell r="R1530" t="e">
            <v>#N/A</v>
          </cell>
          <cell r="S1530" t="e">
            <v>#N/A</v>
          </cell>
          <cell r="T1530" t="e">
            <v>#N/A</v>
          </cell>
          <cell r="U1530" t="e">
            <v>#N/A</v>
          </cell>
          <cell r="V1530" t="e">
            <v>#N/A</v>
          </cell>
          <cell r="W1530" t="e">
            <v>#N/A</v>
          </cell>
          <cell r="X1530" t="e">
            <v>#N/A</v>
          </cell>
          <cell r="Y1530" t="e">
            <v>#N/A</v>
          </cell>
          <cell r="Z1530" t="e">
            <v>#N/A</v>
          </cell>
          <cell r="AA1530" t="e">
            <v>#N/A</v>
          </cell>
          <cell r="AB1530" t="e">
            <v>#N/A</v>
          </cell>
          <cell r="AC1530" t="e">
            <v>#N/A</v>
          </cell>
          <cell r="AD1530" t="e">
            <v>#N/A</v>
          </cell>
          <cell r="AE1530" t="e">
            <v>#N/A</v>
          </cell>
          <cell r="AF1530" t="e">
            <v>#N/A</v>
          </cell>
          <cell r="AG1530" t="e">
            <v>#N/A</v>
          </cell>
          <cell r="AH1530" t="e">
            <v>#N/A</v>
          </cell>
          <cell r="AI1530" t="e">
            <v>#N/A</v>
          </cell>
          <cell r="AJ1530" t="e">
            <v>#N/A</v>
          </cell>
          <cell r="AK1530" t="e">
            <v>#N/A</v>
          </cell>
          <cell r="AL1530" t="e">
            <v>#N/A</v>
          </cell>
          <cell r="AM1530" t="e">
            <v>#N/A</v>
          </cell>
          <cell r="AN1530" t="e">
            <v>#N/A</v>
          </cell>
          <cell r="AO1530" t="e">
            <v>#N/A</v>
          </cell>
          <cell r="AP1530" t="e">
            <v>#N/A</v>
          </cell>
          <cell r="AQ1530" t="e">
            <v>#N/A</v>
          </cell>
          <cell r="AR1530" t="e">
            <v>#N/A</v>
          </cell>
          <cell r="AS1530" t="e">
            <v>#N/A</v>
          </cell>
          <cell r="AT1530" t="e">
            <v>#N/A</v>
          </cell>
          <cell r="AU1530" t="e">
            <v>#N/A</v>
          </cell>
          <cell r="AV1530" t="e">
            <v>#N/A</v>
          </cell>
          <cell r="AW1530" t="e">
            <v>#N/A</v>
          </cell>
          <cell r="AX1530" t="e">
            <v>#N/A</v>
          </cell>
          <cell r="AY1530" t="e">
            <v>#N/A</v>
          </cell>
          <cell r="AZ1530" t="e">
            <v>#N/A</v>
          </cell>
          <cell r="BA1530" t="e">
            <v>#N/A</v>
          </cell>
          <cell r="BB1530" t="e">
            <v>#N/A</v>
          </cell>
          <cell r="BC1530" t="e">
            <v>#N/A</v>
          </cell>
          <cell r="BD1530" t="e">
            <v>#N/A</v>
          </cell>
        </row>
        <row r="1531">
          <cell r="G1531" t="e">
            <v>#N/A</v>
          </cell>
          <cell r="H1531" t="e">
            <v>#N/A</v>
          </cell>
          <cell r="I1531" t="e">
            <v>#N/A</v>
          </cell>
          <cell r="J1531" t="e">
            <v>#N/A</v>
          </cell>
          <cell r="K1531" t="e">
            <v>#N/A</v>
          </cell>
          <cell r="L1531" t="e">
            <v>#N/A</v>
          </cell>
          <cell r="M1531" t="e">
            <v>#N/A</v>
          </cell>
          <cell r="N1531" t="e">
            <v>#N/A</v>
          </cell>
          <cell r="O1531" t="e">
            <v>#N/A</v>
          </cell>
          <cell r="P1531" t="e">
            <v>#N/A</v>
          </cell>
          <cell r="Q1531" t="e">
            <v>#N/A</v>
          </cell>
          <cell r="R1531" t="e">
            <v>#N/A</v>
          </cell>
          <cell r="S1531" t="e">
            <v>#N/A</v>
          </cell>
          <cell r="T1531" t="e">
            <v>#N/A</v>
          </cell>
          <cell r="U1531" t="e">
            <v>#N/A</v>
          </cell>
          <cell r="V1531" t="e">
            <v>#N/A</v>
          </cell>
          <cell r="W1531" t="e">
            <v>#N/A</v>
          </cell>
          <cell r="X1531" t="e">
            <v>#N/A</v>
          </cell>
          <cell r="Y1531" t="e">
            <v>#N/A</v>
          </cell>
          <cell r="Z1531" t="e">
            <v>#N/A</v>
          </cell>
          <cell r="AA1531" t="e">
            <v>#N/A</v>
          </cell>
          <cell r="AB1531" t="e">
            <v>#N/A</v>
          </cell>
          <cell r="AC1531" t="e">
            <v>#N/A</v>
          </cell>
          <cell r="AD1531" t="e">
            <v>#N/A</v>
          </cell>
          <cell r="AE1531" t="e">
            <v>#N/A</v>
          </cell>
          <cell r="AF1531" t="e">
            <v>#N/A</v>
          </cell>
          <cell r="AG1531" t="e">
            <v>#N/A</v>
          </cell>
          <cell r="AH1531" t="e">
            <v>#N/A</v>
          </cell>
          <cell r="AI1531" t="e">
            <v>#N/A</v>
          </cell>
          <cell r="AJ1531" t="e">
            <v>#N/A</v>
          </cell>
          <cell r="AK1531" t="e">
            <v>#N/A</v>
          </cell>
          <cell r="AL1531" t="e">
            <v>#N/A</v>
          </cell>
          <cell r="AM1531" t="e">
            <v>#N/A</v>
          </cell>
          <cell r="AN1531" t="e">
            <v>#N/A</v>
          </cell>
          <cell r="AO1531" t="e">
            <v>#N/A</v>
          </cell>
          <cell r="AP1531" t="e">
            <v>#N/A</v>
          </cell>
          <cell r="AQ1531" t="e">
            <v>#N/A</v>
          </cell>
          <cell r="AR1531" t="e">
            <v>#N/A</v>
          </cell>
          <cell r="AS1531" t="e">
            <v>#N/A</v>
          </cell>
          <cell r="AT1531" t="e">
            <v>#N/A</v>
          </cell>
          <cell r="AU1531" t="e">
            <v>#N/A</v>
          </cell>
          <cell r="AV1531" t="e">
            <v>#N/A</v>
          </cell>
          <cell r="AW1531" t="e">
            <v>#N/A</v>
          </cell>
          <cell r="AX1531" t="e">
            <v>#N/A</v>
          </cell>
          <cell r="AY1531" t="e">
            <v>#N/A</v>
          </cell>
          <cell r="AZ1531" t="e">
            <v>#N/A</v>
          </cell>
          <cell r="BA1531" t="e">
            <v>#N/A</v>
          </cell>
          <cell r="BB1531" t="e">
            <v>#N/A</v>
          </cell>
          <cell r="BC1531" t="e">
            <v>#N/A</v>
          </cell>
          <cell r="BD1531" t="e">
            <v>#N/A</v>
          </cell>
        </row>
        <row r="1532">
          <cell r="G1532" t="e">
            <v>#N/A</v>
          </cell>
          <cell r="H1532" t="e">
            <v>#N/A</v>
          </cell>
          <cell r="I1532" t="e">
            <v>#N/A</v>
          </cell>
          <cell r="J1532" t="e">
            <v>#N/A</v>
          </cell>
          <cell r="K1532" t="e">
            <v>#N/A</v>
          </cell>
          <cell r="L1532" t="e">
            <v>#N/A</v>
          </cell>
          <cell r="M1532" t="e">
            <v>#N/A</v>
          </cell>
          <cell r="N1532" t="e">
            <v>#N/A</v>
          </cell>
          <cell r="O1532" t="e">
            <v>#N/A</v>
          </cell>
          <cell r="P1532" t="e">
            <v>#N/A</v>
          </cell>
          <cell r="Q1532" t="e">
            <v>#N/A</v>
          </cell>
          <cell r="R1532" t="e">
            <v>#N/A</v>
          </cell>
          <cell r="S1532" t="e">
            <v>#N/A</v>
          </cell>
          <cell r="T1532" t="e">
            <v>#N/A</v>
          </cell>
          <cell r="U1532" t="e">
            <v>#N/A</v>
          </cell>
          <cell r="V1532" t="e">
            <v>#N/A</v>
          </cell>
          <cell r="W1532" t="e">
            <v>#N/A</v>
          </cell>
          <cell r="X1532" t="e">
            <v>#N/A</v>
          </cell>
          <cell r="Y1532" t="e">
            <v>#N/A</v>
          </cell>
          <cell r="Z1532" t="e">
            <v>#N/A</v>
          </cell>
          <cell r="AA1532" t="e">
            <v>#N/A</v>
          </cell>
          <cell r="AB1532" t="e">
            <v>#N/A</v>
          </cell>
          <cell r="AC1532" t="e">
            <v>#N/A</v>
          </cell>
          <cell r="AD1532" t="e">
            <v>#N/A</v>
          </cell>
          <cell r="AE1532" t="e">
            <v>#N/A</v>
          </cell>
          <cell r="AF1532" t="e">
            <v>#N/A</v>
          </cell>
          <cell r="AG1532" t="e">
            <v>#N/A</v>
          </cell>
          <cell r="AH1532" t="e">
            <v>#N/A</v>
          </cell>
          <cell r="AI1532" t="e">
            <v>#N/A</v>
          </cell>
          <cell r="AJ1532" t="e">
            <v>#N/A</v>
          </cell>
          <cell r="AK1532" t="e">
            <v>#N/A</v>
          </cell>
          <cell r="AL1532" t="e">
            <v>#N/A</v>
          </cell>
          <cell r="AM1532" t="e">
            <v>#N/A</v>
          </cell>
          <cell r="AN1532" t="e">
            <v>#N/A</v>
          </cell>
          <cell r="AO1532" t="e">
            <v>#N/A</v>
          </cell>
          <cell r="AP1532" t="e">
            <v>#N/A</v>
          </cell>
          <cell r="AQ1532" t="e">
            <v>#N/A</v>
          </cell>
          <cell r="AR1532" t="e">
            <v>#N/A</v>
          </cell>
          <cell r="AS1532" t="e">
            <v>#N/A</v>
          </cell>
          <cell r="AT1532" t="e">
            <v>#N/A</v>
          </cell>
          <cell r="AU1532" t="e">
            <v>#N/A</v>
          </cell>
          <cell r="AV1532" t="e">
            <v>#N/A</v>
          </cell>
          <cell r="AW1532" t="e">
            <v>#N/A</v>
          </cell>
          <cell r="AX1532" t="e">
            <v>#N/A</v>
          </cell>
          <cell r="AY1532" t="e">
            <v>#N/A</v>
          </cell>
          <cell r="AZ1532" t="e">
            <v>#N/A</v>
          </cell>
          <cell r="BA1532" t="e">
            <v>#N/A</v>
          </cell>
          <cell r="BB1532" t="e">
            <v>#N/A</v>
          </cell>
          <cell r="BC1532" t="e">
            <v>#N/A</v>
          </cell>
          <cell r="BD1532" t="e">
            <v>#N/A</v>
          </cell>
        </row>
        <row r="1533">
          <cell r="G1533" t="e">
            <v>#N/A</v>
          </cell>
          <cell r="H1533" t="e">
            <v>#N/A</v>
          </cell>
          <cell r="I1533" t="e">
            <v>#N/A</v>
          </cell>
          <cell r="J1533" t="e">
            <v>#N/A</v>
          </cell>
          <cell r="K1533" t="e">
            <v>#N/A</v>
          </cell>
          <cell r="L1533" t="e">
            <v>#N/A</v>
          </cell>
          <cell r="M1533" t="e">
            <v>#N/A</v>
          </cell>
          <cell r="N1533" t="e">
            <v>#N/A</v>
          </cell>
          <cell r="O1533" t="e">
            <v>#N/A</v>
          </cell>
          <cell r="P1533" t="e">
            <v>#N/A</v>
          </cell>
          <cell r="Q1533" t="e">
            <v>#N/A</v>
          </cell>
          <cell r="R1533" t="e">
            <v>#N/A</v>
          </cell>
          <cell r="S1533" t="e">
            <v>#N/A</v>
          </cell>
          <cell r="T1533" t="e">
            <v>#N/A</v>
          </cell>
          <cell r="U1533" t="e">
            <v>#N/A</v>
          </cell>
          <cell r="V1533" t="e">
            <v>#N/A</v>
          </cell>
          <cell r="W1533" t="e">
            <v>#N/A</v>
          </cell>
          <cell r="X1533" t="e">
            <v>#N/A</v>
          </cell>
          <cell r="Y1533" t="e">
            <v>#N/A</v>
          </cell>
          <cell r="Z1533" t="e">
            <v>#N/A</v>
          </cell>
          <cell r="AA1533" t="e">
            <v>#N/A</v>
          </cell>
          <cell r="AB1533" t="e">
            <v>#N/A</v>
          </cell>
          <cell r="AC1533" t="e">
            <v>#N/A</v>
          </cell>
          <cell r="AD1533" t="e">
            <v>#N/A</v>
          </cell>
          <cell r="AE1533" t="e">
            <v>#N/A</v>
          </cell>
          <cell r="AF1533" t="e">
            <v>#N/A</v>
          </cell>
          <cell r="AG1533" t="e">
            <v>#N/A</v>
          </cell>
          <cell r="AH1533" t="e">
            <v>#N/A</v>
          </cell>
          <cell r="AI1533" t="e">
            <v>#N/A</v>
          </cell>
          <cell r="AJ1533" t="e">
            <v>#N/A</v>
          </cell>
          <cell r="AK1533" t="e">
            <v>#N/A</v>
          </cell>
          <cell r="AL1533" t="e">
            <v>#N/A</v>
          </cell>
          <cell r="AM1533" t="e">
            <v>#N/A</v>
          </cell>
          <cell r="AN1533" t="e">
            <v>#N/A</v>
          </cell>
          <cell r="AO1533" t="e">
            <v>#N/A</v>
          </cell>
          <cell r="AP1533" t="e">
            <v>#N/A</v>
          </cell>
          <cell r="AQ1533" t="e">
            <v>#N/A</v>
          </cell>
          <cell r="AR1533" t="e">
            <v>#N/A</v>
          </cell>
          <cell r="AS1533" t="e">
            <v>#N/A</v>
          </cell>
          <cell r="AT1533" t="e">
            <v>#N/A</v>
          </cell>
          <cell r="AU1533" t="e">
            <v>#N/A</v>
          </cell>
          <cell r="AV1533" t="e">
            <v>#N/A</v>
          </cell>
          <cell r="AW1533" t="e">
            <v>#N/A</v>
          </cell>
          <cell r="AX1533" t="e">
            <v>#N/A</v>
          </cell>
          <cell r="AY1533" t="e">
            <v>#N/A</v>
          </cell>
          <cell r="AZ1533" t="e">
            <v>#N/A</v>
          </cell>
          <cell r="BA1533" t="e">
            <v>#N/A</v>
          </cell>
          <cell r="BB1533" t="e">
            <v>#N/A</v>
          </cell>
          <cell r="BC1533" t="e">
            <v>#N/A</v>
          </cell>
          <cell r="BD1533" t="e">
            <v>#N/A</v>
          </cell>
        </row>
        <row r="1534">
          <cell r="G1534" t="e">
            <v>#N/A</v>
          </cell>
          <cell r="H1534" t="e">
            <v>#N/A</v>
          </cell>
          <cell r="I1534" t="e">
            <v>#N/A</v>
          </cell>
          <cell r="J1534" t="e">
            <v>#N/A</v>
          </cell>
          <cell r="K1534" t="e">
            <v>#N/A</v>
          </cell>
          <cell r="L1534" t="e">
            <v>#N/A</v>
          </cell>
          <cell r="M1534" t="e">
            <v>#N/A</v>
          </cell>
          <cell r="N1534" t="e">
            <v>#N/A</v>
          </cell>
          <cell r="O1534" t="e">
            <v>#N/A</v>
          </cell>
          <cell r="P1534" t="e">
            <v>#N/A</v>
          </cell>
          <cell r="Q1534" t="e">
            <v>#N/A</v>
          </cell>
          <cell r="R1534" t="e">
            <v>#N/A</v>
          </cell>
          <cell r="S1534" t="e">
            <v>#N/A</v>
          </cell>
          <cell r="T1534" t="e">
            <v>#N/A</v>
          </cell>
          <cell r="U1534" t="e">
            <v>#N/A</v>
          </cell>
          <cell r="V1534" t="e">
            <v>#N/A</v>
          </cell>
          <cell r="W1534" t="e">
            <v>#N/A</v>
          </cell>
          <cell r="X1534" t="e">
            <v>#N/A</v>
          </cell>
          <cell r="Y1534" t="e">
            <v>#N/A</v>
          </cell>
          <cell r="Z1534" t="e">
            <v>#N/A</v>
          </cell>
          <cell r="AA1534" t="e">
            <v>#N/A</v>
          </cell>
          <cell r="AB1534" t="e">
            <v>#N/A</v>
          </cell>
          <cell r="AC1534" t="e">
            <v>#N/A</v>
          </cell>
          <cell r="AD1534" t="e">
            <v>#N/A</v>
          </cell>
          <cell r="AE1534" t="e">
            <v>#N/A</v>
          </cell>
          <cell r="AF1534" t="e">
            <v>#N/A</v>
          </cell>
          <cell r="AG1534" t="e">
            <v>#N/A</v>
          </cell>
          <cell r="AH1534" t="e">
            <v>#N/A</v>
          </cell>
          <cell r="AI1534" t="e">
            <v>#N/A</v>
          </cell>
          <cell r="AJ1534" t="e">
            <v>#N/A</v>
          </cell>
          <cell r="AK1534" t="e">
            <v>#N/A</v>
          </cell>
          <cell r="AL1534" t="e">
            <v>#N/A</v>
          </cell>
          <cell r="AM1534" t="e">
            <v>#N/A</v>
          </cell>
          <cell r="AN1534" t="e">
            <v>#N/A</v>
          </cell>
          <cell r="AO1534" t="e">
            <v>#N/A</v>
          </cell>
          <cell r="AP1534" t="e">
            <v>#N/A</v>
          </cell>
          <cell r="AQ1534" t="e">
            <v>#N/A</v>
          </cell>
          <cell r="AR1534" t="e">
            <v>#N/A</v>
          </cell>
          <cell r="AS1534" t="e">
            <v>#N/A</v>
          </cell>
          <cell r="AT1534" t="e">
            <v>#N/A</v>
          </cell>
          <cell r="AU1534" t="e">
            <v>#N/A</v>
          </cell>
          <cell r="AV1534" t="e">
            <v>#N/A</v>
          </cell>
          <cell r="AW1534" t="e">
            <v>#N/A</v>
          </cell>
          <cell r="AX1534" t="e">
            <v>#N/A</v>
          </cell>
          <cell r="AY1534" t="e">
            <v>#N/A</v>
          </cell>
          <cell r="AZ1534" t="e">
            <v>#N/A</v>
          </cell>
          <cell r="BA1534" t="e">
            <v>#N/A</v>
          </cell>
          <cell r="BB1534" t="e">
            <v>#N/A</v>
          </cell>
          <cell r="BC1534" t="e">
            <v>#N/A</v>
          </cell>
          <cell r="BD1534" t="e">
            <v>#N/A</v>
          </cell>
        </row>
        <row r="1535">
          <cell r="G1535" t="e">
            <v>#N/A</v>
          </cell>
          <cell r="H1535" t="e">
            <v>#N/A</v>
          </cell>
          <cell r="I1535" t="e">
            <v>#N/A</v>
          </cell>
          <cell r="J1535" t="e">
            <v>#N/A</v>
          </cell>
          <cell r="K1535" t="e">
            <v>#N/A</v>
          </cell>
          <cell r="L1535" t="e">
            <v>#N/A</v>
          </cell>
          <cell r="M1535" t="e">
            <v>#N/A</v>
          </cell>
          <cell r="N1535" t="e">
            <v>#N/A</v>
          </cell>
          <cell r="O1535" t="e">
            <v>#N/A</v>
          </cell>
          <cell r="P1535" t="e">
            <v>#N/A</v>
          </cell>
          <cell r="Q1535" t="e">
            <v>#N/A</v>
          </cell>
          <cell r="R1535" t="e">
            <v>#N/A</v>
          </cell>
          <cell r="S1535" t="e">
            <v>#N/A</v>
          </cell>
          <cell r="T1535" t="e">
            <v>#N/A</v>
          </cell>
          <cell r="U1535" t="e">
            <v>#N/A</v>
          </cell>
          <cell r="V1535" t="e">
            <v>#N/A</v>
          </cell>
          <cell r="W1535" t="e">
            <v>#N/A</v>
          </cell>
          <cell r="X1535" t="e">
            <v>#N/A</v>
          </cell>
          <cell r="Y1535" t="e">
            <v>#N/A</v>
          </cell>
          <cell r="Z1535" t="e">
            <v>#N/A</v>
          </cell>
          <cell r="AA1535" t="e">
            <v>#N/A</v>
          </cell>
          <cell r="AB1535" t="e">
            <v>#N/A</v>
          </cell>
          <cell r="AC1535" t="e">
            <v>#N/A</v>
          </cell>
          <cell r="AD1535" t="e">
            <v>#N/A</v>
          </cell>
          <cell r="AE1535" t="e">
            <v>#N/A</v>
          </cell>
          <cell r="AF1535" t="e">
            <v>#N/A</v>
          </cell>
          <cell r="AG1535" t="e">
            <v>#N/A</v>
          </cell>
          <cell r="AH1535" t="e">
            <v>#N/A</v>
          </cell>
          <cell r="AI1535" t="e">
            <v>#N/A</v>
          </cell>
          <cell r="AJ1535" t="e">
            <v>#N/A</v>
          </cell>
          <cell r="AK1535" t="e">
            <v>#N/A</v>
          </cell>
          <cell r="AL1535" t="e">
            <v>#N/A</v>
          </cell>
          <cell r="AM1535" t="e">
            <v>#N/A</v>
          </cell>
          <cell r="AN1535" t="e">
            <v>#N/A</v>
          </cell>
          <cell r="AO1535" t="e">
            <v>#N/A</v>
          </cell>
          <cell r="AP1535" t="e">
            <v>#N/A</v>
          </cell>
          <cell r="AQ1535" t="e">
            <v>#N/A</v>
          </cell>
          <cell r="AR1535" t="e">
            <v>#N/A</v>
          </cell>
          <cell r="AS1535" t="e">
            <v>#N/A</v>
          </cell>
          <cell r="AT1535" t="e">
            <v>#N/A</v>
          </cell>
          <cell r="AU1535" t="e">
            <v>#N/A</v>
          </cell>
          <cell r="AV1535" t="e">
            <v>#N/A</v>
          </cell>
          <cell r="AW1535" t="e">
            <v>#N/A</v>
          </cell>
          <cell r="AX1535" t="e">
            <v>#N/A</v>
          </cell>
          <cell r="AY1535" t="e">
            <v>#N/A</v>
          </cell>
          <cell r="AZ1535" t="e">
            <v>#N/A</v>
          </cell>
          <cell r="BA1535" t="e">
            <v>#N/A</v>
          </cell>
          <cell r="BB1535" t="e">
            <v>#N/A</v>
          </cell>
          <cell r="BC1535" t="e">
            <v>#N/A</v>
          </cell>
          <cell r="BD1535" t="e">
            <v>#N/A</v>
          </cell>
        </row>
        <row r="1536">
          <cell r="G1536" t="e">
            <v>#N/A</v>
          </cell>
          <cell r="H1536" t="e">
            <v>#N/A</v>
          </cell>
          <cell r="I1536" t="e">
            <v>#N/A</v>
          </cell>
          <cell r="J1536" t="e">
            <v>#N/A</v>
          </cell>
          <cell r="K1536" t="e">
            <v>#N/A</v>
          </cell>
          <cell r="L1536" t="e">
            <v>#N/A</v>
          </cell>
          <cell r="M1536" t="e">
            <v>#N/A</v>
          </cell>
          <cell r="N1536" t="e">
            <v>#N/A</v>
          </cell>
          <cell r="O1536" t="e">
            <v>#N/A</v>
          </cell>
          <cell r="P1536" t="e">
            <v>#N/A</v>
          </cell>
          <cell r="Q1536" t="e">
            <v>#N/A</v>
          </cell>
          <cell r="R1536" t="e">
            <v>#N/A</v>
          </cell>
          <cell r="S1536" t="e">
            <v>#N/A</v>
          </cell>
          <cell r="T1536" t="e">
            <v>#N/A</v>
          </cell>
          <cell r="U1536" t="e">
            <v>#N/A</v>
          </cell>
          <cell r="V1536" t="e">
            <v>#N/A</v>
          </cell>
          <cell r="W1536" t="e">
            <v>#N/A</v>
          </cell>
          <cell r="X1536" t="e">
            <v>#N/A</v>
          </cell>
          <cell r="Y1536" t="e">
            <v>#N/A</v>
          </cell>
          <cell r="Z1536" t="e">
            <v>#N/A</v>
          </cell>
          <cell r="AA1536" t="e">
            <v>#N/A</v>
          </cell>
          <cell r="AB1536" t="e">
            <v>#N/A</v>
          </cell>
          <cell r="AC1536" t="e">
            <v>#N/A</v>
          </cell>
          <cell r="AD1536" t="e">
            <v>#N/A</v>
          </cell>
          <cell r="AE1536" t="e">
            <v>#N/A</v>
          </cell>
          <cell r="AF1536" t="e">
            <v>#N/A</v>
          </cell>
          <cell r="AG1536" t="e">
            <v>#N/A</v>
          </cell>
          <cell r="AH1536" t="e">
            <v>#N/A</v>
          </cell>
          <cell r="AI1536" t="e">
            <v>#N/A</v>
          </cell>
          <cell r="AJ1536" t="e">
            <v>#N/A</v>
          </cell>
          <cell r="AK1536" t="e">
            <v>#N/A</v>
          </cell>
          <cell r="AL1536" t="e">
            <v>#N/A</v>
          </cell>
          <cell r="AM1536" t="e">
            <v>#N/A</v>
          </cell>
          <cell r="AN1536" t="e">
            <v>#N/A</v>
          </cell>
          <cell r="AO1536" t="e">
            <v>#N/A</v>
          </cell>
          <cell r="AP1536" t="e">
            <v>#N/A</v>
          </cell>
          <cell r="AQ1536" t="e">
            <v>#N/A</v>
          </cell>
          <cell r="AR1536" t="e">
            <v>#N/A</v>
          </cell>
          <cell r="AS1536" t="e">
            <v>#N/A</v>
          </cell>
          <cell r="AT1536" t="e">
            <v>#N/A</v>
          </cell>
          <cell r="AU1536" t="e">
            <v>#N/A</v>
          </cell>
          <cell r="AV1536" t="e">
            <v>#N/A</v>
          </cell>
          <cell r="AW1536" t="e">
            <v>#N/A</v>
          </cell>
          <cell r="AX1536" t="e">
            <v>#N/A</v>
          </cell>
          <cell r="AY1536" t="e">
            <v>#N/A</v>
          </cell>
          <cell r="AZ1536" t="e">
            <v>#N/A</v>
          </cell>
          <cell r="BA1536" t="e">
            <v>#N/A</v>
          </cell>
          <cell r="BB1536" t="e">
            <v>#N/A</v>
          </cell>
          <cell r="BC1536" t="e">
            <v>#N/A</v>
          </cell>
          <cell r="BD1536" t="e">
            <v>#N/A</v>
          </cell>
        </row>
        <row r="1537">
          <cell r="G1537" t="e">
            <v>#N/A</v>
          </cell>
          <cell r="H1537" t="e">
            <v>#N/A</v>
          </cell>
          <cell r="I1537" t="e">
            <v>#N/A</v>
          </cell>
          <cell r="J1537" t="e">
            <v>#N/A</v>
          </cell>
          <cell r="K1537" t="e">
            <v>#N/A</v>
          </cell>
          <cell r="L1537" t="e">
            <v>#N/A</v>
          </cell>
          <cell r="M1537" t="e">
            <v>#N/A</v>
          </cell>
          <cell r="N1537" t="e">
            <v>#N/A</v>
          </cell>
          <cell r="O1537" t="e">
            <v>#N/A</v>
          </cell>
          <cell r="P1537" t="e">
            <v>#N/A</v>
          </cell>
          <cell r="Q1537" t="e">
            <v>#N/A</v>
          </cell>
          <cell r="R1537" t="e">
            <v>#N/A</v>
          </cell>
          <cell r="S1537" t="e">
            <v>#N/A</v>
          </cell>
          <cell r="T1537" t="e">
            <v>#N/A</v>
          </cell>
          <cell r="U1537" t="e">
            <v>#N/A</v>
          </cell>
          <cell r="V1537" t="e">
            <v>#N/A</v>
          </cell>
          <cell r="W1537" t="e">
            <v>#N/A</v>
          </cell>
          <cell r="X1537" t="e">
            <v>#N/A</v>
          </cell>
          <cell r="Y1537" t="e">
            <v>#N/A</v>
          </cell>
          <cell r="Z1537" t="e">
            <v>#N/A</v>
          </cell>
          <cell r="AA1537" t="e">
            <v>#N/A</v>
          </cell>
          <cell r="AB1537" t="e">
            <v>#N/A</v>
          </cell>
          <cell r="AC1537" t="e">
            <v>#N/A</v>
          </cell>
          <cell r="AD1537" t="e">
            <v>#N/A</v>
          </cell>
          <cell r="AE1537" t="e">
            <v>#N/A</v>
          </cell>
          <cell r="AF1537" t="e">
            <v>#N/A</v>
          </cell>
          <cell r="AG1537" t="e">
            <v>#N/A</v>
          </cell>
          <cell r="AH1537" t="e">
            <v>#N/A</v>
          </cell>
          <cell r="AI1537" t="e">
            <v>#N/A</v>
          </cell>
          <cell r="AJ1537" t="e">
            <v>#N/A</v>
          </cell>
          <cell r="AK1537" t="e">
            <v>#N/A</v>
          </cell>
          <cell r="AL1537" t="e">
            <v>#N/A</v>
          </cell>
          <cell r="AM1537" t="e">
            <v>#N/A</v>
          </cell>
          <cell r="AN1537" t="e">
            <v>#N/A</v>
          </cell>
          <cell r="AO1537" t="e">
            <v>#N/A</v>
          </cell>
          <cell r="AP1537" t="e">
            <v>#N/A</v>
          </cell>
          <cell r="AQ1537" t="e">
            <v>#N/A</v>
          </cell>
          <cell r="AR1537" t="e">
            <v>#N/A</v>
          </cell>
          <cell r="AS1537" t="e">
            <v>#N/A</v>
          </cell>
          <cell r="AT1537" t="e">
            <v>#N/A</v>
          </cell>
          <cell r="AU1537" t="e">
            <v>#N/A</v>
          </cell>
          <cell r="AV1537" t="e">
            <v>#N/A</v>
          </cell>
          <cell r="AW1537" t="e">
            <v>#N/A</v>
          </cell>
          <cell r="AX1537" t="e">
            <v>#N/A</v>
          </cell>
          <cell r="AY1537" t="e">
            <v>#N/A</v>
          </cell>
          <cell r="AZ1537" t="e">
            <v>#N/A</v>
          </cell>
          <cell r="BA1537" t="e">
            <v>#N/A</v>
          </cell>
          <cell r="BB1537" t="e">
            <v>#N/A</v>
          </cell>
          <cell r="BC1537" t="e">
            <v>#N/A</v>
          </cell>
          <cell r="BD1537" t="e">
            <v>#N/A</v>
          </cell>
        </row>
        <row r="1538">
          <cell r="G1538" t="e">
            <v>#N/A</v>
          </cell>
          <cell r="H1538" t="e">
            <v>#N/A</v>
          </cell>
          <cell r="I1538" t="e">
            <v>#N/A</v>
          </cell>
          <cell r="J1538" t="e">
            <v>#N/A</v>
          </cell>
          <cell r="K1538" t="e">
            <v>#N/A</v>
          </cell>
          <cell r="L1538" t="e">
            <v>#N/A</v>
          </cell>
          <cell r="M1538" t="e">
            <v>#N/A</v>
          </cell>
          <cell r="N1538" t="e">
            <v>#N/A</v>
          </cell>
          <cell r="O1538" t="e">
            <v>#N/A</v>
          </cell>
          <cell r="P1538" t="e">
            <v>#N/A</v>
          </cell>
          <cell r="Q1538" t="e">
            <v>#N/A</v>
          </cell>
          <cell r="R1538" t="e">
            <v>#N/A</v>
          </cell>
          <cell r="S1538" t="e">
            <v>#N/A</v>
          </cell>
          <cell r="T1538" t="e">
            <v>#N/A</v>
          </cell>
          <cell r="U1538" t="e">
            <v>#N/A</v>
          </cell>
          <cell r="V1538" t="e">
            <v>#N/A</v>
          </cell>
          <cell r="W1538" t="e">
            <v>#N/A</v>
          </cell>
          <cell r="X1538" t="e">
            <v>#N/A</v>
          </cell>
          <cell r="Y1538" t="e">
            <v>#N/A</v>
          </cell>
          <cell r="Z1538" t="e">
            <v>#N/A</v>
          </cell>
          <cell r="AA1538" t="e">
            <v>#N/A</v>
          </cell>
          <cell r="AB1538" t="e">
            <v>#N/A</v>
          </cell>
          <cell r="AC1538" t="e">
            <v>#N/A</v>
          </cell>
          <cell r="AD1538" t="e">
            <v>#N/A</v>
          </cell>
          <cell r="AE1538" t="e">
            <v>#N/A</v>
          </cell>
          <cell r="AF1538" t="e">
            <v>#N/A</v>
          </cell>
          <cell r="AG1538" t="e">
            <v>#N/A</v>
          </cell>
          <cell r="AH1538" t="e">
            <v>#N/A</v>
          </cell>
          <cell r="AI1538" t="e">
            <v>#N/A</v>
          </cell>
          <cell r="AJ1538" t="e">
            <v>#N/A</v>
          </cell>
          <cell r="AK1538" t="e">
            <v>#N/A</v>
          </cell>
          <cell r="AL1538" t="e">
            <v>#N/A</v>
          </cell>
          <cell r="AM1538" t="e">
            <v>#N/A</v>
          </cell>
          <cell r="AN1538" t="e">
            <v>#N/A</v>
          </cell>
          <cell r="AO1538" t="e">
            <v>#N/A</v>
          </cell>
          <cell r="AP1538" t="e">
            <v>#N/A</v>
          </cell>
          <cell r="AQ1538" t="e">
            <v>#N/A</v>
          </cell>
          <cell r="AR1538" t="e">
            <v>#N/A</v>
          </cell>
          <cell r="AS1538" t="e">
            <v>#N/A</v>
          </cell>
          <cell r="AT1538" t="e">
            <v>#N/A</v>
          </cell>
          <cell r="AU1538" t="e">
            <v>#N/A</v>
          </cell>
          <cell r="AV1538" t="e">
            <v>#N/A</v>
          </cell>
          <cell r="AW1538" t="e">
            <v>#N/A</v>
          </cell>
          <cell r="AX1538" t="e">
            <v>#N/A</v>
          </cell>
          <cell r="AY1538" t="e">
            <v>#N/A</v>
          </cell>
          <cell r="AZ1538" t="e">
            <v>#N/A</v>
          </cell>
          <cell r="BA1538" t="e">
            <v>#N/A</v>
          </cell>
          <cell r="BB1538" t="e">
            <v>#N/A</v>
          </cell>
          <cell r="BC1538" t="e">
            <v>#N/A</v>
          </cell>
          <cell r="BD1538" t="e">
            <v>#N/A</v>
          </cell>
        </row>
        <row r="1539">
          <cell r="G1539" t="e">
            <v>#N/A</v>
          </cell>
          <cell r="H1539" t="e">
            <v>#N/A</v>
          </cell>
          <cell r="I1539" t="e">
            <v>#N/A</v>
          </cell>
          <cell r="J1539" t="e">
            <v>#N/A</v>
          </cell>
          <cell r="K1539" t="e">
            <v>#N/A</v>
          </cell>
          <cell r="L1539" t="e">
            <v>#N/A</v>
          </cell>
          <cell r="M1539" t="e">
            <v>#N/A</v>
          </cell>
          <cell r="N1539" t="e">
            <v>#N/A</v>
          </cell>
          <cell r="O1539" t="e">
            <v>#N/A</v>
          </cell>
          <cell r="P1539" t="e">
            <v>#N/A</v>
          </cell>
          <cell r="Q1539" t="e">
            <v>#N/A</v>
          </cell>
          <cell r="R1539" t="e">
            <v>#N/A</v>
          </cell>
          <cell r="S1539" t="e">
            <v>#N/A</v>
          </cell>
          <cell r="T1539" t="e">
            <v>#N/A</v>
          </cell>
          <cell r="U1539" t="e">
            <v>#N/A</v>
          </cell>
          <cell r="V1539" t="e">
            <v>#N/A</v>
          </cell>
          <cell r="W1539" t="e">
            <v>#N/A</v>
          </cell>
          <cell r="X1539" t="e">
            <v>#N/A</v>
          </cell>
          <cell r="Y1539" t="e">
            <v>#N/A</v>
          </cell>
          <cell r="Z1539" t="e">
            <v>#N/A</v>
          </cell>
          <cell r="AA1539" t="e">
            <v>#N/A</v>
          </cell>
          <cell r="AB1539" t="e">
            <v>#N/A</v>
          </cell>
          <cell r="AC1539" t="e">
            <v>#N/A</v>
          </cell>
          <cell r="AD1539" t="e">
            <v>#N/A</v>
          </cell>
          <cell r="AE1539" t="e">
            <v>#N/A</v>
          </cell>
          <cell r="AF1539" t="e">
            <v>#N/A</v>
          </cell>
          <cell r="AG1539" t="e">
            <v>#N/A</v>
          </cell>
          <cell r="AH1539" t="e">
            <v>#N/A</v>
          </cell>
          <cell r="AI1539" t="e">
            <v>#N/A</v>
          </cell>
          <cell r="AJ1539" t="e">
            <v>#N/A</v>
          </cell>
          <cell r="AK1539" t="e">
            <v>#N/A</v>
          </cell>
          <cell r="AL1539" t="e">
            <v>#N/A</v>
          </cell>
          <cell r="AM1539" t="e">
            <v>#N/A</v>
          </cell>
          <cell r="AN1539" t="e">
            <v>#N/A</v>
          </cell>
          <cell r="AO1539" t="e">
            <v>#N/A</v>
          </cell>
          <cell r="AP1539" t="e">
            <v>#N/A</v>
          </cell>
          <cell r="AQ1539" t="e">
            <v>#N/A</v>
          </cell>
          <cell r="AR1539" t="e">
            <v>#N/A</v>
          </cell>
          <cell r="AS1539" t="e">
            <v>#N/A</v>
          </cell>
          <cell r="AT1539" t="e">
            <v>#N/A</v>
          </cell>
          <cell r="AU1539" t="e">
            <v>#N/A</v>
          </cell>
          <cell r="AV1539" t="e">
            <v>#N/A</v>
          </cell>
          <cell r="AW1539" t="e">
            <v>#N/A</v>
          </cell>
          <cell r="AX1539" t="e">
            <v>#N/A</v>
          </cell>
          <cell r="AY1539" t="e">
            <v>#N/A</v>
          </cell>
          <cell r="AZ1539" t="e">
            <v>#N/A</v>
          </cell>
          <cell r="BA1539" t="e">
            <v>#N/A</v>
          </cell>
          <cell r="BB1539" t="e">
            <v>#N/A</v>
          </cell>
          <cell r="BC1539" t="e">
            <v>#N/A</v>
          </cell>
          <cell r="BD1539" t="e">
            <v>#N/A</v>
          </cell>
        </row>
        <row r="1540">
          <cell r="G1540" t="e">
            <v>#N/A</v>
          </cell>
          <cell r="H1540" t="e">
            <v>#N/A</v>
          </cell>
          <cell r="I1540" t="e">
            <v>#N/A</v>
          </cell>
          <cell r="J1540" t="e">
            <v>#N/A</v>
          </cell>
          <cell r="K1540" t="e">
            <v>#N/A</v>
          </cell>
          <cell r="L1540" t="e">
            <v>#N/A</v>
          </cell>
          <cell r="M1540" t="e">
            <v>#N/A</v>
          </cell>
          <cell r="N1540" t="e">
            <v>#N/A</v>
          </cell>
          <cell r="O1540" t="e">
            <v>#N/A</v>
          </cell>
          <cell r="P1540" t="e">
            <v>#N/A</v>
          </cell>
          <cell r="Q1540" t="e">
            <v>#N/A</v>
          </cell>
          <cell r="R1540" t="e">
            <v>#N/A</v>
          </cell>
          <cell r="S1540" t="e">
            <v>#N/A</v>
          </cell>
          <cell r="T1540" t="e">
            <v>#N/A</v>
          </cell>
          <cell r="U1540" t="e">
            <v>#N/A</v>
          </cell>
          <cell r="V1540" t="e">
            <v>#N/A</v>
          </cell>
          <cell r="W1540" t="e">
            <v>#N/A</v>
          </cell>
          <cell r="X1540" t="e">
            <v>#N/A</v>
          </cell>
          <cell r="Y1540" t="e">
            <v>#N/A</v>
          </cell>
          <cell r="Z1540" t="e">
            <v>#N/A</v>
          </cell>
          <cell r="AA1540" t="e">
            <v>#N/A</v>
          </cell>
          <cell r="AB1540" t="e">
            <v>#N/A</v>
          </cell>
          <cell r="AC1540" t="e">
            <v>#N/A</v>
          </cell>
          <cell r="AD1540" t="e">
            <v>#N/A</v>
          </cell>
          <cell r="AE1540" t="e">
            <v>#N/A</v>
          </cell>
          <cell r="AF1540" t="e">
            <v>#N/A</v>
          </cell>
          <cell r="AG1540" t="e">
            <v>#N/A</v>
          </cell>
          <cell r="AH1540" t="e">
            <v>#N/A</v>
          </cell>
          <cell r="AI1540" t="e">
            <v>#N/A</v>
          </cell>
          <cell r="AJ1540" t="e">
            <v>#N/A</v>
          </cell>
          <cell r="AK1540" t="e">
            <v>#N/A</v>
          </cell>
          <cell r="AL1540" t="e">
            <v>#N/A</v>
          </cell>
          <cell r="AM1540" t="e">
            <v>#N/A</v>
          </cell>
          <cell r="AN1540" t="e">
            <v>#N/A</v>
          </cell>
          <cell r="AO1540" t="e">
            <v>#N/A</v>
          </cell>
          <cell r="AP1540" t="e">
            <v>#N/A</v>
          </cell>
          <cell r="AQ1540" t="e">
            <v>#N/A</v>
          </cell>
          <cell r="AR1540" t="e">
            <v>#N/A</v>
          </cell>
          <cell r="AS1540" t="e">
            <v>#N/A</v>
          </cell>
          <cell r="AT1540" t="e">
            <v>#N/A</v>
          </cell>
          <cell r="AU1540" t="e">
            <v>#N/A</v>
          </cell>
          <cell r="AV1540" t="e">
            <v>#N/A</v>
          </cell>
          <cell r="AW1540" t="e">
            <v>#N/A</v>
          </cell>
          <cell r="AX1540" t="e">
            <v>#N/A</v>
          </cell>
          <cell r="AY1540" t="e">
            <v>#N/A</v>
          </cell>
          <cell r="AZ1540" t="e">
            <v>#N/A</v>
          </cell>
          <cell r="BA1540" t="e">
            <v>#N/A</v>
          </cell>
          <cell r="BB1540" t="e">
            <v>#N/A</v>
          </cell>
          <cell r="BC1540" t="e">
            <v>#N/A</v>
          </cell>
          <cell r="BD1540" t="e">
            <v>#N/A</v>
          </cell>
        </row>
        <row r="1541">
          <cell r="G1541" t="e">
            <v>#N/A</v>
          </cell>
          <cell r="H1541" t="e">
            <v>#N/A</v>
          </cell>
          <cell r="I1541" t="e">
            <v>#N/A</v>
          </cell>
          <cell r="J1541" t="e">
            <v>#N/A</v>
          </cell>
          <cell r="K1541" t="e">
            <v>#N/A</v>
          </cell>
          <cell r="L1541" t="e">
            <v>#N/A</v>
          </cell>
          <cell r="M1541" t="e">
            <v>#N/A</v>
          </cell>
          <cell r="N1541" t="e">
            <v>#N/A</v>
          </cell>
          <cell r="O1541" t="e">
            <v>#N/A</v>
          </cell>
          <cell r="P1541" t="e">
            <v>#N/A</v>
          </cell>
          <cell r="Q1541" t="e">
            <v>#N/A</v>
          </cell>
          <cell r="R1541" t="e">
            <v>#N/A</v>
          </cell>
          <cell r="S1541" t="e">
            <v>#N/A</v>
          </cell>
          <cell r="T1541" t="e">
            <v>#N/A</v>
          </cell>
          <cell r="U1541" t="e">
            <v>#N/A</v>
          </cell>
          <cell r="V1541" t="e">
            <v>#N/A</v>
          </cell>
          <cell r="W1541" t="e">
            <v>#N/A</v>
          </cell>
          <cell r="X1541" t="e">
            <v>#N/A</v>
          </cell>
          <cell r="Y1541" t="e">
            <v>#N/A</v>
          </cell>
          <cell r="Z1541" t="e">
            <v>#N/A</v>
          </cell>
          <cell r="AA1541" t="e">
            <v>#N/A</v>
          </cell>
          <cell r="AB1541" t="e">
            <v>#N/A</v>
          </cell>
          <cell r="AC1541" t="e">
            <v>#N/A</v>
          </cell>
          <cell r="AD1541" t="e">
            <v>#N/A</v>
          </cell>
          <cell r="AE1541" t="e">
            <v>#N/A</v>
          </cell>
          <cell r="AF1541" t="e">
            <v>#N/A</v>
          </cell>
          <cell r="AG1541" t="e">
            <v>#N/A</v>
          </cell>
          <cell r="AH1541" t="e">
            <v>#N/A</v>
          </cell>
          <cell r="AI1541" t="e">
            <v>#N/A</v>
          </cell>
          <cell r="AJ1541" t="e">
            <v>#N/A</v>
          </cell>
          <cell r="AK1541" t="e">
            <v>#N/A</v>
          </cell>
          <cell r="AL1541" t="e">
            <v>#N/A</v>
          </cell>
          <cell r="AM1541" t="e">
            <v>#N/A</v>
          </cell>
          <cell r="AN1541" t="e">
            <v>#N/A</v>
          </cell>
          <cell r="AO1541" t="e">
            <v>#N/A</v>
          </cell>
          <cell r="AP1541" t="e">
            <v>#N/A</v>
          </cell>
          <cell r="AQ1541" t="e">
            <v>#N/A</v>
          </cell>
          <cell r="AR1541" t="e">
            <v>#N/A</v>
          </cell>
          <cell r="AS1541" t="e">
            <v>#N/A</v>
          </cell>
          <cell r="AT1541" t="e">
            <v>#N/A</v>
          </cell>
          <cell r="AU1541" t="e">
            <v>#N/A</v>
          </cell>
          <cell r="AV1541" t="e">
            <v>#N/A</v>
          </cell>
          <cell r="AW1541" t="e">
            <v>#N/A</v>
          </cell>
          <cell r="AX1541" t="e">
            <v>#N/A</v>
          </cell>
          <cell r="AY1541" t="e">
            <v>#N/A</v>
          </cell>
          <cell r="AZ1541" t="e">
            <v>#N/A</v>
          </cell>
          <cell r="BA1541" t="e">
            <v>#N/A</v>
          </cell>
          <cell r="BB1541" t="e">
            <v>#N/A</v>
          </cell>
          <cell r="BC1541" t="e">
            <v>#N/A</v>
          </cell>
          <cell r="BD1541" t="e">
            <v>#N/A</v>
          </cell>
        </row>
        <row r="1542">
          <cell r="G1542" t="e">
            <v>#N/A</v>
          </cell>
          <cell r="H1542" t="e">
            <v>#N/A</v>
          </cell>
          <cell r="I1542" t="e">
            <v>#N/A</v>
          </cell>
          <cell r="J1542" t="e">
            <v>#N/A</v>
          </cell>
          <cell r="K1542" t="e">
            <v>#N/A</v>
          </cell>
          <cell r="L1542" t="e">
            <v>#N/A</v>
          </cell>
          <cell r="M1542" t="e">
            <v>#N/A</v>
          </cell>
          <cell r="N1542" t="e">
            <v>#N/A</v>
          </cell>
          <cell r="O1542" t="e">
            <v>#N/A</v>
          </cell>
          <cell r="P1542" t="e">
            <v>#N/A</v>
          </cell>
          <cell r="Q1542" t="e">
            <v>#N/A</v>
          </cell>
          <cell r="R1542" t="e">
            <v>#N/A</v>
          </cell>
          <cell r="S1542" t="e">
            <v>#N/A</v>
          </cell>
          <cell r="T1542" t="e">
            <v>#N/A</v>
          </cell>
          <cell r="U1542" t="e">
            <v>#N/A</v>
          </cell>
          <cell r="V1542" t="e">
            <v>#N/A</v>
          </cell>
          <cell r="W1542" t="e">
            <v>#N/A</v>
          </cell>
          <cell r="X1542" t="e">
            <v>#N/A</v>
          </cell>
          <cell r="Y1542" t="e">
            <v>#N/A</v>
          </cell>
          <cell r="Z1542" t="e">
            <v>#N/A</v>
          </cell>
          <cell r="AA1542" t="e">
            <v>#N/A</v>
          </cell>
          <cell r="AB1542" t="e">
            <v>#N/A</v>
          </cell>
          <cell r="AC1542" t="e">
            <v>#N/A</v>
          </cell>
          <cell r="AD1542" t="e">
            <v>#N/A</v>
          </cell>
          <cell r="AE1542" t="e">
            <v>#N/A</v>
          </cell>
          <cell r="AF1542" t="e">
            <v>#N/A</v>
          </cell>
          <cell r="AG1542" t="e">
            <v>#N/A</v>
          </cell>
          <cell r="AH1542" t="e">
            <v>#N/A</v>
          </cell>
          <cell r="AI1542" t="e">
            <v>#N/A</v>
          </cell>
          <cell r="AJ1542" t="e">
            <v>#N/A</v>
          </cell>
          <cell r="AK1542" t="e">
            <v>#N/A</v>
          </cell>
          <cell r="AL1542" t="e">
            <v>#N/A</v>
          </cell>
          <cell r="AM1542" t="e">
            <v>#N/A</v>
          </cell>
          <cell r="AN1542" t="e">
            <v>#N/A</v>
          </cell>
          <cell r="AO1542" t="e">
            <v>#N/A</v>
          </cell>
          <cell r="AP1542" t="e">
            <v>#N/A</v>
          </cell>
          <cell r="AQ1542" t="e">
            <v>#N/A</v>
          </cell>
          <cell r="AR1542" t="e">
            <v>#N/A</v>
          </cell>
          <cell r="AS1542" t="e">
            <v>#N/A</v>
          </cell>
          <cell r="AT1542" t="e">
            <v>#N/A</v>
          </cell>
          <cell r="AU1542" t="e">
            <v>#N/A</v>
          </cell>
          <cell r="AV1542" t="e">
            <v>#N/A</v>
          </cell>
          <cell r="AW1542" t="e">
            <v>#N/A</v>
          </cell>
          <cell r="AX1542" t="e">
            <v>#N/A</v>
          </cell>
          <cell r="AY1542" t="e">
            <v>#N/A</v>
          </cell>
          <cell r="AZ1542" t="e">
            <v>#N/A</v>
          </cell>
          <cell r="BA1542" t="e">
            <v>#N/A</v>
          </cell>
          <cell r="BB1542" t="e">
            <v>#N/A</v>
          </cell>
          <cell r="BC1542" t="e">
            <v>#N/A</v>
          </cell>
          <cell r="BD1542" t="e">
            <v>#N/A</v>
          </cell>
        </row>
        <row r="1543">
          <cell r="G1543" t="e">
            <v>#N/A</v>
          </cell>
          <cell r="H1543" t="e">
            <v>#N/A</v>
          </cell>
          <cell r="I1543" t="e">
            <v>#N/A</v>
          </cell>
          <cell r="J1543" t="e">
            <v>#N/A</v>
          </cell>
          <cell r="K1543" t="e">
            <v>#N/A</v>
          </cell>
          <cell r="L1543" t="e">
            <v>#N/A</v>
          </cell>
          <cell r="M1543" t="e">
            <v>#N/A</v>
          </cell>
          <cell r="N1543" t="e">
            <v>#N/A</v>
          </cell>
          <cell r="O1543" t="e">
            <v>#N/A</v>
          </cell>
          <cell r="P1543" t="e">
            <v>#N/A</v>
          </cell>
          <cell r="Q1543" t="e">
            <v>#N/A</v>
          </cell>
          <cell r="R1543" t="e">
            <v>#N/A</v>
          </cell>
          <cell r="S1543" t="e">
            <v>#N/A</v>
          </cell>
          <cell r="T1543" t="e">
            <v>#N/A</v>
          </cell>
          <cell r="U1543" t="e">
            <v>#N/A</v>
          </cell>
          <cell r="V1543" t="e">
            <v>#N/A</v>
          </cell>
          <cell r="W1543" t="e">
            <v>#N/A</v>
          </cell>
          <cell r="X1543" t="e">
            <v>#N/A</v>
          </cell>
          <cell r="Y1543" t="e">
            <v>#N/A</v>
          </cell>
          <cell r="Z1543" t="e">
            <v>#N/A</v>
          </cell>
          <cell r="AA1543" t="e">
            <v>#N/A</v>
          </cell>
          <cell r="AB1543" t="e">
            <v>#N/A</v>
          </cell>
          <cell r="AC1543" t="e">
            <v>#N/A</v>
          </cell>
          <cell r="AD1543" t="e">
            <v>#N/A</v>
          </cell>
          <cell r="AE1543" t="e">
            <v>#N/A</v>
          </cell>
          <cell r="AF1543" t="e">
            <v>#N/A</v>
          </cell>
          <cell r="AG1543" t="e">
            <v>#N/A</v>
          </cell>
          <cell r="AH1543" t="e">
            <v>#N/A</v>
          </cell>
          <cell r="AI1543" t="e">
            <v>#N/A</v>
          </cell>
          <cell r="AJ1543" t="e">
            <v>#N/A</v>
          </cell>
          <cell r="AK1543" t="e">
            <v>#N/A</v>
          </cell>
          <cell r="AL1543" t="e">
            <v>#N/A</v>
          </cell>
          <cell r="AM1543" t="e">
            <v>#N/A</v>
          </cell>
          <cell r="AN1543" t="e">
            <v>#N/A</v>
          </cell>
          <cell r="AO1543" t="e">
            <v>#N/A</v>
          </cell>
          <cell r="AP1543" t="e">
            <v>#N/A</v>
          </cell>
          <cell r="AQ1543" t="e">
            <v>#N/A</v>
          </cell>
          <cell r="AR1543" t="e">
            <v>#N/A</v>
          </cell>
          <cell r="AS1543" t="e">
            <v>#N/A</v>
          </cell>
          <cell r="AT1543" t="e">
            <v>#N/A</v>
          </cell>
          <cell r="AU1543" t="e">
            <v>#N/A</v>
          </cell>
          <cell r="AV1543" t="e">
            <v>#N/A</v>
          </cell>
          <cell r="AW1543" t="e">
            <v>#N/A</v>
          </cell>
          <cell r="AX1543" t="e">
            <v>#N/A</v>
          </cell>
          <cell r="AY1543" t="e">
            <v>#N/A</v>
          </cell>
          <cell r="AZ1543" t="e">
            <v>#N/A</v>
          </cell>
          <cell r="BA1543" t="e">
            <v>#N/A</v>
          </cell>
          <cell r="BB1543" t="e">
            <v>#N/A</v>
          </cell>
          <cell r="BC1543" t="e">
            <v>#N/A</v>
          </cell>
          <cell r="BD1543" t="e">
            <v>#N/A</v>
          </cell>
        </row>
        <row r="1544">
          <cell r="G1544" t="e">
            <v>#N/A</v>
          </cell>
          <cell r="H1544" t="e">
            <v>#N/A</v>
          </cell>
          <cell r="I1544" t="e">
            <v>#N/A</v>
          </cell>
          <cell r="J1544" t="e">
            <v>#N/A</v>
          </cell>
          <cell r="K1544" t="e">
            <v>#N/A</v>
          </cell>
          <cell r="L1544" t="e">
            <v>#N/A</v>
          </cell>
          <cell r="M1544" t="e">
            <v>#N/A</v>
          </cell>
          <cell r="N1544" t="e">
            <v>#N/A</v>
          </cell>
          <cell r="O1544" t="e">
            <v>#N/A</v>
          </cell>
          <cell r="P1544" t="e">
            <v>#N/A</v>
          </cell>
          <cell r="Q1544" t="e">
            <v>#N/A</v>
          </cell>
          <cell r="R1544" t="e">
            <v>#N/A</v>
          </cell>
          <cell r="S1544" t="e">
            <v>#N/A</v>
          </cell>
          <cell r="T1544" t="e">
            <v>#N/A</v>
          </cell>
          <cell r="U1544" t="e">
            <v>#N/A</v>
          </cell>
          <cell r="V1544" t="e">
            <v>#N/A</v>
          </cell>
          <cell r="W1544" t="e">
            <v>#N/A</v>
          </cell>
          <cell r="X1544" t="e">
            <v>#N/A</v>
          </cell>
          <cell r="Y1544" t="e">
            <v>#N/A</v>
          </cell>
          <cell r="Z1544" t="e">
            <v>#N/A</v>
          </cell>
          <cell r="AA1544" t="e">
            <v>#N/A</v>
          </cell>
          <cell r="AB1544" t="e">
            <v>#N/A</v>
          </cell>
          <cell r="AC1544" t="e">
            <v>#N/A</v>
          </cell>
          <cell r="AD1544" t="e">
            <v>#N/A</v>
          </cell>
          <cell r="AE1544" t="e">
            <v>#N/A</v>
          </cell>
          <cell r="AF1544" t="e">
            <v>#N/A</v>
          </cell>
          <cell r="AG1544" t="e">
            <v>#N/A</v>
          </cell>
          <cell r="AH1544" t="e">
            <v>#N/A</v>
          </cell>
          <cell r="AI1544" t="e">
            <v>#N/A</v>
          </cell>
          <cell r="AJ1544" t="e">
            <v>#N/A</v>
          </cell>
          <cell r="AK1544" t="e">
            <v>#N/A</v>
          </cell>
          <cell r="AL1544" t="e">
            <v>#N/A</v>
          </cell>
          <cell r="AM1544" t="e">
            <v>#N/A</v>
          </cell>
          <cell r="AN1544" t="e">
            <v>#N/A</v>
          </cell>
          <cell r="AO1544" t="e">
            <v>#N/A</v>
          </cell>
          <cell r="AP1544" t="e">
            <v>#N/A</v>
          </cell>
          <cell r="AQ1544" t="e">
            <v>#N/A</v>
          </cell>
          <cell r="AR1544" t="e">
            <v>#N/A</v>
          </cell>
          <cell r="AS1544" t="e">
            <v>#N/A</v>
          </cell>
          <cell r="AT1544" t="e">
            <v>#N/A</v>
          </cell>
          <cell r="AU1544" t="e">
            <v>#N/A</v>
          </cell>
          <cell r="AV1544" t="e">
            <v>#N/A</v>
          </cell>
          <cell r="AW1544" t="e">
            <v>#N/A</v>
          </cell>
          <cell r="AX1544" t="e">
            <v>#N/A</v>
          </cell>
          <cell r="AY1544" t="e">
            <v>#N/A</v>
          </cell>
          <cell r="AZ1544" t="e">
            <v>#N/A</v>
          </cell>
          <cell r="BA1544" t="e">
            <v>#N/A</v>
          </cell>
          <cell r="BB1544" t="e">
            <v>#N/A</v>
          </cell>
          <cell r="BC1544" t="e">
            <v>#N/A</v>
          </cell>
          <cell r="BD1544" t="e">
            <v>#N/A</v>
          </cell>
        </row>
        <row r="1545">
          <cell r="G1545" t="e">
            <v>#N/A</v>
          </cell>
          <cell r="H1545" t="e">
            <v>#N/A</v>
          </cell>
          <cell r="I1545" t="e">
            <v>#N/A</v>
          </cell>
          <cell r="J1545" t="e">
            <v>#N/A</v>
          </cell>
          <cell r="K1545" t="e">
            <v>#N/A</v>
          </cell>
          <cell r="L1545" t="e">
            <v>#N/A</v>
          </cell>
          <cell r="M1545" t="e">
            <v>#N/A</v>
          </cell>
          <cell r="N1545" t="e">
            <v>#N/A</v>
          </cell>
          <cell r="O1545" t="e">
            <v>#N/A</v>
          </cell>
          <cell r="P1545" t="e">
            <v>#N/A</v>
          </cell>
          <cell r="Q1545" t="e">
            <v>#N/A</v>
          </cell>
          <cell r="R1545" t="e">
            <v>#N/A</v>
          </cell>
          <cell r="S1545" t="e">
            <v>#N/A</v>
          </cell>
          <cell r="T1545" t="e">
            <v>#N/A</v>
          </cell>
          <cell r="U1545" t="e">
            <v>#N/A</v>
          </cell>
          <cell r="V1545" t="e">
            <v>#N/A</v>
          </cell>
          <cell r="W1545" t="e">
            <v>#N/A</v>
          </cell>
          <cell r="X1545" t="e">
            <v>#N/A</v>
          </cell>
          <cell r="Y1545" t="e">
            <v>#N/A</v>
          </cell>
          <cell r="Z1545" t="e">
            <v>#N/A</v>
          </cell>
          <cell r="AA1545" t="e">
            <v>#N/A</v>
          </cell>
          <cell r="AB1545" t="e">
            <v>#N/A</v>
          </cell>
          <cell r="AC1545" t="e">
            <v>#N/A</v>
          </cell>
          <cell r="AD1545" t="e">
            <v>#N/A</v>
          </cell>
          <cell r="AE1545" t="e">
            <v>#N/A</v>
          </cell>
          <cell r="AF1545" t="e">
            <v>#N/A</v>
          </cell>
          <cell r="AG1545" t="e">
            <v>#N/A</v>
          </cell>
          <cell r="AH1545" t="e">
            <v>#N/A</v>
          </cell>
          <cell r="AI1545" t="e">
            <v>#N/A</v>
          </cell>
          <cell r="AJ1545" t="e">
            <v>#N/A</v>
          </cell>
          <cell r="AK1545" t="e">
            <v>#N/A</v>
          </cell>
          <cell r="AL1545" t="e">
            <v>#N/A</v>
          </cell>
          <cell r="AM1545" t="e">
            <v>#N/A</v>
          </cell>
          <cell r="AN1545" t="e">
            <v>#N/A</v>
          </cell>
          <cell r="AO1545" t="e">
            <v>#N/A</v>
          </cell>
          <cell r="AP1545" t="e">
            <v>#N/A</v>
          </cell>
          <cell r="AQ1545" t="e">
            <v>#N/A</v>
          </cell>
          <cell r="AR1545" t="e">
            <v>#N/A</v>
          </cell>
          <cell r="AS1545" t="e">
            <v>#N/A</v>
          </cell>
          <cell r="AT1545" t="e">
            <v>#N/A</v>
          </cell>
          <cell r="AU1545" t="e">
            <v>#N/A</v>
          </cell>
          <cell r="AV1545" t="e">
            <v>#N/A</v>
          </cell>
          <cell r="AW1545" t="e">
            <v>#N/A</v>
          </cell>
          <cell r="AX1545" t="e">
            <v>#N/A</v>
          </cell>
          <cell r="AY1545" t="e">
            <v>#N/A</v>
          </cell>
          <cell r="AZ1545" t="e">
            <v>#N/A</v>
          </cell>
          <cell r="BA1545" t="e">
            <v>#N/A</v>
          </cell>
          <cell r="BB1545" t="e">
            <v>#N/A</v>
          </cell>
          <cell r="BC1545" t="e">
            <v>#N/A</v>
          </cell>
          <cell r="BD1545" t="e">
            <v>#N/A</v>
          </cell>
        </row>
        <row r="1546">
          <cell r="G1546" t="e">
            <v>#N/A</v>
          </cell>
          <cell r="H1546" t="e">
            <v>#N/A</v>
          </cell>
          <cell r="I1546" t="e">
            <v>#N/A</v>
          </cell>
          <cell r="J1546" t="e">
            <v>#N/A</v>
          </cell>
          <cell r="K1546" t="e">
            <v>#N/A</v>
          </cell>
          <cell r="L1546" t="e">
            <v>#N/A</v>
          </cell>
          <cell r="M1546" t="e">
            <v>#N/A</v>
          </cell>
          <cell r="N1546" t="e">
            <v>#N/A</v>
          </cell>
          <cell r="O1546" t="e">
            <v>#N/A</v>
          </cell>
          <cell r="P1546" t="e">
            <v>#N/A</v>
          </cell>
          <cell r="Q1546" t="e">
            <v>#N/A</v>
          </cell>
          <cell r="R1546" t="e">
            <v>#N/A</v>
          </cell>
          <cell r="S1546" t="e">
            <v>#N/A</v>
          </cell>
          <cell r="T1546" t="e">
            <v>#N/A</v>
          </cell>
          <cell r="U1546" t="e">
            <v>#N/A</v>
          </cell>
          <cell r="V1546" t="e">
            <v>#N/A</v>
          </cell>
          <cell r="W1546" t="e">
            <v>#N/A</v>
          </cell>
          <cell r="X1546" t="e">
            <v>#N/A</v>
          </cell>
          <cell r="Y1546" t="e">
            <v>#N/A</v>
          </cell>
          <cell r="Z1546" t="e">
            <v>#N/A</v>
          </cell>
          <cell r="AA1546" t="e">
            <v>#N/A</v>
          </cell>
          <cell r="AB1546" t="e">
            <v>#N/A</v>
          </cell>
          <cell r="AC1546" t="e">
            <v>#N/A</v>
          </cell>
          <cell r="AD1546" t="e">
            <v>#N/A</v>
          </cell>
          <cell r="AE1546" t="e">
            <v>#N/A</v>
          </cell>
          <cell r="AF1546" t="e">
            <v>#N/A</v>
          </cell>
          <cell r="AG1546" t="e">
            <v>#N/A</v>
          </cell>
          <cell r="AH1546" t="e">
            <v>#N/A</v>
          </cell>
          <cell r="AI1546" t="e">
            <v>#N/A</v>
          </cell>
          <cell r="AJ1546" t="e">
            <v>#N/A</v>
          </cell>
          <cell r="AK1546" t="e">
            <v>#N/A</v>
          </cell>
          <cell r="AL1546" t="e">
            <v>#N/A</v>
          </cell>
          <cell r="AM1546" t="e">
            <v>#N/A</v>
          </cell>
          <cell r="AN1546" t="e">
            <v>#N/A</v>
          </cell>
          <cell r="AO1546" t="e">
            <v>#N/A</v>
          </cell>
          <cell r="AP1546" t="e">
            <v>#N/A</v>
          </cell>
          <cell r="AQ1546" t="e">
            <v>#N/A</v>
          </cell>
          <cell r="AR1546" t="e">
            <v>#N/A</v>
          </cell>
          <cell r="AS1546" t="e">
            <v>#N/A</v>
          </cell>
          <cell r="AT1546" t="e">
            <v>#N/A</v>
          </cell>
          <cell r="AU1546" t="e">
            <v>#N/A</v>
          </cell>
          <cell r="AV1546" t="e">
            <v>#N/A</v>
          </cell>
          <cell r="AW1546" t="e">
            <v>#N/A</v>
          </cell>
          <cell r="AX1546" t="e">
            <v>#N/A</v>
          </cell>
          <cell r="AY1546" t="e">
            <v>#N/A</v>
          </cell>
          <cell r="AZ1546" t="e">
            <v>#N/A</v>
          </cell>
          <cell r="BA1546" t="e">
            <v>#N/A</v>
          </cell>
          <cell r="BB1546" t="e">
            <v>#N/A</v>
          </cell>
          <cell r="BC1546" t="e">
            <v>#N/A</v>
          </cell>
          <cell r="BD1546" t="e">
            <v>#N/A</v>
          </cell>
        </row>
        <row r="1547">
          <cell r="G1547" t="e">
            <v>#N/A</v>
          </cell>
          <cell r="H1547" t="e">
            <v>#N/A</v>
          </cell>
          <cell r="I1547" t="e">
            <v>#N/A</v>
          </cell>
          <cell r="J1547" t="e">
            <v>#N/A</v>
          </cell>
          <cell r="K1547" t="e">
            <v>#N/A</v>
          </cell>
          <cell r="L1547" t="e">
            <v>#N/A</v>
          </cell>
          <cell r="M1547" t="e">
            <v>#N/A</v>
          </cell>
          <cell r="N1547" t="e">
            <v>#N/A</v>
          </cell>
          <cell r="O1547" t="e">
            <v>#N/A</v>
          </cell>
          <cell r="P1547" t="e">
            <v>#N/A</v>
          </cell>
          <cell r="Q1547" t="e">
            <v>#N/A</v>
          </cell>
          <cell r="R1547" t="e">
            <v>#N/A</v>
          </cell>
          <cell r="S1547" t="e">
            <v>#N/A</v>
          </cell>
          <cell r="T1547" t="e">
            <v>#N/A</v>
          </cell>
          <cell r="U1547" t="e">
            <v>#N/A</v>
          </cell>
          <cell r="V1547" t="e">
            <v>#N/A</v>
          </cell>
          <cell r="W1547" t="e">
            <v>#N/A</v>
          </cell>
          <cell r="X1547" t="e">
            <v>#N/A</v>
          </cell>
          <cell r="Y1547" t="e">
            <v>#N/A</v>
          </cell>
          <cell r="Z1547" t="e">
            <v>#N/A</v>
          </cell>
          <cell r="AA1547" t="e">
            <v>#N/A</v>
          </cell>
          <cell r="AB1547" t="e">
            <v>#N/A</v>
          </cell>
          <cell r="AC1547" t="e">
            <v>#N/A</v>
          </cell>
          <cell r="AD1547" t="e">
            <v>#N/A</v>
          </cell>
          <cell r="AE1547" t="e">
            <v>#N/A</v>
          </cell>
          <cell r="AF1547" t="e">
            <v>#N/A</v>
          </cell>
          <cell r="AG1547" t="e">
            <v>#N/A</v>
          </cell>
          <cell r="AH1547" t="e">
            <v>#N/A</v>
          </cell>
          <cell r="AI1547" t="e">
            <v>#N/A</v>
          </cell>
          <cell r="AJ1547" t="e">
            <v>#N/A</v>
          </cell>
          <cell r="AK1547" t="e">
            <v>#N/A</v>
          </cell>
          <cell r="AL1547" t="e">
            <v>#N/A</v>
          </cell>
          <cell r="AM1547" t="e">
            <v>#N/A</v>
          </cell>
          <cell r="AN1547" t="e">
            <v>#N/A</v>
          </cell>
          <cell r="AO1547" t="e">
            <v>#N/A</v>
          </cell>
          <cell r="AP1547" t="e">
            <v>#N/A</v>
          </cell>
          <cell r="AQ1547" t="e">
            <v>#N/A</v>
          </cell>
          <cell r="AR1547" t="e">
            <v>#N/A</v>
          </cell>
          <cell r="AS1547" t="e">
            <v>#N/A</v>
          </cell>
          <cell r="AT1547" t="e">
            <v>#N/A</v>
          </cell>
          <cell r="AU1547" t="e">
            <v>#N/A</v>
          </cell>
          <cell r="AV1547" t="e">
            <v>#N/A</v>
          </cell>
          <cell r="AW1547" t="e">
            <v>#N/A</v>
          </cell>
          <cell r="AX1547" t="e">
            <v>#N/A</v>
          </cell>
          <cell r="AY1547" t="e">
            <v>#N/A</v>
          </cell>
          <cell r="AZ1547" t="e">
            <v>#N/A</v>
          </cell>
          <cell r="BA1547" t="e">
            <v>#N/A</v>
          </cell>
          <cell r="BB1547" t="e">
            <v>#N/A</v>
          </cell>
          <cell r="BC1547" t="e">
            <v>#N/A</v>
          </cell>
          <cell r="BD1547" t="e">
            <v>#N/A</v>
          </cell>
        </row>
        <row r="1548">
          <cell r="G1548" t="e">
            <v>#N/A</v>
          </cell>
          <cell r="H1548" t="e">
            <v>#N/A</v>
          </cell>
          <cell r="I1548" t="e">
            <v>#N/A</v>
          </cell>
          <cell r="J1548" t="e">
            <v>#N/A</v>
          </cell>
          <cell r="K1548" t="e">
            <v>#N/A</v>
          </cell>
          <cell r="L1548" t="e">
            <v>#N/A</v>
          </cell>
          <cell r="M1548" t="e">
            <v>#N/A</v>
          </cell>
          <cell r="N1548" t="e">
            <v>#N/A</v>
          </cell>
          <cell r="O1548" t="e">
            <v>#N/A</v>
          </cell>
          <cell r="P1548" t="e">
            <v>#N/A</v>
          </cell>
          <cell r="Q1548" t="e">
            <v>#N/A</v>
          </cell>
          <cell r="R1548" t="e">
            <v>#N/A</v>
          </cell>
          <cell r="S1548" t="e">
            <v>#N/A</v>
          </cell>
          <cell r="T1548" t="e">
            <v>#N/A</v>
          </cell>
          <cell r="U1548" t="e">
            <v>#N/A</v>
          </cell>
          <cell r="V1548" t="e">
            <v>#N/A</v>
          </cell>
          <cell r="W1548" t="e">
            <v>#N/A</v>
          </cell>
          <cell r="X1548" t="e">
            <v>#N/A</v>
          </cell>
          <cell r="Y1548" t="e">
            <v>#N/A</v>
          </cell>
          <cell r="Z1548" t="e">
            <v>#N/A</v>
          </cell>
          <cell r="AA1548" t="e">
            <v>#N/A</v>
          </cell>
          <cell r="AB1548" t="e">
            <v>#N/A</v>
          </cell>
          <cell r="AC1548" t="e">
            <v>#N/A</v>
          </cell>
          <cell r="AD1548" t="e">
            <v>#N/A</v>
          </cell>
          <cell r="AE1548" t="e">
            <v>#N/A</v>
          </cell>
          <cell r="AF1548" t="e">
            <v>#N/A</v>
          </cell>
          <cell r="AG1548" t="e">
            <v>#N/A</v>
          </cell>
          <cell r="AH1548" t="e">
            <v>#N/A</v>
          </cell>
          <cell r="AI1548" t="e">
            <v>#N/A</v>
          </cell>
          <cell r="AJ1548" t="e">
            <v>#N/A</v>
          </cell>
          <cell r="AK1548" t="e">
            <v>#N/A</v>
          </cell>
          <cell r="AL1548" t="e">
            <v>#N/A</v>
          </cell>
          <cell r="AM1548" t="e">
            <v>#N/A</v>
          </cell>
          <cell r="AN1548" t="e">
            <v>#N/A</v>
          </cell>
          <cell r="AO1548" t="e">
            <v>#N/A</v>
          </cell>
          <cell r="AP1548" t="e">
            <v>#N/A</v>
          </cell>
          <cell r="AQ1548" t="e">
            <v>#N/A</v>
          </cell>
          <cell r="AR1548" t="e">
            <v>#N/A</v>
          </cell>
          <cell r="AS1548" t="e">
            <v>#N/A</v>
          </cell>
          <cell r="AT1548" t="e">
            <v>#N/A</v>
          </cell>
          <cell r="AU1548" t="e">
            <v>#N/A</v>
          </cell>
          <cell r="AV1548" t="e">
            <v>#N/A</v>
          </cell>
          <cell r="AW1548" t="e">
            <v>#N/A</v>
          </cell>
          <cell r="AX1548" t="e">
            <v>#N/A</v>
          </cell>
          <cell r="AY1548" t="e">
            <v>#N/A</v>
          </cell>
          <cell r="AZ1548" t="e">
            <v>#N/A</v>
          </cell>
          <cell r="BA1548" t="e">
            <v>#N/A</v>
          </cell>
          <cell r="BB1548" t="e">
            <v>#N/A</v>
          </cell>
          <cell r="BC1548" t="e">
            <v>#N/A</v>
          </cell>
          <cell r="BD1548" t="e">
            <v>#N/A</v>
          </cell>
        </row>
        <row r="1549">
          <cell r="G1549" t="e">
            <v>#N/A</v>
          </cell>
          <cell r="H1549" t="e">
            <v>#N/A</v>
          </cell>
          <cell r="I1549" t="e">
            <v>#N/A</v>
          </cell>
          <cell r="J1549" t="e">
            <v>#N/A</v>
          </cell>
          <cell r="K1549" t="e">
            <v>#N/A</v>
          </cell>
          <cell r="L1549" t="e">
            <v>#N/A</v>
          </cell>
          <cell r="M1549" t="e">
            <v>#N/A</v>
          </cell>
          <cell r="N1549" t="e">
            <v>#N/A</v>
          </cell>
          <cell r="O1549" t="e">
            <v>#N/A</v>
          </cell>
          <cell r="P1549" t="e">
            <v>#N/A</v>
          </cell>
          <cell r="Q1549" t="e">
            <v>#N/A</v>
          </cell>
          <cell r="R1549" t="e">
            <v>#N/A</v>
          </cell>
          <cell r="S1549" t="e">
            <v>#N/A</v>
          </cell>
          <cell r="T1549" t="e">
            <v>#N/A</v>
          </cell>
          <cell r="U1549" t="e">
            <v>#N/A</v>
          </cell>
          <cell r="V1549" t="e">
            <v>#N/A</v>
          </cell>
          <cell r="W1549" t="e">
            <v>#N/A</v>
          </cell>
          <cell r="X1549" t="e">
            <v>#N/A</v>
          </cell>
          <cell r="Y1549" t="e">
            <v>#N/A</v>
          </cell>
          <cell r="Z1549" t="e">
            <v>#N/A</v>
          </cell>
          <cell r="AA1549" t="e">
            <v>#N/A</v>
          </cell>
          <cell r="AB1549" t="e">
            <v>#N/A</v>
          </cell>
          <cell r="AC1549" t="e">
            <v>#N/A</v>
          </cell>
          <cell r="AD1549" t="e">
            <v>#N/A</v>
          </cell>
          <cell r="AE1549" t="e">
            <v>#N/A</v>
          </cell>
          <cell r="AF1549" t="e">
            <v>#N/A</v>
          </cell>
          <cell r="AG1549" t="e">
            <v>#N/A</v>
          </cell>
          <cell r="AH1549" t="e">
            <v>#N/A</v>
          </cell>
          <cell r="AI1549" t="e">
            <v>#N/A</v>
          </cell>
          <cell r="AJ1549" t="e">
            <v>#N/A</v>
          </cell>
          <cell r="AK1549" t="e">
            <v>#N/A</v>
          </cell>
          <cell r="AL1549" t="e">
            <v>#N/A</v>
          </cell>
          <cell r="AM1549" t="e">
            <v>#N/A</v>
          </cell>
          <cell r="AN1549" t="e">
            <v>#N/A</v>
          </cell>
          <cell r="AO1549" t="e">
            <v>#N/A</v>
          </cell>
          <cell r="AP1549" t="e">
            <v>#N/A</v>
          </cell>
          <cell r="AQ1549" t="e">
            <v>#N/A</v>
          </cell>
          <cell r="AR1549" t="e">
            <v>#N/A</v>
          </cell>
          <cell r="AS1549" t="e">
            <v>#N/A</v>
          </cell>
          <cell r="AT1549" t="e">
            <v>#N/A</v>
          </cell>
          <cell r="AU1549" t="e">
            <v>#N/A</v>
          </cell>
          <cell r="AV1549" t="e">
            <v>#N/A</v>
          </cell>
          <cell r="AW1549" t="e">
            <v>#N/A</v>
          </cell>
          <cell r="AX1549" t="e">
            <v>#N/A</v>
          </cell>
          <cell r="AY1549" t="e">
            <v>#N/A</v>
          </cell>
          <cell r="AZ1549" t="e">
            <v>#N/A</v>
          </cell>
          <cell r="BA1549" t="e">
            <v>#N/A</v>
          </cell>
          <cell r="BB1549" t="e">
            <v>#N/A</v>
          </cell>
          <cell r="BC1549" t="e">
            <v>#N/A</v>
          </cell>
          <cell r="BD1549" t="e">
            <v>#N/A</v>
          </cell>
        </row>
        <row r="1550">
          <cell r="G1550" t="e">
            <v>#N/A</v>
          </cell>
          <cell r="H1550" t="e">
            <v>#N/A</v>
          </cell>
          <cell r="I1550" t="e">
            <v>#N/A</v>
          </cell>
          <cell r="J1550" t="e">
            <v>#N/A</v>
          </cell>
          <cell r="K1550" t="e">
            <v>#N/A</v>
          </cell>
          <cell r="L1550" t="e">
            <v>#N/A</v>
          </cell>
          <cell r="M1550" t="e">
            <v>#N/A</v>
          </cell>
          <cell r="N1550" t="e">
            <v>#N/A</v>
          </cell>
          <cell r="O1550" t="e">
            <v>#N/A</v>
          </cell>
          <cell r="P1550" t="e">
            <v>#N/A</v>
          </cell>
          <cell r="Q1550" t="e">
            <v>#N/A</v>
          </cell>
          <cell r="R1550" t="e">
            <v>#N/A</v>
          </cell>
          <cell r="S1550" t="e">
            <v>#N/A</v>
          </cell>
          <cell r="T1550" t="e">
            <v>#N/A</v>
          </cell>
          <cell r="U1550" t="e">
            <v>#N/A</v>
          </cell>
          <cell r="V1550" t="e">
            <v>#N/A</v>
          </cell>
          <cell r="W1550" t="e">
            <v>#N/A</v>
          </cell>
          <cell r="X1550" t="e">
            <v>#N/A</v>
          </cell>
          <cell r="Y1550" t="e">
            <v>#N/A</v>
          </cell>
          <cell r="Z1550" t="e">
            <v>#N/A</v>
          </cell>
          <cell r="AA1550" t="e">
            <v>#N/A</v>
          </cell>
          <cell r="AB1550" t="e">
            <v>#N/A</v>
          </cell>
          <cell r="AC1550" t="e">
            <v>#N/A</v>
          </cell>
          <cell r="AD1550" t="e">
            <v>#N/A</v>
          </cell>
          <cell r="AE1550" t="e">
            <v>#N/A</v>
          </cell>
          <cell r="AF1550" t="e">
            <v>#N/A</v>
          </cell>
          <cell r="AG1550" t="e">
            <v>#N/A</v>
          </cell>
          <cell r="AH1550" t="e">
            <v>#N/A</v>
          </cell>
          <cell r="AI1550" t="e">
            <v>#N/A</v>
          </cell>
          <cell r="AJ1550" t="e">
            <v>#N/A</v>
          </cell>
          <cell r="AK1550" t="e">
            <v>#N/A</v>
          </cell>
          <cell r="AL1550" t="e">
            <v>#N/A</v>
          </cell>
          <cell r="AM1550" t="e">
            <v>#N/A</v>
          </cell>
          <cell r="AN1550" t="e">
            <v>#N/A</v>
          </cell>
          <cell r="AO1550" t="e">
            <v>#N/A</v>
          </cell>
          <cell r="AP1550" t="e">
            <v>#N/A</v>
          </cell>
          <cell r="AQ1550" t="e">
            <v>#N/A</v>
          </cell>
          <cell r="AR1550" t="e">
            <v>#N/A</v>
          </cell>
          <cell r="AS1550" t="e">
            <v>#N/A</v>
          </cell>
          <cell r="AT1550" t="e">
            <v>#N/A</v>
          </cell>
          <cell r="AU1550" t="e">
            <v>#N/A</v>
          </cell>
          <cell r="AV1550" t="e">
            <v>#N/A</v>
          </cell>
          <cell r="AW1550" t="e">
            <v>#N/A</v>
          </cell>
          <cell r="AX1550" t="e">
            <v>#N/A</v>
          </cell>
          <cell r="AY1550" t="e">
            <v>#N/A</v>
          </cell>
          <cell r="AZ1550" t="e">
            <v>#N/A</v>
          </cell>
          <cell r="BA1550" t="e">
            <v>#N/A</v>
          </cell>
          <cell r="BB1550" t="e">
            <v>#N/A</v>
          </cell>
          <cell r="BC1550" t="e">
            <v>#N/A</v>
          </cell>
          <cell r="BD1550" t="e">
            <v>#N/A</v>
          </cell>
        </row>
        <row r="1551">
          <cell r="G1551" t="e">
            <v>#N/A</v>
          </cell>
          <cell r="H1551" t="e">
            <v>#N/A</v>
          </cell>
          <cell r="I1551" t="e">
            <v>#N/A</v>
          </cell>
          <cell r="J1551" t="e">
            <v>#N/A</v>
          </cell>
          <cell r="K1551" t="e">
            <v>#N/A</v>
          </cell>
          <cell r="L1551" t="e">
            <v>#N/A</v>
          </cell>
          <cell r="M1551" t="e">
            <v>#N/A</v>
          </cell>
          <cell r="N1551" t="e">
            <v>#N/A</v>
          </cell>
          <cell r="O1551" t="e">
            <v>#N/A</v>
          </cell>
          <cell r="P1551" t="e">
            <v>#N/A</v>
          </cell>
          <cell r="Q1551" t="e">
            <v>#N/A</v>
          </cell>
          <cell r="R1551" t="e">
            <v>#N/A</v>
          </cell>
          <cell r="S1551" t="e">
            <v>#N/A</v>
          </cell>
          <cell r="T1551" t="e">
            <v>#N/A</v>
          </cell>
          <cell r="U1551" t="e">
            <v>#N/A</v>
          </cell>
          <cell r="V1551" t="e">
            <v>#N/A</v>
          </cell>
          <cell r="W1551" t="e">
            <v>#N/A</v>
          </cell>
          <cell r="X1551" t="e">
            <v>#N/A</v>
          </cell>
          <cell r="Y1551" t="e">
            <v>#N/A</v>
          </cell>
          <cell r="Z1551" t="e">
            <v>#N/A</v>
          </cell>
          <cell r="AA1551" t="e">
            <v>#N/A</v>
          </cell>
          <cell r="AB1551" t="e">
            <v>#N/A</v>
          </cell>
          <cell r="AC1551" t="e">
            <v>#N/A</v>
          </cell>
          <cell r="AD1551" t="e">
            <v>#N/A</v>
          </cell>
          <cell r="AE1551" t="e">
            <v>#N/A</v>
          </cell>
          <cell r="AF1551" t="e">
            <v>#N/A</v>
          </cell>
          <cell r="AG1551" t="e">
            <v>#N/A</v>
          </cell>
          <cell r="AH1551" t="e">
            <v>#N/A</v>
          </cell>
          <cell r="AI1551" t="e">
            <v>#N/A</v>
          </cell>
          <cell r="AJ1551" t="e">
            <v>#N/A</v>
          </cell>
          <cell r="AK1551" t="e">
            <v>#N/A</v>
          </cell>
          <cell r="AL1551" t="e">
            <v>#N/A</v>
          </cell>
          <cell r="AM1551" t="e">
            <v>#N/A</v>
          </cell>
          <cell r="AN1551" t="e">
            <v>#N/A</v>
          </cell>
          <cell r="AO1551" t="e">
            <v>#N/A</v>
          </cell>
          <cell r="AP1551" t="e">
            <v>#N/A</v>
          </cell>
          <cell r="AQ1551" t="e">
            <v>#N/A</v>
          </cell>
          <cell r="AR1551" t="e">
            <v>#N/A</v>
          </cell>
          <cell r="AS1551" t="e">
            <v>#N/A</v>
          </cell>
          <cell r="AT1551" t="e">
            <v>#N/A</v>
          </cell>
          <cell r="AU1551" t="e">
            <v>#N/A</v>
          </cell>
          <cell r="AV1551" t="e">
            <v>#N/A</v>
          </cell>
          <cell r="AW1551" t="e">
            <v>#N/A</v>
          </cell>
          <cell r="AX1551" t="e">
            <v>#N/A</v>
          </cell>
          <cell r="AY1551" t="e">
            <v>#N/A</v>
          </cell>
          <cell r="AZ1551" t="e">
            <v>#N/A</v>
          </cell>
          <cell r="BA1551" t="e">
            <v>#N/A</v>
          </cell>
          <cell r="BB1551" t="e">
            <v>#N/A</v>
          </cell>
          <cell r="BC1551" t="e">
            <v>#N/A</v>
          </cell>
          <cell r="BD1551" t="e">
            <v>#N/A</v>
          </cell>
        </row>
        <row r="1552">
          <cell r="G1552" t="e">
            <v>#N/A</v>
          </cell>
          <cell r="H1552" t="e">
            <v>#N/A</v>
          </cell>
          <cell r="I1552" t="e">
            <v>#N/A</v>
          </cell>
          <cell r="J1552" t="e">
            <v>#N/A</v>
          </cell>
          <cell r="K1552" t="e">
            <v>#N/A</v>
          </cell>
          <cell r="L1552" t="e">
            <v>#N/A</v>
          </cell>
          <cell r="M1552" t="e">
            <v>#N/A</v>
          </cell>
          <cell r="N1552" t="e">
            <v>#N/A</v>
          </cell>
          <cell r="O1552" t="e">
            <v>#N/A</v>
          </cell>
          <cell r="P1552" t="e">
            <v>#N/A</v>
          </cell>
          <cell r="Q1552" t="e">
            <v>#N/A</v>
          </cell>
          <cell r="R1552" t="e">
            <v>#N/A</v>
          </cell>
          <cell r="S1552" t="e">
            <v>#N/A</v>
          </cell>
          <cell r="T1552" t="e">
            <v>#N/A</v>
          </cell>
          <cell r="U1552" t="e">
            <v>#N/A</v>
          </cell>
          <cell r="V1552" t="e">
            <v>#N/A</v>
          </cell>
          <cell r="W1552" t="e">
            <v>#N/A</v>
          </cell>
          <cell r="X1552" t="e">
            <v>#N/A</v>
          </cell>
          <cell r="Y1552" t="e">
            <v>#N/A</v>
          </cell>
          <cell r="Z1552" t="e">
            <v>#N/A</v>
          </cell>
          <cell r="AA1552" t="e">
            <v>#N/A</v>
          </cell>
          <cell r="AB1552" t="e">
            <v>#N/A</v>
          </cell>
          <cell r="AC1552" t="e">
            <v>#N/A</v>
          </cell>
          <cell r="AD1552" t="e">
            <v>#N/A</v>
          </cell>
          <cell r="AE1552" t="e">
            <v>#N/A</v>
          </cell>
          <cell r="AF1552" t="e">
            <v>#N/A</v>
          </cell>
          <cell r="AG1552" t="e">
            <v>#N/A</v>
          </cell>
          <cell r="AH1552" t="e">
            <v>#N/A</v>
          </cell>
          <cell r="AI1552" t="e">
            <v>#N/A</v>
          </cell>
          <cell r="AJ1552" t="e">
            <v>#N/A</v>
          </cell>
          <cell r="AK1552" t="e">
            <v>#N/A</v>
          </cell>
          <cell r="AL1552" t="e">
            <v>#N/A</v>
          </cell>
          <cell r="AM1552" t="e">
            <v>#N/A</v>
          </cell>
          <cell r="AN1552" t="e">
            <v>#N/A</v>
          </cell>
          <cell r="AO1552" t="e">
            <v>#N/A</v>
          </cell>
          <cell r="AP1552" t="e">
            <v>#N/A</v>
          </cell>
          <cell r="AQ1552" t="e">
            <v>#N/A</v>
          </cell>
          <cell r="AR1552" t="e">
            <v>#N/A</v>
          </cell>
          <cell r="AS1552" t="e">
            <v>#N/A</v>
          </cell>
          <cell r="AT1552" t="e">
            <v>#N/A</v>
          </cell>
          <cell r="AU1552" t="e">
            <v>#N/A</v>
          </cell>
          <cell r="AV1552" t="e">
            <v>#N/A</v>
          </cell>
          <cell r="AW1552" t="e">
            <v>#N/A</v>
          </cell>
          <cell r="AX1552" t="e">
            <v>#N/A</v>
          </cell>
          <cell r="AY1552" t="e">
            <v>#N/A</v>
          </cell>
          <cell r="AZ1552" t="e">
            <v>#N/A</v>
          </cell>
          <cell r="BA1552" t="e">
            <v>#N/A</v>
          </cell>
          <cell r="BB1552" t="e">
            <v>#N/A</v>
          </cell>
          <cell r="BC1552" t="e">
            <v>#N/A</v>
          </cell>
          <cell r="BD1552" t="e">
            <v>#N/A</v>
          </cell>
        </row>
        <row r="1553">
          <cell r="G1553" t="e">
            <v>#N/A</v>
          </cell>
          <cell r="H1553" t="e">
            <v>#N/A</v>
          </cell>
          <cell r="I1553" t="e">
            <v>#N/A</v>
          </cell>
          <cell r="J1553" t="e">
            <v>#N/A</v>
          </cell>
          <cell r="K1553" t="e">
            <v>#N/A</v>
          </cell>
          <cell r="L1553" t="e">
            <v>#N/A</v>
          </cell>
          <cell r="M1553" t="e">
            <v>#N/A</v>
          </cell>
          <cell r="N1553" t="e">
            <v>#N/A</v>
          </cell>
          <cell r="O1553" t="e">
            <v>#N/A</v>
          </cell>
          <cell r="P1553" t="e">
            <v>#N/A</v>
          </cell>
          <cell r="Q1553" t="e">
            <v>#N/A</v>
          </cell>
          <cell r="R1553" t="e">
            <v>#N/A</v>
          </cell>
          <cell r="S1553" t="e">
            <v>#N/A</v>
          </cell>
          <cell r="T1553" t="e">
            <v>#N/A</v>
          </cell>
          <cell r="U1553" t="e">
            <v>#N/A</v>
          </cell>
          <cell r="V1553" t="e">
            <v>#N/A</v>
          </cell>
          <cell r="W1553" t="e">
            <v>#N/A</v>
          </cell>
          <cell r="X1553" t="e">
            <v>#N/A</v>
          </cell>
          <cell r="Y1553" t="e">
            <v>#N/A</v>
          </cell>
          <cell r="Z1553" t="e">
            <v>#N/A</v>
          </cell>
          <cell r="AA1553" t="e">
            <v>#N/A</v>
          </cell>
          <cell r="AB1553" t="e">
            <v>#N/A</v>
          </cell>
          <cell r="AC1553" t="e">
            <v>#N/A</v>
          </cell>
          <cell r="AD1553" t="e">
            <v>#N/A</v>
          </cell>
          <cell r="AE1553" t="e">
            <v>#N/A</v>
          </cell>
          <cell r="AF1553" t="e">
            <v>#N/A</v>
          </cell>
          <cell r="AG1553" t="e">
            <v>#N/A</v>
          </cell>
          <cell r="AH1553" t="e">
            <v>#N/A</v>
          </cell>
          <cell r="AI1553" t="e">
            <v>#N/A</v>
          </cell>
          <cell r="AJ1553" t="e">
            <v>#N/A</v>
          </cell>
          <cell r="AK1553" t="e">
            <v>#N/A</v>
          </cell>
          <cell r="AL1553" t="e">
            <v>#N/A</v>
          </cell>
          <cell r="AM1553" t="e">
            <v>#N/A</v>
          </cell>
          <cell r="AN1553" t="e">
            <v>#N/A</v>
          </cell>
          <cell r="AO1553" t="e">
            <v>#N/A</v>
          </cell>
          <cell r="AP1553" t="e">
            <v>#N/A</v>
          </cell>
          <cell r="AQ1553" t="e">
            <v>#N/A</v>
          </cell>
          <cell r="AR1553" t="e">
            <v>#N/A</v>
          </cell>
          <cell r="AS1553" t="e">
            <v>#N/A</v>
          </cell>
          <cell r="AT1553" t="e">
            <v>#N/A</v>
          </cell>
          <cell r="AU1553" t="e">
            <v>#N/A</v>
          </cell>
          <cell r="AV1553" t="e">
            <v>#N/A</v>
          </cell>
          <cell r="AW1553" t="e">
            <v>#N/A</v>
          </cell>
          <cell r="AX1553" t="e">
            <v>#N/A</v>
          </cell>
          <cell r="AY1553" t="e">
            <v>#N/A</v>
          </cell>
          <cell r="AZ1553" t="e">
            <v>#N/A</v>
          </cell>
          <cell r="BA1553" t="e">
            <v>#N/A</v>
          </cell>
          <cell r="BB1553" t="e">
            <v>#N/A</v>
          </cell>
          <cell r="BC1553" t="e">
            <v>#N/A</v>
          </cell>
          <cell r="BD1553" t="e">
            <v>#N/A</v>
          </cell>
        </row>
        <row r="1554">
          <cell r="G1554" t="e">
            <v>#N/A</v>
          </cell>
          <cell r="H1554" t="e">
            <v>#N/A</v>
          </cell>
          <cell r="I1554" t="e">
            <v>#N/A</v>
          </cell>
          <cell r="J1554" t="e">
            <v>#N/A</v>
          </cell>
          <cell r="K1554" t="e">
            <v>#N/A</v>
          </cell>
          <cell r="L1554" t="e">
            <v>#N/A</v>
          </cell>
          <cell r="M1554" t="e">
            <v>#N/A</v>
          </cell>
          <cell r="N1554" t="e">
            <v>#N/A</v>
          </cell>
          <cell r="O1554" t="e">
            <v>#N/A</v>
          </cell>
          <cell r="P1554" t="e">
            <v>#N/A</v>
          </cell>
          <cell r="Q1554" t="e">
            <v>#N/A</v>
          </cell>
          <cell r="R1554" t="e">
            <v>#N/A</v>
          </cell>
          <cell r="S1554" t="e">
            <v>#N/A</v>
          </cell>
          <cell r="T1554" t="e">
            <v>#N/A</v>
          </cell>
          <cell r="U1554" t="e">
            <v>#N/A</v>
          </cell>
          <cell r="V1554" t="e">
            <v>#N/A</v>
          </cell>
          <cell r="W1554" t="e">
            <v>#N/A</v>
          </cell>
          <cell r="X1554" t="e">
            <v>#N/A</v>
          </cell>
          <cell r="Y1554" t="e">
            <v>#N/A</v>
          </cell>
          <cell r="Z1554" t="e">
            <v>#N/A</v>
          </cell>
          <cell r="AA1554" t="e">
            <v>#N/A</v>
          </cell>
          <cell r="AB1554" t="e">
            <v>#N/A</v>
          </cell>
          <cell r="AC1554" t="e">
            <v>#N/A</v>
          </cell>
          <cell r="AD1554" t="e">
            <v>#N/A</v>
          </cell>
          <cell r="AE1554" t="e">
            <v>#N/A</v>
          </cell>
          <cell r="AF1554" t="e">
            <v>#N/A</v>
          </cell>
          <cell r="AG1554" t="e">
            <v>#N/A</v>
          </cell>
          <cell r="AH1554" t="e">
            <v>#N/A</v>
          </cell>
          <cell r="AI1554" t="e">
            <v>#N/A</v>
          </cell>
          <cell r="AJ1554" t="e">
            <v>#N/A</v>
          </cell>
          <cell r="AK1554" t="e">
            <v>#N/A</v>
          </cell>
          <cell r="AL1554" t="e">
            <v>#N/A</v>
          </cell>
          <cell r="AM1554" t="e">
            <v>#N/A</v>
          </cell>
          <cell r="AN1554" t="e">
            <v>#N/A</v>
          </cell>
          <cell r="AO1554" t="e">
            <v>#N/A</v>
          </cell>
          <cell r="AP1554" t="e">
            <v>#N/A</v>
          </cell>
          <cell r="AQ1554" t="e">
            <v>#N/A</v>
          </cell>
          <cell r="AR1554" t="e">
            <v>#N/A</v>
          </cell>
          <cell r="AS1554" t="e">
            <v>#N/A</v>
          </cell>
          <cell r="AT1554" t="e">
            <v>#N/A</v>
          </cell>
          <cell r="AU1554" t="e">
            <v>#N/A</v>
          </cell>
          <cell r="AV1554" t="e">
            <v>#N/A</v>
          </cell>
          <cell r="AW1554" t="e">
            <v>#N/A</v>
          </cell>
          <cell r="AX1554" t="e">
            <v>#N/A</v>
          </cell>
          <cell r="AY1554" t="e">
            <v>#N/A</v>
          </cell>
          <cell r="AZ1554" t="e">
            <v>#N/A</v>
          </cell>
          <cell r="BA1554" t="e">
            <v>#N/A</v>
          </cell>
          <cell r="BB1554" t="e">
            <v>#N/A</v>
          </cell>
          <cell r="BC1554" t="e">
            <v>#N/A</v>
          </cell>
          <cell r="BD1554" t="e">
            <v>#N/A</v>
          </cell>
        </row>
        <row r="1555">
          <cell r="G1555" t="e">
            <v>#N/A</v>
          </cell>
          <cell r="H1555" t="e">
            <v>#N/A</v>
          </cell>
          <cell r="I1555" t="e">
            <v>#N/A</v>
          </cell>
          <cell r="J1555" t="e">
            <v>#N/A</v>
          </cell>
          <cell r="K1555" t="e">
            <v>#N/A</v>
          </cell>
          <cell r="L1555" t="e">
            <v>#N/A</v>
          </cell>
          <cell r="M1555" t="e">
            <v>#N/A</v>
          </cell>
          <cell r="N1555" t="e">
            <v>#N/A</v>
          </cell>
          <cell r="O1555" t="e">
            <v>#N/A</v>
          </cell>
          <cell r="P1555" t="e">
            <v>#N/A</v>
          </cell>
          <cell r="Q1555" t="e">
            <v>#N/A</v>
          </cell>
          <cell r="R1555" t="e">
            <v>#N/A</v>
          </cell>
          <cell r="S1555" t="e">
            <v>#N/A</v>
          </cell>
          <cell r="T1555" t="e">
            <v>#N/A</v>
          </cell>
          <cell r="U1555" t="e">
            <v>#N/A</v>
          </cell>
          <cell r="V1555" t="e">
            <v>#N/A</v>
          </cell>
          <cell r="W1555" t="e">
            <v>#N/A</v>
          </cell>
          <cell r="X1555" t="e">
            <v>#N/A</v>
          </cell>
          <cell r="Y1555" t="e">
            <v>#N/A</v>
          </cell>
          <cell r="Z1555" t="e">
            <v>#N/A</v>
          </cell>
          <cell r="AA1555" t="e">
            <v>#N/A</v>
          </cell>
          <cell r="AB1555" t="e">
            <v>#N/A</v>
          </cell>
          <cell r="AC1555" t="e">
            <v>#N/A</v>
          </cell>
          <cell r="AD1555" t="e">
            <v>#N/A</v>
          </cell>
          <cell r="AE1555" t="e">
            <v>#N/A</v>
          </cell>
          <cell r="AF1555" t="e">
            <v>#N/A</v>
          </cell>
          <cell r="AG1555" t="e">
            <v>#N/A</v>
          </cell>
          <cell r="AH1555" t="e">
            <v>#N/A</v>
          </cell>
          <cell r="AI1555" t="e">
            <v>#N/A</v>
          </cell>
          <cell r="AJ1555" t="e">
            <v>#N/A</v>
          </cell>
          <cell r="AK1555" t="e">
            <v>#N/A</v>
          </cell>
          <cell r="AL1555" t="e">
            <v>#N/A</v>
          </cell>
          <cell r="AM1555" t="e">
            <v>#N/A</v>
          </cell>
          <cell r="AN1555" t="e">
            <v>#N/A</v>
          </cell>
          <cell r="AO1555" t="e">
            <v>#N/A</v>
          </cell>
          <cell r="AP1555" t="e">
            <v>#N/A</v>
          </cell>
          <cell r="AQ1555" t="e">
            <v>#N/A</v>
          </cell>
          <cell r="AR1555" t="e">
            <v>#N/A</v>
          </cell>
          <cell r="AS1555" t="e">
            <v>#N/A</v>
          </cell>
          <cell r="AT1555" t="e">
            <v>#N/A</v>
          </cell>
          <cell r="AU1555" t="e">
            <v>#N/A</v>
          </cell>
          <cell r="AV1555" t="e">
            <v>#N/A</v>
          </cell>
          <cell r="AW1555" t="e">
            <v>#N/A</v>
          </cell>
          <cell r="AX1555" t="e">
            <v>#N/A</v>
          </cell>
          <cell r="AY1555" t="e">
            <v>#N/A</v>
          </cell>
          <cell r="AZ1555" t="e">
            <v>#N/A</v>
          </cell>
          <cell r="BA1555" t="e">
            <v>#N/A</v>
          </cell>
          <cell r="BB1555" t="e">
            <v>#N/A</v>
          </cell>
          <cell r="BC1555" t="e">
            <v>#N/A</v>
          </cell>
          <cell r="BD1555" t="e">
            <v>#N/A</v>
          </cell>
        </row>
        <row r="1556">
          <cell r="G1556" t="e">
            <v>#N/A</v>
          </cell>
          <cell r="H1556" t="e">
            <v>#N/A</v>
          </cell>
          <cell r="I1556" t="e">
            <v>#N/A</v>
          </cell>
          <cell r="J1556" t="e">
            <v>#N/A</v>
          </cell>
          <cell r="K1556" t="e">
            <v>#N/A</v>
          </cell>
          <cell r="L1556" t="e">
            <v>#N/A</v>
          </cell>
          <cell r="M1556" t="e">
            <v>#N/A</v>
          </cell>
          <cell r="N1556" t="e">
            <v>#N/A</v>
          </cell>
          <cell r="O1556" t="e">
            <v>#N/A</v>
          </cell>
          <cell r="P1556" t="e">
            <v>#N/A</v>
          </cell>
          <cell r="Q1556" t="e">
            <v>#N/A</v>
          </cell>
          <cell r="R1556" t="e">
            <v>#N/A</v>
          </cell>
          <cell r="S1556" t="e">
            <v>#N/A</v>
          </cell>
          <cell r="T1556" t="e">
            <v>#N/A</v>
          </cell>
          <cell r="U1556" t="e">
            <v>#N/A</v>
          </cell>
          <cell r="V1556" t="e">
            <v>#N/A</v>
          </cell>
          <cell r="W1556" t="e">
            <v>#N/A</v>
          </cell>
          <cell r="X1556" t="e">
            <v>#N/A</v>
          </cell>
          <cell r="Y1556" t="e">
            <v>#N/A</v>
          </cell>
          <cell r="Z1556" t="e">
            <v>#N/A</v>
          </cell>
          <cell r="AA1556" t="e">
            <v>#N/A</v>
          </cell>
          <cell r="AB1556" t="e">
            <v>#N/A</v>
          </cell>
          <cell r="AC1556" t="e">
            <v>#N/A</v>
          </cell>
          <cell r="AD1556" t="e">
            <v>#N/A</v>
          </cell>
          <cell r="AE1556" t="e">
            <v>#N/A</v>
          </cell>
          <cell r="AF1556" t="e">
            <v>#N/A</v>
          </cell>
          <cell r="AG1556" t="e">
            <v>#N/A</v>
          </cell>
          <cell r="AH1556" t="e">
            <v>#N/A</v>
          </cell>
          <cell r="AI1556" t="e">
            <v>#N/A</v>
          </cell>
          <cell r="AJ1556" t="e">
            <v>#N/A</v>
          </cell>
          <cell r="AK1556" t="e">
            <v>#N/A</v>
          </cell>
          <cell r="AL1556" t="e">
            <v>#N/A</v>
          </cell>
          <cell r="AM1556" t="e">
            <v>#N/A</v>
          </cell>
          <cell r="AN1556" t="e">
            <v>#N/A</v>
          </cell>
          <cell r="AO1556" t="e">
            <v>#N/A</v>
          </cell>
          <cell r="AP1556" t="e">
            <v>#N/A</v>
          </cell>
          <cell r="AQ1556" t="e">
            <v>#N/A</v>
          </cell>
          <cell r="AR1556" t="e">
            <v>#N/A</v>
          </cell>
          <cell r="AS1556" t="e">
            <v>#N/A</v>
          </cell>
          <cell r="AT1556" t="e">
            <v>#N/A</v>
          </cell>
          <cell r="AU1556" t="e">
            <v>#N/A</v>
          </cell>
          <cell r="AV1556" t="e">
            <v>#N/A</v>
          </cell>
          <cell r="AW1556" t="e">
            <v>#N/A</v>
          </cell>
          <cell r="AX1556" t="e">
            <v>#N/A</v>
          </cell>
          <cell r="AY1556" t="e">
            <v>#N/A</v>
          </cell>
          <cell r="AZ1556" t="e">
            <v>#N/A</v>
          </cell>
          <cell r="BA1556" t="e">
            <v>#N/A</v>
          </cell>
          <cell r="BB1556" t="e">
            <v>#N/A</v>
          </cell>
          <cell r="BC1556" t="e">
            <v>#N/A</v>
          </cell>
          <cell r="BD1556" t="e">
            <v>#N/A</v>
          </cell>
        </row>
        <row r="1557">
          <cell r="G1557" t="e">
            <v>#N/A</v>
          </cell>
          <cell r="H1557" t="e">
            <v>#N/A</v>
          </cell>
          <cell r="I1557" t="e">
            <v>#N/A</v>
          </cell>
          <cell r="J1557" t="e">
            <v>#N/A</v>
          </cell>
          <cell r="K1557" t="e">
            <v>#N/A</v>
          </cell>
          <cell r="L1557" t="e">
            <v>#N/A</v>
          </cell>
          <cell r="M1557" t="e">
            <v>#N/A</v>
          </cell>
          <cell r="N1557" t="e">
            <v>#N/A</v>
          </cell>
          <cell r="O1557" t="e">
            <v>#N/A</v>
          </cell>
          <cell r="P1557" t="e">
            <v>#N/A</v>
          </cell>
          <cell r="Q1557" t="e">
            <v>#N/A</v>
          </cell>
          <cell r="R1557" t="e">
            <v>#N/A</v>
          </cell>
          <cell r="S1557" t="e">
            <v>#N/A</v>
          </cell>
          <cell r="T1557" t="e">
            <v>#N/A</v>
          </cell>
          <cell r="U1557" t="e">
            <v>#N/A</v>
          </cell>
          <cell r="V1557" t="e">
            <v>#N/A</v>
          </cell>
          <cell r="W1557" t="e">
            <v>#N/A</v>
          </cell>
          <cell r="X1557" t="e">
            <v>#N/A</v>
          </cell>
          <cell r="Y1557" t="e">
            <v>#N/A</v>
          </cell>
          <cell r="Z1557" t="e">
            <v>#N/A</v>
          </cell>
          <cell r="AA1557" t="e">
            <v>#N/A</v>
          </cell>
          <cell r="AB1557" t="e">
            <v>#N/A</v>
          </cell>
          <cell r="AC1557" t="e">
            <v>#N/A</v>
          </cell>
          <cell r="AD1557" t="e">
            <v>#N/A</v>
          </cell>
          <cell r="AE1557" t="e">
            <v>#N/A</v>
          </cell>
          <cell r="AF1557" t="e">
            <v>#N/A</v>
          </cell>
          <cell r="AG1557" t="e">
            <v>#N/A</v>
          </cell>
          <cell r="AH1557" t="e">
            <v>#N/A</v>
          </cell>
          <cell r="AI1557" t="e">
            <v>#N/A</v>
          </cell>
          <cell r="AJ1557" t="e">
            <v>#N/A</v>
          </cell>
          <cell r="AK1557" t="e">
            <v>#N/A</v>
          </cell>
          <cell r="AL1557" t="e">
            <v>#N/A</v>
          </cell>
          <cell r="AM1557" t="e">
            <v>#N/A</v>
          </cell>
          <cell r="AN1557" t="e">
            <v>#N/A</v>
          </cell>
          <cell r="AO1557" t="e">
            <v>#N/A</v>
          </cell>
          <cell r="AP1557" t="e">
            <v>#N/A</v>
          </cell>
          <cell r="AQ1557" t="e">
            <v>#N/A</v>
          </cell>
          <cell r="AR1557" t="e">
            <v>#N/A</v>
          </cell>
          <cell r="AS1557" t="e">
            <v>#N/A</v>
          </cell>
          <cell r="AT1557" t="e">
            <v>#N/A</v>
          </cell>
          <cell r="AU1557" t="e">
            <v>#N/A</v>
          </cell>
          <cell r="AV1557" t="e">
            <v>#N/A</v>
          </cell>
          <cell r="AW1557" t="e">
            <v>#N/A</v>
          </cell>
          <cell r="AX1557" t="e">
            <v>#N/A</v>
          </cell>
          <cell r="AY1557" t="e">
            <v>#N/A</v>
          </cell>
          <cell r="AZ1557" t="e">
            <v>#N/A</v>
          </cell>
          <cell r="BA1557" t="e">
            <v>#N/A</v>
          </cell>
          <cell r="BB1557" t="e">
            <v>#N/A</v>
          </cell>
          <cell r="BC1557" t="e">
            <v>#N/A</v>
          </cell>
          <cell r="BD1557" t="e">
            <v>#N/A</v>
          </cell>
        </row>
        <row r="1558">
          <cell r="G1558" t="e">
            <v>#N/A</v>
          </cell>
          <cell r="H1558" t="e">
            <v>#N/A</v>
          </cell>
          <cell r="I1558" t="e">
            <v>#N/A</v>
          </cell>
          <cell r="J1558" t="e">
            <v>#N/A</v>
          </cell>
          <cell r="K1558" t="e">
            <v>#N/A</v>
          </cell>
          <cell r="L1558" t="e">
            <v>#N/A</v>
          </cell>
          <cell r="M1558" t="e">
            <v>#N/A</v>
          </cell>
          <cell r="N1558" t="e">
            <v>#N/A</v>
          </cell>
          <cell r="O1558" t="e">
            <v>#N/A</v>
          </cell>
          <cell r="P1558" t="e">
            <v>#N/A</v>
          </cell>
          <cell r="Q1558" t="e">
            <v>#N/A</v>
          </cell>
          <cell r="R1558" t="e">
            <v>#N/A</v>
          </cell>
          <cell r="S1558" t="e">
            <v>#N/A</v>
          </cell>
          <cell r="T1558" t="e">
            <v>#N/A</v>
          </cell>
          <cell r="U1558" t="e">
            <v>#N/A</v>
          </cell>
          <cell r="V1558" t="e">
            <v>#N/A</v>
          </cell>
          <cell r="W1558" t="e">
            <v>#N/A</v>
          </cell>
          <cell r="X1558" t="e">
            <v>#N/A</v>
          </cell>
          <cell r="Y1558" t="e">
            <v>#N/A</v>
          </cell>
          <cell r="Z1558" t="e">
            <v>#N/A</v>
          </cell>
          <cell r="AA1558" t="e">
            <v>#N/A</v>
          </cell>
          <cell r="AB1558" t="e">
            <v>#N/A</v>
          </cell>
          <cell r="AC1558" t="e">
            <v>#N/A</v>
          </cell>
          <cell r="AD1558" t="e">
            <v>#N/A</v>
          </cell>
          <cell r="AE1558" t="e">
            <v>#N/A</v>
          </cell>
          <cell r="AF1558" t="e">
            <v>#N/A</v>
          </cell>
          <cell r="AG1558" t="e">
            <v>#N/A</v>
          </cell>
          <cell r="AH1558" t="e">
            <v>#N/A</v>
          </cell>
          <cell r="AI1558" t="e">
            <v>#N/A</v>
          </cell>
          <cell r="AJ1558" t="e">
            <v>#N/A</v>
          </cell>
          <cell r="AK1558" t="e">
            <v>#N/A</v>
          </cell>
          <cell r="AL1558" t="e">
            <v>#N/A</v>
          </cell>
          <cell r="AM1558" t="e">
            <v>#N/A</v>
          </cell>
          <cell r="AN1558" t="e">
            <v>#N/A</v>
          </cell>
          <cell r="AO1558" t="e">
            <v>#N/A</v>
          </cell>
          <cell r="AP1558" t="e">
            <v>#N/A</v>
          </cell>
          <cell r="AQ1558" t="e">
            <v>#N/A</v>
          </cell>
          <cell r="AR1558" t="e">
            <v>#N/A</v>
          </cell>
          <cell r="AS1558" t="e">
            <v>#N/A</v>
          </cell>
          <cell r="AT1558" t="e">
            <v>#N/A</v>
          </cell>
          <cell r="AU1558" t="e">
            <v>#N/A</v>
          </cell>
          <cell r="AV1558" t="e">
            <v>#N/A</v>
          </cell>
          <cell r="AW1558" t="e">
            <v>#N/A</v>
          </cell>
          <cell r="AX1558" t="e">
            <v>#N/A</v>
          </cell>
          <cell r="AY1558" t="e">
            <v>#N/A</v>
          </cell>
          <cell r="AZ1558" t="e">
            <v>#N/A</v>
          </cell>
          <cell r="BA1558" t="e">
            <v>#N/A</v>
          </cell>
          <cell r="BB1558" t="e">
            <v>#N/A</v>
          </cell>
          <cell r="BC1558" t="e">
            <v>#N/A</v>
          </cell>
          <cell r="BD1558" t="e">
            <v>#N/A</v>
          </cell>
        </row>
        <row r="1559">
          <cell r="G1559" t="e">
            <v>#N/A</v>
          </cell>
          <cell r="H1559" t="e">
            <v>#N/A</v>
          </cell>
          <cell r="I1559" t="e">
            <v>#N/A</v>
          </cell>
          <cell r="J1559" t="e">
            <v>#N/A</v>
          </cell>
          <cell r="K1559" t="e">
            <v>#N/A</v>
          </cell>
          <cell r="L1559" t="e">
            <v>#N/A</v>
          </cell>
          <cell r="M1559" t="e">
            <v>#N/A</v>
          </cell>
          <cell r="N1559" t="e">
            <v>#N/A</v>
          </cell>
          <cell r="O1559" t="e">
            <v>#N/A</v>
          </cell>
          <cell r="P1559" t="e">
            <v>#N/A</v>
          </cell>
          <cell r="Q1559" t="e">
            <v>#N/A</v>
          </cell>
          <cell r="R1559" t="e">
            <v>#N/A</v>
          </cell>
          <cell r="S1559" t="e">
            <v>#N/A</v>
          </cell>
          <cell r="T1559" t="e">
            <v>#N/A</v>
          </cell>
          <cell r="U1559" t="e">
            <v>#N/A</v>
          </cell>
          <cell r="V1559" t="e">
            <v>#N/A</v>
          </cell>
          <cell r="W1559" t="e">
            <v>#N/A</v>
          </cell>
          <cell r="X1559" t="e">
            <v>#N/A</v>
          </cell>
          <cell r="Y1559" t="e">
            <v>#N/A</v>
          </cell>
          <cell r="Z1559" t="e">
            <v>#N/A</v>
          </cell>
          <cell r="AA1559" t="e">
            <v>#N/A</v>
          </cell>
          <cell r="AB1559" t="e">
            <v>#N/A</v>
          </cell>
          <cell r="AC1559" t="e">
            <v>#N/A</v>
          </cell>
          <cell r="AD1559" t="e">
            <v>#N/A</v>
          </cell>
          <cell r="AE1559" t="e">
            <v>#N/A</v>
          </cell>
          <cell r="AF1559" t="e">
            <v>#N/A</v>
          </cell>
          <cell r="AG1559" t="e">
            <v>#N/A</v>
          </cell>
          <cell r="AH1559" t="e">
            <v>#N/A</v>
          </cell>
          <cell r="AI1559" t="e">
            <v>#N/A</v>
          </cell>
          <cell r="AJ1559" t="e">
            <v>#N/A</v>
          </cell>
          <cell r="AK1559" t="e">
            <v>#N/A</v>
          </cell>
          <cell r="AL1559" t="e">
            <v>#N/A</v>
          </cell>
          <cell r="AM1559" t="e">
            <v>#N/A</v>
          </cell>
          <cell r="AN1559" t="e">
            <v>#N/A</v>
          </cell>
          <cell r="AO1559" t="e">
            <v>#N/A</v>
          </cell>
          <cell r="AP1559" t="e">
            <v>#N/A</v>
          </cell>
          <cell r="AQ1559" t="e">
            <v>#N/A</v>
          </cell>
          <cell r="AR1559" t="e">
            <v>#N/A</v>
          </cell>
          <cell r="AS1559" t="e">
            <v>#N/A</v>
          </cell>
          <cell r="AT1559" t="e">
            <v>#N/A</v>
          </cell>
          <cell r="AU1559" t="e">
            <v>#N/A</v>
          </cell>
          <cell r="AV1559" t="e">
            <v>#N/A</v>
          </cell>
          <cell r="AW1559" t="e">
            <v>#N/A</v>
          </cell>
          <cell r="AX1559" t="e">
            <v>#N/A</v>
          </cell>
          <cell r="AY1559" t="e">
            <v>#N/A</v>
          </cell>
          <cell r="AZ1559" t="e">
            <v>#N/A</v>
          </cell>
          <cell r="BA1559" t="e">
            <v>#N/A</v>
          </cell>
          <cell r="BB1559" t="e">
            <v>#N/A</v>
          </cell>
          <cell r="BC1559" t="e">
            <v>#N/A</v>
          </cell>
          <cell r="BD1559" t="e">
            <v>#N/A</v>
          </cell>
        </row>
        <row r="1560">
          <cell r="G1560" t="e">
            <v>#N/A</v>
          </cell>
          <cell r="H1560" t="e">
            <v>#N/A</v>
          </cell>
          <cell r="I1560" t="e">
            <v>#N/A</v>
          </cell>
          <cell r="J1560" t="e">
            <v>#N/A</v>
          </cell>
          <cell r="K1560" t="e">
            <v>#N/A</v>
          </cell>
          <cell r="L1560" t="e">
            <v>#N/A</v>
          </cell>
          <cell r="M1560" t="e">
            <v>#N/A</v>
          </cell>
          <cell r="N1560" t="e">
            <v>#N/A</v>
          </cell>
          <cell r="O1560" t="e">
            <v>#N/A</v>
          </cell>
          <cell r="P1560" t="e">
            <v>#N/A</v>
          </cell>
          <cell r="Q1560" t="e">
            <v>#N/A</v>
          </cell>
          <cell r="R1560" t="e">
            <v>#N/A</v>
          </cell>
          <cell r="S1560" t="e">
            <v>#N/A</v>
          </cell>
          <cell r="T1560" t="e">
            <v>#N/A</v>
          </cell>
          <cell r="U1560" t="e">
            <v>#N/A</v>
          </cell>
          <cell r="V1560" t="e">
            <v>#N/A</v>
          </cell>
          <cell r="W1560" t="e">
            <v>#N/A</v>
          </cell>
          <cell r="X1560" t="e">
            <v>#N/A</v>
          </cell>
          <cell r="Y1560" t="e">
            <v>#N/A</v>
          </cell>
          <cell r="Z1560" t="e">
            <v>#N/A</v>
          </cell>
          <cell r="AA1560" t="e">
            <v>#N/A</v>
          </cell>
          <cell r="AB1560" t="e">
            <v>#N/A</v>
          </cell>
          <cell r="AC1560" t="e">
            <v>#N/A</v>
          </cell>
          <cell r="AD1560" t="e">
            <v>#N/A</v>
          </cell>
          <cell r="AE1560" t="e">
            <v>#N/A</v>
          </cell>
          <cell r="AF1560" t="e">
            <v>#N/A</v>
          </cell>
          <cell r="AG1560" t="e">
            <v>#N/A</v>
          </cell>
          <cell r="AH1560" t="e">
            <v>#N/A</v>
          </cell>
          <cell r="AI1560" t="e">
            <v>#N/A</v>
          </cell>
          <cell r="AJ1560" t="e">
            <v>#N/A</v>
          </cell>
          <cell r="AK1560" t="e">
            <v>#N/A</v>
          </cell>
          <cell r="AL1560" t="e">
            <v>#N/A</v>
          </cell>
          <cell r="AM1560" t="e">
            <v>#N/A</v>
          </cell>
          <cell r="AN1560" t="e">
            <v>#N/A</v>
          </cell>
          <cell r="AO1560" t="e">
            <v>#N/A</v>
          </cell>
          <cell r="AP1560" t="e">
            <v>#N/A</v>
          </cell>
          <cell r="AQ1560" t="e">
            <v>#N/A</v>
          </cell>
          <cell r="AR1560" t="e">
            <v>#N/A</v>
          </cell>
          <cell r="AS1560" t="e">
            <v>#N/A</v>
          </cell>
          <cell r="AT1560" t="e">
            <v>#N/A</v>
          </cell>
          <cell r="AU1560" t="e">
            <v>#N/A</v>
          </cell>
          <cell r="AV1560" t="e">
            <v>#N/A</v>
          </cell>
          <cell r="AW1560" t="e">
            <v>#N/A</v>
          </cell>
          <cell r="AX1560" t="e">
            <v>#N/A</v>
          </cell>
          <cell r="AY1560" t="e">
            <v>#N/A</v>
          </cell>
          <cell r="AZ1560" t="e">
            <v>#N/A</v>
          </cell>
          <cell r="BA1560" t="e">
            <v>#N/A</v>
          </cell>
          <cell r="BB1560" t="e">
            <v>#N/A</v>
          </cell>
          <cell r="BC1560" t="e">
            <v>#N/A</v>
          </cell>
          <cell r="BD1560" t="e">
            <v>#N/A</v>
          </cell>
        </row>
        <row r="1561">
          <cell r="G1561" t="e">
            <v>#N/A</v>
          </cell>
          <cell r="H1561" t="e">
            <v>#N/A</v>
          </cell>
          <cell r="I1561" t="e">
            <v>#N/A</v>
          </cell>
          <cell r="J1561" t="e">
            <v>#N/A</v>
          </cell>
          <cell r="K1561" t="e">
            <v>#N/A</v>
          </cell>
          <cell r="L1561" t="e">
            <v>#N/A</v>
          </cell>
          <cell r="M1561" t="e">
            <v>#N/A</v>
          </cell>
          <cell r="N1561" t="e">
            <v>#N/A</v>
          </cell>
          <cell r="O1561" t="e">
            <v>#N/A</v>
          </cell>
          <cell r="P1561" t="e">
            <v>#N/A</v>
          </cell>
          <cell r="Q1561" t="e">
            <v>#N/A</v>
          </cell>
          <cell r="R1561" t="e">
            <v>#N/A</v>
          </cell>
          <cell r="S1561" t="e">
            <v>#N/A</v>
          </cell>
          <cell r="T1561" t="e">
            <v>#N/A</v>
          </cell>
          <cell r="U1561" t="e">
            <v>#N/A</v>
          </cell>
          <cell r="V1561" t="e">
            <v>#N/A</v>
          </cell>
          <cell r="W1561" t="e">
            <v>#N/A</v>
          </cell>
          <cell r="X1561" t="e">
            <v>#N/A</v>
          </cell>
          <cell r="Y1561" t="e">
            <v>#N/A</v>
          </cell>
          <cell r="Z1561" t="e">
            <v>#N/A</v>
          </cell>
          <cell r="AA1561" t="e">
            <v>#N/A</v>
          </cell>
          <cell r="AB1561" t="e">
            <v>#N/A</v>
          </cell>
          <cell r="AC1561" t="e">
            <v>#N/A</v>
          </cell>
          <cell r="AD1561" t="e">
            <v>#N/A</v>
          </cell>
          <cell r="AE1561" t="e">
            <v>#N/A</v>
          </cell>
          <cell r="AF1561" t="e">
            <v>#N/A</v>
          </cell>
          <cell r="AG1561" t="e">
            <v>#N/A</v>
          </cell>
          <cell r="AH1561" t="e">
            <v>#N/A</v>
          </cell>
          <cell r="AI1561" t="e">
            <v>#N/A</v>
          </cell>
          <cell r="AJ1561" t="e">
            <v>#N/A</v>
          </cell>
          <cell r="AK1561" t="e">
            <v>#N/A</v>
          </cell>
          <cell r="AL1561" t="e">
            <v>#N/A</v>
          </cell>
          <cell r="AM1561" t="e">
            <v>#N/A</v>
          </cell>
          <cell r="AN1561" t="e">
            <v>#N/A</v>
          </cell>
          <cell r="AO1561" t="e">
            <v>#N/A</v>
          </cell>
          <cell r="AP1561" t="e">
            <v>#N/A</v>
          </cell>
          <cell r="AQ1561" t="e">
            <v>#N/A</v>
          </cell>
          <cell r="AR1561" t="e">
            <v>#N/A</v>
          </cell>
          <cell r="AS1561" t="e">
            <v>#N/A</v>
          </cell>
          <cell r="AT1561" t="e">
            <v>#N/A</v>
          </cell>
          <cell r="AU1561" t="e">
            <v>#N/A</v>
          </cell>
          <cell r="AV1561" t="e">
            <v>#N/A</v>
          </cell>
          <cell r="AW1561" t="e">
            <v>#N/A</v>
          </cell>
          <cell r="AX1561" t="e">
            <v>#N/A</v>
          </cell>
          <cell r="AY1561" t="e">
            <v>#N/A</v>
          </cell>
          <cell r="AZ1561" t="e">
            <v>#N/A</v>
          </cell>
          <cell r="BA1561" t="e">
            <v>#N/A</v>
          </cell>
          <cell r="BB1561" t="e">
            <v>#N/A</v>
          </cell>
          <cell r="BC1561" t="e">
            <v>#N/A</v>
          </cell>
          <cell r="BD1561" t="e">
            <v>#N/A</v>
          </cell>
        </row>
        <row r="1562">
          <cell r="G1562" t="e">
            <v>#N/A</v>
          </cell>
          <cell r="H1562" t="e">
            <v>#N/A</v>
          </cell>
          <cell r="I1562" t="e">
            <v>#N/A</v>
          </cell>
          <cell r="J1562" t="e">
            <v>#N/A</v>
          </cell>
          <cell r="K1562" t="e">
            <v>#N/A</v>
          </cell>
          <cell r="L1562" t="e">
            <v>#N/A</v>
          </cell>
          <cell r="M1562" t="e">
            <v>#N/A</v>
          </cell>
          <cell r="N1562" t="e">
            <v>#N/A</v>
          </cell>
          <cell r="O1562" t="e">
            <v>#N/A</v>
          </cell>
          <cell r="P1562" t="e">
            <v>#N/A</v>
          </cell>
          <cell r="Q1562" t="e">
            <v>#N/A</v>
          </cell>
          <cell r="R1562" t="e">
            <v>#N/A</v>
          </cell>
          <cell r="S1562" t="e">
            <v>#N/A</v>
          </cell>
          <cell r="T1562" t="e">
            <v>#N/A</v>
          </cell>
          <cell r="U1562" t="e">
            <v>#N/A</v>
          </cell>
          <cell r="V1562" t="e">
            <v>#N/A</v>
          </cell>
          <cell r="W1562" t="e">
            <v>#N/A</v>
          </cell>
          <cell r="X1562" t="e">
            <v>#N/A</v>
          </cell>
          <cell r="Y1562" t="e">
            <v>#N/A</v>
          </cell>
          <cell r="Z1562" t="e">
            <v>#N/A</v>
          </cell>
          <cell r="AA1562" t="e">
            <v>#N/A</v>
          </cell>
          <cell r="AB1562" t="e">
            <v>#N/A</v>
          </cell>
          <cell r="AC1562" t="e">
            <v>#N/A</v>
          </cell>
          <cell r="AD1562" t="e">
            <v>#N/A</v>
          </cell>
          <cell r="AE1562" t="e">
            <v>#N/A</v>
          </cell>
          <cell r="AF1562" t="e">
            <v>#N/A</v>
          </cell>
          <cell r="AG1562" t="e">
            <v>#N/A</v>
          </cell>
          <cell r="AH1562" t="e">
            <v>#N/A</v>
          </cell>
          <cell r="AI1562" t="e">
            <v>#N/A</v>
          </cell>
          <cell r="AJ1562" t="e">
            <v>#N/A</v>
          </cell>
          <cell r="AK1562" t="e">
            <v>#N/A</v>
          </cell>
          <cell r="AL1562" t="e">
            <v>#N/A</v>
          </cell>
          <cell r="AM1562" t="e">
            <v>#N/A</v>
          </cell>
          <cell r="AN1562" t="e">
            <v>#N/A</v>
          </cell>
          <cell r="AO1562" t="e">
            <v>#N/A</v>
          </cell>
          <cell r="AP1562" t="e">
            <v>#N/A</v>
          </cell>
          <cell r="AQ1562" t="e">
            <v>#N/A</v>
          </cell>
          <cell r="AR1562" t="e">
            <v>#N/A</v>
          </cell>
          <cell r="AS1562" t="e">
            <v>#N/A</v>
          </cell>
          <cell r="AT1562" t="e">
            <v>#N/A</v>
          </cell>
          <cell r="AU1562" t="e">
            <v>#N/A</v>
          </cell>
          <cell r="AV1562" t="e">
            <v>#N/A</v>
          </cell>
          <cell r="AW1562" t="e">
            <v>#N/A</v>
          </cell>
          <cell r="AX1562" t="e">
            <v>#N/A</v>
          </cell>
          <cell r="AY1562" t="e">
            <v>#N/A</v>
          </cell>
          <cell r="AZ1562" t="e">
            <v>#N/A</v>
          </cell>
          <cell r="BA1562" t="e">
            <v>#N/A</v>
          </cell>
          <cell r="BB1562" t="e">
            <v>#N/A</v>
          </cell>
          <cell r="BC1562" t="e">
            <v>#N/A</v>
          </cell>
          <cell r="BD1562" t="e">
            <v>#N/A</v>
          </cell>
        </row>
        <row r="1563">
          <cell r="G1563" t="e">
            <v>#N/A</v>
          </cell>
          <cell r="H1563" t="e">
            <v>#N/A</v>
          </cell>
          <cell r="I1563" t="e">
            <v>#N/A</v>
          </cell>
          <cell r="J1563" t="e">
            <v>#N/A</v>
          </cell>
          <cell r="K1563" t="e">
            <v>#N/A</v>
          </cell>
          <cell r="L1563" t="e">
            <v>#N/A</v>
          </cell>
          <cell r="M1563" t="e">
            <v>#N/A</v>
          </cell>
          <cell r="N1563" t="e">
            <v>#N/A</v>
          </cell>
          <cell r="O1563" t="e">
            <v>#N/A</v>
          </cell>
          <cell r="P1563" t="e">
            <v>#N/A</v>
          </cell>
          <cell r="Q1563" t="e">
            <v>#N/A</v>
          </cell>
          <cell r="R1563" t="e">
            <v>#N/A</v>
          </cell>
          <cell r="S1563" t="e">
            <v>#N/A</v>
          </cell>
          <cell r="T1563" t="e">
            <v>#N/A</v>
          </cell>
          <cell r="U1563" t="e">
            <v>#N/A</v>
          </cell>
          <cell r="V1563" t="e">
            <v>#N/A</v>
          </cell>
          <cell r="W1563" t="e">
            <v>#N/A</v>
          </cell>
          <cell r="X1563" t="e">
            <v>#N/A</v>
          </cell>
          <cell r="Y1563" t="e">
            <v>#N/A</v>
          </cell>
          <cell r="Z1563" t="e">
            <v>#N/A</v>
          </cell>
          <cell r="AA1563" t="e">
            <v>#N/A</v>
          </cell>
          <cell r="AB1563" t="e">
            <v>#N/A</v>
          </cell>
          <cell r="AC1563" t="e">
            <v>#N/A</v>
          </cell>
          <cell r="AD1563" t="e">
            <v>#N/A</v>
          </cell>
          <cell r="AE1563" t="e">
            <v>#N/A</v>
          </cell>
          <cell r="AF1563" t="e">
            <v>#N/A</v>
          </cell>
          <cell r="AG1563" t="e">
            <v>#N/A</v>
          </cell>
          <cell r="AH1563" t="e">
            <v>#N/A</v>
          </cell>
          <cell r="AI1563" t="e">
            <v>#N/A</v>
          </cell>
          <cell r="AJ1563" t="e">
            <v>#N/A</v>
          </cell>
          <cell r="AK1563" t="e">
            <v>#N/A</v>
          </cell>
          <cell r="AL1563" t="e">
            <v>#N/A</v>
          </cell>
          <cell r="AM1563" t="e">
            <v>#N/A</v>
          </cell>
          <cell r="AN1563" t="e">
            <v>#N/A</v>
          </cell>
          <cell r="AO1563" t="e">
            <v>#N/A</v>
          </cell>
          <cell r="AP1563" t="e">
            <v>#N/A</v>
          </cell>
          <cell r="AQ1563" t="e">
            <v>#N/A</v>
          </cell>
          <cell r="AR1563" t="e">
            <v>#N/A</v>
          </cell>
          <cell r="AS1563" t="e">
            <v>#N/A</v>
          </cell>
          <cell r="AT1563" t="e">
            <v>#N/A</v>
          </cell>
          <cell r="AU1563" t="e">
            <v>#N/A</v>
          </cell>
          <cell r="AV1563" t="e">
            <v>#N/A</v>
          </cell>
          <cell r="AW1563" t="e">
            <v>#N/A</v>
          </cell>
          <cell r="AX1563" t="e">
            <v>#N/A</v>
          </cell>
          <cell r="AY1563" t="e">
            <v>#N/A</v>
          </cell>
          <cell r="AZ1563" t="e">
            <v>#N/A</v>
          </cell>
          <cell r="BA1563" t="e">
            <v>#N/A</v>
          </cell>
          <cell r="BB1563" t="e">
            <v>#N/A</v>
          </cell>
          <cell r="BC1563" t="e">
            <v>#N/A</v>
          </cell>
          <cell r="BD1563" t="e">
            <v>#N/A</v>
          </cell>
        </row>
        <row r="1564">
          <cell r="G1564" t="e">
            <v>#N/A</v>
          </cell>
          <cell r="H1564" t="e">
            <v>#N/A</v>
          </cell>
          <cell r="I1564" t="e">
            <v>#N/A</v>
          </cell>
          <cell r="J1564" t="e">
            <v>#N/A</v>
          </cell>
          <cell r="K1564" t="e">
            <v>#N/A</v>
          </cell>
          <cell r="L1564" t="e">
            <v>#N/A</v>
          </cell>
          <cell r="M1564" t="e">
            <v>#N/A</v>
          </cell>
          <cell r="N1564" t="e">
            <v>#N/A</v>
          </cell>
          <cell r="O1564" t="e">
            <v>#N/A</v>
          </cell>
          <cell r="P1564" t="e">
            <v>#N/A</v>
          </cell>
          <cell r="Q1564" t="e">
            <v>#N/A</v>
          </cell>
          <cell r="R1564" t="e">
            <v>#N/A</v>
          </cell>
          <cell r="S1564" t="e">
            <v>#N/A</v>
          </cell>
          <cell r="T1564" t="e">
            <v>#N/A</v>
          </cell>
          <cell r="U1564" t="e">
            <v>#N/A</v>
          </cell>
          <cell r="V1564" t="e">
            <v>#N/A</v>
          </cell>
          <cell r="W1564" t="e">
            <v>#N/A</v>
          </cell>
          <cell r="X1564" t="e">
            <v>#N/A</v>
          </cell>
          <cell r="Y1564" t="e">
            <v>#N/A</v>
          </cell>
          <cell r="Z1564" t="e">
            <v>#N/A</v>
          </cell>
          <cell r="AA1564" t="e">
            <v>#N/A</v>
          </cell>
          <cell r="AB1564" t="e">
            <v>#N/A</v>
          </cell>
          <cell r="AC1564" t="e">
            <v>#N/A</v>
          </cell>
          <cell r="AD1564" t="e">
            <v>#N/A</v>
          </cell>
          <cell r="AE1564" t="e">
            <v>#N/A</v>
          </cell>
          <cell r="AF1564" t="e">
            <v>#N/A</v>
          </cell>
          <cell r="AG1564" t="e">
            <v>#N/A</v>
          </cell>
          <cell r="AH1564" t="e">
            <v>#N/A</v>
          </cell>
          <cell r="AI1564" t="e">
            <v>#N/A</v>
          </cell>
          <cell r="AJ1564" t="e">
            <v>#N/A</v>
          </cell>
          <cell r="AK1564" t="e">
            <v>#N/A</v>
          </cell>
          <cell r="AL1564" t="e">
            <v>#N/A</v>
          </cell>
          <cell r="AM1564" t="e">
            <v>#N/A</v>
          </cell>
          <cell r="AN1564" t="e">
            <v>#N/A</v>
          </cell>
          <cell r="AO1564" t="e">
            <v>#N/A</v>
          </cell>
          <cell r="AP1564" t="e">
            <v>#N/A</v>
          </cell>
          <cell r="AQ1564" t="e">
            <v>#N/A</v>
          </cell>
          <cell r="AR1564" t="e">
            <v>#N/A</v>
          </cell>
          <cell r="AS1564" t="e">
            <v>#N/A</v>
          </cell>
          <cell r="AT1564" t="e">
            <v>#N/A</v>
          </cell>
          <cell r="AU1564" t="e">
            <v>#N/A</v>
          </cell>
          <cell r="AV1564" t="e">
            <v>#N/A</v>
          </cell>
          <cell r="AW1564" t="e">
            <v>#N/A</v>
          </cell>
          <cell r="AX1564" t="e">
            <v>#N/A</v>
          </cell>
          <cell r="AY1564" t="e">
            <v>#N/A</v>
          </cell>
          <cell r="AZ1564" t="e">
            <v>#N/A</v>
          </cell>
          <cell r="BA1564" t="e">
            <v>#N/A</v>
          </cell>
          <cell r="BB1564" t="e">
            <v>#N/A</v>
          </cell>
          <cell r="BC1564" t="e">
            <v>#N/A</v>
          </cell>
          <cell r="BD1564" t="e">
            <v>#N/A</v>
          </cell>
        </row>
        <row r="1565">
          <cell r="G1565" t="e">
            <v>#N/A</v>
          </cell>
          <cell r="H1565" t="e">
            <v>#N/A</v>
          </cell>
          <cell r="I1565" t="e">
            <v>#N/A</v>
          </cell>
          <cell r="J1565" t="e">
            <v>#N/A</v>
          </cell>
          <cell r="K1565" t="e">
            <v>#N/A</v>
          </cell>
          <cell r="L1565" t="e">
            <v>#N/A</v>
          </cell>
          <cell r="M1565" t="e">
            <v>#N/A</v>
          </cell>
          <cell r="N1565" t="e">
            <v>#N/A</v>
          </cell>
          <cell r="O1565" t="e">
            <v>#N/A</v>
          </cell>
          <cell r="P1565" t="e">
            <v>#N/A</v>
          </cell>
          <cell r="Q1565" t="e">
            <v>#N/A</v>
          </cell>
          <cell r="R1565" t="e">
            <v>#N/A</v>
          </cell>
          <cell r="S1565" t="e">
            <v>#N/A</v>
          </cell>
          <cell r="T1565" t="e">
            <v>#N/A</v>
          </cell>
          <cell r="U1565" t="e">
            <v>#N/A</v>
          </cell>
          <cell r="V1565" t="e">
            <v>#N/A</v>
          </cell>
          <cell r="W1565" t="e">
            <v>#N/A</v>
          </cell>
          <cell r="X1565" t="e">
            <v>#N/A</v>
          </cell>
          <cell r="Y1565" t="e">
            <v>#N/A</v>
          </cell>
          <cell r="Z1565" t="e">
            <v>#N/A</v>
          </cell>
          <cell r="AA1565" t="e">
            <v>#N/A</v>
          </cell>
          <cell r="AB1565" t="e">
            <v>#N/A</v>
          </cell>
          <cell r="AC1565" t="e">
            <v>#N/A</v>
          </cell>
          <cell r="AD1565" t="e">
            <v>#N/A</v>
          </cell>
          <cell r="AE1565" t="e">
            <v>#N/A</v>
          </cell>
          <cell r="AF1565" t="e">
            <v>#N/A</v>
          </cell>
          <cell r="AG1565" t="e">
            <v>#N/A</v>
          </cell>
          <cell r="AH1565" t="e">
            <v>#N/A</v>
          </cell>
          <cell r="AI1565" t="e">
            <v>#N/A</v>
          </cell>
          <cell r="AJ1565" t="e">
            <v>#N/A</v>
          </cell>
          <cell r="AK1565" t="e">
            <v>#N/A</v>
          </cell>
          <cell r="AL1565" t="e">
            <v>#N/A</v>
          </cell>
          <cell r="AM1565" t="e">
            <v>#N/A</v>
          </cell>
          <cell r="AN1565" t="e">
            <v>#N/A</v>
          </cell>
          <cell r="AO1565" t="e">
            <v>#N/A</v>
          </cell>
          <cell r="AP1565" t="e">
            <v>#N/A</v>
          </cell>
          <cell r="AQ1565" t="e">
            <v>#N/A</v>
          </cell>
          <cell r="AR1565" t="e">
            <v>#N/A</v>
          </cell>
          <cell r="AS1565" t="e">
            <v>#N/A</v>
          </cell>
          <cell r="AT1565" t="e">
            <v>#N/A</v>
          </cell>
          <cell r="AU1565" t="e">
            <v>#N/A</v>
          </cell>
          <cell r="AV1565" t="e">
            <v>#N/A</v>
          </cell>
          <cell r="AW1565" t="e">
            <v>#N/A</v>
          </cell>
          <cell r="AX1565" t="e">
            <v>#N/A</v>
          </cell>
          <cell r="AY1565" t="e">
            <v>#N/A</v>
          </cell>
          <cell r="AZ1565" t="e">
            <v>#N/A</v>
          </cell>
          <cell r="BA1565" t="e">
            <v>#N/A</v>
          </cell>
          <cell r="BB1565" t="e">
            <v>#N/A</v>
          </cell>
          <cell r="BC1565" t="e">
            <v>#N/A</v>
          </cell>
          <cell r="BD1565" t="e">
            <v>#N/A</v>
          </cell>
        </row>
        <row r="1566">
          <cell r="G1566" t="e">
            <v>#N/A</v>
          </cell>
          <cell r="H1566" t="e">
            <v>#N/A</v>
          </cell>
          <cell r="I1566" t="e">
            <v>#N/A</v>
          </cell>
          <cell r="J1566" t="e">
            <v>#N/A</v>
          </cell>
          <cell r="K1566" t="e">
            <v>#N/A</v>
          </cell>
          <cell r="L1566" t="e">
            <v>#N/A</v>
          </cell>
          <cell r="M1566" t="e">
            <v>#N/A</v>
          </cell>
          <cell r="N1566" t="e">
            <v>#N/A</v>
          </cell>
          <cell r="O1566" t="e">
            <v>#N/A</v>
          </cell>
          <cell r="P1566" t="e">
            <v>#N/A</v>
          </cell>
          <cell r="Q1566" t="e">
            <v>#N/A</v>
          </cell>
          <cell r="R1566" t="e">
            <v>#N/A</v>
          </cell>
          <cell r="S1566" t="e">
            <v>#N/A</v>
          </cell>
          <cell r="T1566" t="e">
            <v>#N/A</v>
          </cell>
          <cell r="U1566" t="e">
            <v>#N/A</v>
          </cell>
          <cell r="V1566" t="e">
            <v>#N/A</v>
          </cell>
          <cell r="W1566" t="e">
            <v>#N/A</v>
          </cell>
          <cell r="X1566" t="e">
            <v>#N/A</v>
          </cell>
          <cell r="Y1566" t="e">
            <v>#N/A</v>
          </cell>
          <cell r="Z1566" t="e">
            <v>#N/A</v>
          </cell>
          <cell r="AA1566" t="e">
            <v>#N/A</v>
          </cell>
          <cell r="AB1566" t="e">
            <v>#N/A</v>
          </cell>
          <cell r="AC1566" t="e">
            <v>#N/A</v>
          </cell>
          <cell r="AD1566" t="e">
            <v>#N/A</v>
          </cell>
          <cell r="AE1566" t="e">
            <v>#N/A</v>
          </cell>
          <cell r="AF1566" t="e">
            <v>#N/A</v>
          </cell>
          <cell r="AG1566" t="e">
            <v>#N/A</v>
          </cell>
          <cell r="AH1566" t="e">
            <v>#N/A</v>
          </cell>
          <cell r="AI1566" t="e">
            <v>#N/A</v>
          </cell>
          <cell r="AJ1566" t="e">
            <v>#N/A</v>
          </cell>
          <cell r="AK1566" t="e">
            <v>#N/A</v>
          </cell>
          <cell r="AL1566" t="e">
            <v>#N/A</v>
          </cell>
          <cell r="AM1566" t="e">
            <v>#N/A</v>
          </cell>
          <cell r="AN1566" t="e">
            <v>#N/A</v>
          </cell>
          <cell r="AO1566" t="e">
            <v>#N/A</v>
          </cell>
          <cell r="AP1566" t="e">
            <v>#N/A</v>
          </cell>
          <cell r="AQ1566" t="e">
            <v>#N/A</v>
          </cell>
          <cell r="AR1566" t="e">
            <v>#N/A</v>
          </cell>
          <cell r="AS1566" t="e">
            <v>#N/A</v>
          </cell>
          <cell r="AT1566" t="e">
            <v>#N/A</v>
          </cell>
          <cell r="AU1566" t="e">
            <v>#N/A</v>
          </cell>
          <cell r="AV1566" t="e">
            <v>#N/A</v>
          </cell>
          <cell r="AW1566" t="e">
            <v>#N/A</v>
          </cell>
          <cell r="AX1566" t="e">
            <v>#N/A</v>
          </cell>
          <cell r="AY1566" t="e">
            <v>#N/A</v>
          </cell>
          <cell r="AZ1566" t="e">
            <v>#N/A</v>
          </cell>
          <cell r="BA1566" t="e">
            <v>#N/A</v>
          </cell>
          <cell r="BB1566" t="e">
            <v>#N/A</v>
          </cell>
          <cell r="BC1566" t="e">
            <v>#N/A</v>
          </cell>
          <cell r="BD1566" t="e">
            <v>#N/A</v>
          </cell>
        </row>
        <row r="1567">
          <cell r="G1567" t="e">
            <v>#N/A</v>
          </cell>
          <cell r="H1567" t="e">
            <v>#N/A</v>
          </cell>
          <cell r="I1567" t="e">
            <v>#N/A</v>
          </cell>
          <cell r="J1567" t="e">
            <v>#N/A</v>
          </cell>
          <cell r="K1567" t="e">
            <v>#N/A</v>
          </cell>
          <cell r="L1567" t="e">
            <v>#N/A</v>
          </cell>
          <cell r="M1567" t="e">
            <v>#N/A</v>
          </cell>
          <cell r="N1567" t="e">
            <v>#N/A</v>
          </cell>
          <cell r="O1567" t="e">
            <v>#N/A</v>
          </cell>
          <cell r="P1567" t="e">
            <v>#N/A</v>
          </cell>
          <cell r="Q1567" t="e">
            <v>#N/A</v>
          </cell>
          <cell r="R1567" t="e">
            <v>#N/A</v>
          </cell>
          <cell r="S1567" t="e">
            <v>#N/A</v>
          </cell>
          <cell r="T1567" t="e">
            <v>#N/A</v>
          </cell>
          <cell r="U1567" t="e">
            <v>#N/A</v>
          </cell>
          <cell r="V1567" t="e">
            <v>#N/A</v>
          </cell>
          <cell r="W1567" t="e">
            <v>#N/A</v>
          </cell>
          <cell r="X1567" t="e">
            <v>#N/A</v>
          </cell>
          <cell r="Y1567" t="e">
            <v>#N/A</v>
          </cell>
          <cell r="Z1567" t="e">
            <v>#N/A</v>
          </cell>
          <cell r="AA1567" t="e">
            <v>#N/A</v>
          </cell>
          <cell r="AB1567" t="e">
            <v>#N/A</v>
          </cell>
          <cell r="AC1567" t="e">
            <v>#N/A</v>
          </cell>
          <cell r="AD1567" t="e">
            <v>#N/A</v>
          </cell>
          <cell r="AE1567" t="e">
            <v>#N/A</v>
          </cell>
          <cell r="AF1567" t="e">
            <v>#N/A</v>
          </cell>
          <cell r="AG1567" t="e">
            <v>#N/A</v>
          </cell>
          <cell r="AH1567" t="e">
            <v>#N/A</v>
          </cell>
          <cell r="AI1567" t="e">
            <v>#N/A</v>
          </cell>
          <cell r="AJ1567" t="e">
            <v>#N/A</v>
          </cell>
          <cell r="AK1567" t="e">
            <v>#N/A</v>
          </cell>
          <cell r="AL1567" t="e">
            <v>#N/A</v>
          </cell>
          <cell r="AM1567" t="e">
            <v>#N/A</v>
          </cell>
          <cell r="AN1567" t="e">
            <v>#N/A</v>
          </cell>
          <cell r="AO1567" t="e">
            <v>#N/A</v>
          </cell>
          <cell r="AP1567" t="e">
            <v>#N/A</v>
          </cell>
          <cell r="AQ1567" t="e">
            <v>#N/A</v>
          </cell>
          <cell r="AR1567" t="e">
            <v>#N/A</v>
          </cell>
          <cell r="AS1567" t="e">
            <v>#N/A</v>
          </cell>
          <cell r="AT1567" t="e">
            <v>#N/A</v>
          </cell>
          <cell r="AU1567" t="e">
            <v>#N/A</v>
          </cell>
          <cell r="AV1567" t="e">
            <v>#N/A</v>
          </cell>
          <cell r="AW1567" t="e">
            <v>#N/A</v>
          </cell>
          <cell r="AX1567" t="e">
            <v>#N/A</v>
          </cell>
          <cell r="AY1567" t="e">
            <v>#N/A</v>
          </cell>
          <cell r="AZ1567" t="e">
            <v>#N/A</v>
          </cell>
          <cell r="BA1567" t="e">
            <v>#N/A</v>
          </cell>
          <cell r="BB1567" t="e">
            <v>#N/A</v>
          </cell>
          <cell r="BC1567" t="e">
            <v>#N/A</v>
          </cell>
          <cell r="BD1567" t="e">
            <v>#N/A</v>
          </cell>
        </row>
        <row r="1568">
          <cell r="G1568" t="e">
            <v>#N/A</v>
          </cell>
          <cell r="H1568" t="e">
            <v>#N/A</v>
          </cell>
          <cell r="I1568" t="e">
            <v>#N/A</v>
          </cell>
          <cell r="J1568" t="e">
            <v>#N/A</v>
          </cell>
          <cell r="K1568" t="e">
            <v>#N/A</v>
          </cell>
          <cell r="L1568" t="e">
            <v>#N/A</v>
          </cell>
          <cell r="M1568" t="e">
            <v>#N/A</v>
          </cell>
          <cell r="N1568" t="e">
            <v>#N/A</v>
          </cell>
          <cell r="O1568" t="e">
            <v>#N/A</v>
          </cell>
          <cell r="P1568" t="e">
            <v>#N/A</v>
          </cell>
          <cell r="Q1568" t="e">
            <v>#N/A</v>
          </cell>
          <cell r="R1568" t="e">
            <v>#N/A</v>
          </cell>
          <cell r="S1568" t="e">
            <v>#N/A</v>
          </cell>
          <cell r="T1568" t="e">
            <v>#N/A</v>
          </cell>
          <cell r="U1568" t="e">
            <v>#N/A</v>
          </cell>
          <cell r="V1568" t="e">
            <v>#N/A</v>
          </cell>
          <cell r="W1568" t="e">
            <v>#N/A</v>
          </cell>
          <cell r="X1568" t="e">
            <v>#N/A</v>
          </cell>
          <cell r="Y1568" t="e">
            <v>#N/A</v>
          </cell>
          <cell r="Z1568" t="e">
            <v>#N/A</v>
          </cell>
          <cell r="AA1568" t="e">
            <v>#N/A</v>
          </cell>
          <cell r="AB1568" t="e">
            <v>#N/A</v>
          </cell>
          <cell r="AC1568" t="e">
            <v>#N/A</v>
          </cell>
          <cell r="AD1568" t="e">
            <v>#N/A</v>
          </cell>
          <cell r="AE1568" t="e">
            <v>#N/A</v>
          </cell>
          <cell r="AF1568" t="e">
            <v>#N/A</v>
          </cell>
          <cell r="AG1568" t="e">
            <v>#N/A</v>
          </cell>
          <cell r="AH1568" t="e">
            <v>#N/A</v>
          </cell>
          <cell r="AI1568" t="e">
            <v>#N/A</v>
          </cell>
          <cell r="AJ1568" t="e">
            <v>#N/A</v>
          </cell>
          <cell r="AK1568" t="e">
            <v>#N/A</v>
          </cell>
          <cell r="AL1568" t="e">
            <v>#N/A</v>
          </cell>
          <cell r="AM1568" t="e">
            <v>#N/A</v>
          </cell>
          <cell r="AN1568" t="e">
            <v>#N/A</v>
          </cell>
          <cell r="AO1568" t="e">
            <v>#N/A</v>
          </cell>
          <cell r="AP1568" t="e">
            <v>#N/A</v>
          </cell>
          <cell r="AQ1568" t="e">
            <v>#N/A</v>
          </cell>
          <cell r="AR1568" t="e">
            <v>#N/A</v>
          </cell>
          <cell r="AS1568" t="e">
            <v>#N/A</v>
          </cell>
          <cell r="AT1568" t="e">
            <v>#N/A</v>
          </cell>
          <cell r="AU1568" t="e">
            <v>#N/A</v>
          </cell>
          <cell r="AV1568" t="e">
            <v>#N/A</v>
          </cell>
          <cell r="AW1568" t="e">
            <v>#N/A</v>
          </cell>
          <cell r="AX1568" t="e">
            <v>#N/A</v>
          </cell>
          <cell r="AY1568" t="e">
            <v>#N/A</v>
          </cell>
          <cell r="AZ1568" t="e">
            <v>#N/A</v>
          </cell>
          <cell r="BA1568" t="e">
            <v>#N/A</v>
          </cell>
          <cell r="BB1568" t="e">
            <v>#N/A</v>
          </cell>
          <cell r="BC1568" t="e">
            <v>#N/A</v>
          </cell>
          <cell r="BD1568" t="e">
            <v>#N/A</v>
          </cell>
        </row>
        <row r="1569">
          <cell r="G1569" t="e">
            <v>#N/A</v>
          </cell>
          <cell r="H1569" t="e">
            <v>#N/A</v>
          </cell>
          <cell r="I1569" t="e">
            <v>#N/A</v>
          </cell>
          <cell r="J1569" t="e">
            <v>#N/A</v>
          </cell>
          <cell r="K1569" t="e">
            <v>#N/A</v>
          </cell>
          <cell r="L1569" t="e">
            <v>#N/A</v>
          </cell>
          <cell r="M1569" t="e">
            <v>#N/A</v>
          </cell>
          <cell r="N1569" t="e">
            <v>#N/A</v>
          </cell>
          <cell r="O1569" t="e">
            <v>#N/A</v>
          </cell>
          <cell r="P1569" t="e">
            <v>#N/A</v>
          </cell>
          <cell r="Q1569" t="e">
            <v>#N/A</v>
          </cell>
          <cell r="R1569" t="e">
            <v>#N/A</v>
          </cell>
          <cell r="S1569" t="e">
            <v>#N/A</v>
          </cell>
          <cell r="T1569" t="e">
            <v>#N/A</v>
          </cell>
          <cell r="U1569" t="e">
            <v>#N/A</v>
          </cell>
          <cell r="V1569" t="e">
            <v>#N/A</v>
          </cell>
          <cell r="W1569" t="e">
            <v>#N/A</v>
          </cell>
          <cell r="X1569" t="e">
            <v>#N/A</v>
          </cell>
          <cell r="Y1569" t="e">
            <v>#N/A</v>
          </cell>
          <cell r="Z1569" t="e">
            <v>#N/A</v>
          </cell>
          <cell r="AA1569" t="e">
            <v>#N/A</v>
          </cell>
          <cell r="AB1569" t="e">
            <v>#N/A</v>
          </cell>
          <cell r="AC1569" t="e">
            <v>#N/A</v>
          </cell>
          <cell r="AD1569" t="e">
            <v>#N/A</v>
          </cell>
          <cell r="AE1569" t="e">
            <v>#N/A</v>
          </cell>
          <cell r="AF1569" t="e">
            <v>#N/A</v>
          </cell>
          <cell r="AG1569" t="e">
            <v>#N/A</v>
          </cell>
          <cell r="AH1569" t="e">
            <v>#N/A</v>
          </cell>
          <cell r="AI1569" t="e">
            <v>#N/A</v>
          </cell>
          <cell r="AJ1569" t="e">
            <v>#N/A</v>
          </cell>
          <cell r="AK1569" t="e">
            <v>#N/A</v>
          </cell>
          <cell r="AL1569" t="e">
            <v>#N/A</v>
          </cell>
          <cell r="AM1569" t="e">
            <v>#N/A</v>
          </cell>
          <cell r="AN1569" t="e">
            <v>#N/A</v>
          </cell>
          <cell r="AO1569" t="e">
            <v>#N/A</v>
          </cell>
          <cell r="AP1569" t="e">
            <v>#N/A</v>
          </cell>
          <cell r="AQ1569" t="e">
            <v>#N/A</v>
          </cell>
          <cell r="AR1569" t="e">
            <v>#N/A</v>
          </cell>
          <cell r="AS1569" t="e">
            <v>#N/A</v>
          </cell>
          <cell r="AT1569" t="e">
            <v>#N/A</v>
          </cell>
          <cell r="AU1569" t="e">
            <v>#N/A</v>
          </cell>
          <cell r="AV1569" t="e">
            <v>#N/A</v>
          </cell>
          <cell r="AW1569" t="e">
            <v>#N/A</v>
          </cell>
          <cell r="AX1569" t="e">
            <v>#N/A</v>
          </cell>
          <cell r="AY1569" t="e">
            <v>#N/A</v>
          </cell>
          <cell r="AZ1569" t="e">
            <v>#N/A</v>
          </cell>
          <cell r="BA1569" t="e">
            <v>#N/A</v>
          </cell>
          <cell r="BB1569" t="e">
            <v>#N/A</v>
          </cell>
          <cell r="BC1569" t="e">
            <v>#N/A</v>
          </cell>
          <cell r="BD1569" t="e">
            <v>#N/A</v>
          </cell>
        </row>
        <row r="1570">
          <cell r="G1570" t="e">
            <v>#N/A</v>
          </cell>
          <cell r="H1570" t="e">
            <v>#N/A</v>
          </cell>
          <cell r="I1570" t="e">
            <v>#N/A</v>
          </cell>
          <cell r="J1570" t="e">
            <v>#N/A</v>
          </cell>
          <cell r="K1570" t="e">
            <v>#N/A</v>
          </cell>
          <cell r="L1570" t="e">
            <v>#N/A</v>
          </cell>
          <cell r="M1570" t="e">
            <v>#N/A</v>
          </cell>
          <cell r="N1570" t="e">
            <v>#N/A</v>
          </cell>
          <cell r="O1570" t="e">
            <v>#N/A</v>
          </cell>
          <cell r="P1570" t="e">
            <v>#N/A</v>
          </cell>
          <cell r="Q1570" t="e">
            <v>#N/A</v>
          </cell>
          <cell r="R1570" t="e">
            <v>#N/A</v>
          </cell>
          <cell r="S1570" t="e">
            <v>#N/A</v>
          </cell>
          <cell r="T1570" t="e">
            <v>#N/A</v>
          </cell>
          <cell r="U1570" t="e">
            <v>#N/A</v>
          </cell>
          <cell r="V1570" t="e">
            <v>#N/A</v>
          </cell>
          <cell r="W1570" t="e">
            <v>#N/A</v>
          </cell>
          <cell r="X1570" t="e">
            <v>#N/A</v>
          </cell>
          <cell r="Y1570" t="e">
            <v>#N/A</v>
          </cell>
          <cell r="Z1570" t="e">
            <v>#N/A</v>
          </cell>
          <cell r="AA1570" t="e">
            <v>#N/A</v>
          </cell>
          <cell r="AB1570" t="e">
            <v>#N/A</v>
          </cell>
          <cell r="AC1570" t="e">
            <v>#N/A</v>
          </cell>
          <cell r="AD1570" t="e">
            <v>#N/A</v>
          </cell>
          <cell r="AE1570" t="e">
            <v>#N/A</v>
          </cell>
          <cell r="AF1570" t="e">
            <v>#N/A</v>
          </cell>
          <cell r="AG1570" t="e">
            <v>#N/A</v>
          </cell>
          <cell r="AH1570" t="e">
            <v>#N/A</v>
          </cell>
          <cell r="AI1570" t="e">
            <v>#N/A</v>
          </cell>
          <cell r="AJ1570" t="e">
            <v>#N/A</v>
          </cell>
          <cell r="AK1570" t="e">
            <v>#N/A</v>
          </cell>
          <cell r="AL1570" t="e">
            <v>#N/A</v>
          </cell>
          <cell r="AM1570" t="e">
            <v>#N/A</v>
          </cell>
          <cell r="AN1570" t="e">
            <v>#N/A</v>
          </cell>
          <cell r="AO1570" t="e">
            <v>#N/A</v>
          </cell>
          <cell r="AP1570" t="e">
            <v>#N/A</v>
          </cell>
          <cell r="AQ1570" t="e">
            <v>#N/A</v>
          </cell>
          <cell r="AR1570" t="e">
            <v>#N/A</v>
          </cell>
          <cell r="AS1570" t="e">
            <v>#N/A</v>
          </cell>
          <cell r="AT1570" t="e">
            <v>#N/A</v>
          </cell>
          <cell r="AU1570" t="e">
            <v>#N/A</v>
          </cell>
          <cell r="AV1570" t="e">
            <v>#N/A</v>
          </cell>
          <cell r="AW1570" t="e">
            <v>#N/A</v>
          </cell>
          <cell r="AX1570" t="e">
            <v>#N/A</v>
          </cell>
          <cell r="AY1570" t="e">
            <v>#N/A</v>
          </cell>
          <cell r="AZ1570" t="e">
            <v>#N/A</v>
          </cell>
          <cell r="BA1570" t="e">
            <v>#N/A</v>
          </cell>
          <cell r="BB1570" t="e">
            <v>#N/A</v>
          </cell>
          <cell r="BC1570" t="e">
            <v>#N/A</v>
          </cell>
          <cell r="BD1570" t="e">
            <v>#N/A</v>
          </cell>
        </row>
        <row r="1571">
          <cell r="G1571" t="e">
            <v>#N/A</v>
          </cell>
          <cell r="H1571" t="e">
            <v>#N/A</v>
          </cell>
          <cell r="I1571" t="e">
            <v>#N/A</v>
          </cell>
          <cell r="J1571" t="e">
            <v>#N/A</v>
          </cell>
          <cell r="K1571" t="e">
            <v>#N/A</v>
          </cell>
          <cell r="L1571" t="e">
            <v>#N/A</v>
          </cell>
          <cell r="M1571" t="e">
            <v>#N/A</v>
          </cell>
          <cell r="N1571" t="e">
            <v>#N/A</v>
          </cell>
          <cell r="O1571" t="e">
            <v>#N/A</v>
          </cell>
          <cell r="P1571" t="e">
            <v>#N/A</v>
          </cell>
          <cell r="Q1571" t="e">
            <v>#N/A</v>
          </cell>
          <cell r="R1571" t="e">
            <v>#N/A</v>
          </cell>
          <cell r="S1571" t="e">
            <v>#N/A</v>
          </cell>
          <cell r="T1571" t="e">
            <v>#N/A</v>
          </cell>
          <cell r="U1571" t="e">
            <v>#N/A</v>
          </cell>
          <cell r="V1571" t="e">
            <v>#N/A</v>
          </cell>
          <cell r="W1571" t="e">
            <v>#N/A</v>
          </cell>
          <cell r="X1571" t="e">
            <v>#N/A</v>
          </cell>
          <cell r="Y1571" t="e">
            <v>#N/A</v>
          </cell>
          <cell r="Z1571" t="e">
            <v>#N/A</v>
          </cell>
          <cell r="AA1571" t="e">
            <v>#N/A</v>
          </cell>
          <cell r="AB1571" t="e">
            <v>#N/A</v>
          </cell>
          <cell r="AC1571" t="e">
            <v>#N/A</v>
          </cell>
          <cell r="AD1571" t="e">
            <v>#N/A</v>
          </cell>
          <cell r="AE1571" t="e">
            <v>#N/A</v>
          </cell>
          <cell r="AF1571" t="e">
            <v>#N/A</v>
          </cell>
          <cell r="AG1571" t="e">
            <v>#N/A</v>
          </cell>
          <cell r="AH1571" t="e">
            <v>#N/A</v>
          </cell>
          <cell r="AI1571" t="e">
            <v>#N/A</v>
          </cell>
          <cell r="AJ1571" t="e">
            <v>#N/A</v>
          </cell>
          <cell r="AK1571" t="e">
            <v>#N/A</v>
          </cell>
          <cell r="AL1571" t="e">
            <v>#N/A</v>
          </cell>
          <cell r="AM1571" t="e">
            <v>#N/A</v>
          </cell>
          <cell r="AN1571" t="e">
            <v>#N/A</v>
          </cell>
          <cell r="AO1571" t="e">
            <v>#N/A</v>
          </cell>
          <cell r="AP1571" t="e">
            <v>#N/A</v>
          </cell>
          <cell r="AQ1571" t="e">
            <v>#N/A</v>
          </cell>
          <cell r="AR1571" t="e">
            <v>#N/A</v>
          </cell>
          <cell r="AS1571" t="e">
            <v>#N/A</v>
          </cell>
          <cell r="AT1571" t="e">
            <v>#N/A</v>
          </cell>
          <cell r="AU1571" t="e">
            <v>#N/A</v>
          </cell>
          <cell r="AV1571" t="e">
            <v>#N/A</v>
          </cell>
          <cell r="AW1571" t="e">
            <v>#N/A</v>
          </cell>
          <cell r="AX1571" t="e">
            <v>#N/A</v>
          </cell>
          <cell r="AY1571" t="e">
            <v>#N/A</v>
          </cell>
          <cell r="AZ1571" t="e">
            <v>#N/A</v>
          </cell>
          <cell r="BA1571" t="e">
            <v>#N/A</v>
          </cell>
          <cell r="BB1571" t="e">
            <v>#N/A</v>
          </cell>
          <cell r="BC1571" t="e">
            <v>#N/A</v>
          </cell>
          <cell r="BD1571" t="e">
            <v>#N/A</v>
          </cell>
        </row>
        <row r="1572">
          <cell r="G1572" t="e">
            <v>#N/A</v>
          </cell>
          <cell r="H1572" t="e">
            <v>#N/A</v>
          </cell>
          <cell r="I1572" t="e">
            <v>#N/A</v>
          </cell>
          <cell r="J1572" t="e">
            <v>#N/A</v>
          </cell>
          <cell r="K1572" t="e">
            <v>#N/A</v>
          </cell>
          <cell r="L1572" t="e">
            <v>#N/A</v>
          </cell>
          <cell r="M1572" t="e">
            <v>#N/A</v>
          </cell>
          <cell r="N1572" t="e">
            <v>#N/A</v>
          </cell>
          <cell r="O1572" t="e">
            <v>#N/A</v>
          </cell>
          <cell r="P1572" t="e">
            <v>#N/A</v>
          </cell>
          <cell r="Q1572" t="e">
            <v>#N/A</v>
          </cell>
          <cell r="R1572" t="e">
            <v>#N/A</v>
          </cell>
          <cell r="S1572" t="e">
            <v>#N/A</v>
          </cell>
          <cell r="T1572" t="e">
            <v>#N/A</v>
          </cell>
          <cell r="U1572" t="e">
            <v>#N/A</v>
          </cell>
          <cell r="V1572" t="e">
            <v>#N/A</v>
          </cell>
          <cell r="W1572" t="e">
            <v>#N/A</v>
          </cell>
          <cell r="X1572" t="e">
            <v>#N/A</v>
          </cell>
          <cell r="Y1572" t="e">
            <v>#N/A</v>
          </cell>
          <cell r="Z1572" t="e">
            <v>#N/A</v>
          </cell>
          <cell r="AA1572" t="e">
            <v>#N/A</v>
          </cell>
          <cell r="AB1572" t="e">
            <v>#N/A</v>
          </cell>
          <cell r="AC1572" t="e">
            <v>#N/A</v>
          </cell>
          <cell r="AD1572" t="e">
            <v>#N/A</v>
          </cell>
          <cell r="AE1572" t="e">
            <v>#N/A</v>
          </cell>
          <cell r="AF1572" t="e">
            <v>#N/A</v>
          </cell>
          <cell r="AG1572" t="e">
            <v>#N/A</v>
          </cell>
          <cell r="AH1572" t="e">
            <v>#N/A</v>
          </cell>
          <cell r="AI1572" t="e">
            <v>#N/A</v>
          </cell>
          <cell r="AJ1572" t="e">
            <v>#N/A</v>
          </cell>
          <cell r="AK1572" t="e">
            <v>#N/A</v>
          </cell>
          <cell r="AL1572" t="e">
            <v>#N/A</v>
          </cell>
          <cell r="AM1572" t="e">
            <v>#N/A</v>
          </cell>
          <cell r="AN1572" t="e">
            <v>#N/A</v>
          </cell>
          <cell r="AO1572" t="e">
            <v>#N/A</v>
          </cell>
          <cell r="AP1572" t="e">
            <v>#N/A</v>
          </cell>
          <cell r="AQ1572" t="e">
            <v>#N/A</v>
          </cell>
          <cell r="AR1572" t="e">
            <v>#N/A</v>
          </cell>
          <cell r="AS1572" t="e">
            <v>#N/A</v>
          </cell>
          <cell r="AT1572" t="e">
            <v>#N/A</v>
          </cell>
          <cell r="AU1572" t="e">
            <v>#N/A</v>
          </cell>
          <cell r="AV1572" t="e">
            <v>#N/A</v>
          </cell>
          <cell r="AW1572" t="e">
            <v>#N/A</v>
          </cell>
          <cell r="AX1572" t="e">
            <v>#N/A</v>
          </cell>
          <cell r="AY1572" t="e">
            <v>#N/A</v>
          </cell>
          <cell r="AZ1572" t="e">
            <v>#N/A</v>
          </cell>
          <cell r="BA1572" t="e">
            <v>#N/A</v>
          </cell>
          <cell r="BB1572" t="e">
            <v>#N/A</v>
          </cell>
          <cell r="BC1572" t="e">
            <v>#N/A</v>
          </cell>
          <cell r="BD1572" t="e">
            <v>#N/A</v>
          </cell>
        </row>
        <row r="1573">
          <cell r="G1573" t="e">
            <v>#N/A</v>
          </cell>
          <cell r="H1573" t="e">
            <v>#N/A</v>
          </cell>
          <cell r="I1573" t="e">
            <v>#N/A</v>
          </cell>
          <cell r="J1573" t="e">
            <v>#N/A</v>
          </cell>
          <cell r="K1573" t="e">
            <v>#N/A</v>
          </cell>
          <cell r="L1573" t="e">
            <v>#N/A</v>
          </cell>
          <cell r="M1573" t="e">
            <v>#N/A</v>
          </cell>
          <cell r="N1573" t="e">
            <v>#N/A</v>
          </cell>
          <cell r="O1573" t="e">
            <v>#N/A</v>
          </cell>
          <cell r="P1573" t="e">
            <v>#N/A</v>
          </cell>
          <cell r="Q1573" t="e">
            <v>#N/A</v>
          </cell>
          <cell r="R1573" t="e">
            <v>#N/A</v>
          </cell>
          <cell r="S1573" t="e">
            <v>#N/A</v>
          </cell>
          <cell r="T1573" t="e">
            <v>#N/A</v>
          </cell>
          <cell r="U1573" t="e">
            <v>#N/A</v>
          </cell>
          <cell r="V1573" t="e">
            <v>#N/A</v>
          </cell>
          <cell r="W1573" t="e">
            <v>#N/A</v>
          </cell>
          <cell r="X1573" t="e">
            <v>#N/A</v>
          </cell>
          <cell r="Y1573" t="e">
            <v>#N/A</v>
          </cell>
          <cell r="Z1573" t="e">
            <v>#N/A</v>
          </cell>
          <cell r="AA1573" t="e">
            <v>#N/A</v>
          </cell>
          <cell r="AB1573" t="e">
            <v>#N/A</v>
          </cell>
          <cell r="AC1573" t="e">
            <v>#N/A</v>
          </cell>
          <cell r="AD1573" t="e">
            <v>#N/A</v>
          </cell>
          <cell r="AE1573" t="e">
            <v>#N/A</v>
          </cell>
          <cell r="AF1573" t="e">
            <v>#N/A</v>
          </cell>
          <cell r="AG1573" t="e">
            <v>#N/A</v>
          </cell>
          <cell r="AH1573" t="e">
            <v>#N/A</v>
          </cell>
          <cell r="AI1573" t="e">
            <v>#N/A</v>
          </cell>
          <cell r="AJ1573" t="e">
            <v>#N/A</v>
          </cell>
          <cell r="AK1573" t="e">
            <v>#N/A</v>
          </cell>
          <cell r="AL1573" t="e">
            <v>#N/A</v>
          </cell>
          <cell r="AM1573" t="e">
            <v>#N/A</v>
          </cell>
          <cell r="AN1573" t="e">
            <v>#N/A</v>
          </cell>
          <cell r="AO1573" t="e">
            <v>#N/A</v>
          </cell>
          <cell r="AP1573" t="e">
            <v>#N/A</v>
          </cell>
          <cell r="AQ1573" t="e">
            <v>#N/A</v>
          </cell>
          <cell r="AR1573" t="e">
            <v>#N/A</v>
          </cell>
          <cell r="AS1573" t="e">
            <v>#N/A</v>
          </cell>
          <cell r="AT1573" t="e">
            <v>#N/A</v>
          </cell>
          <cell r="AU1573" t="e">
            <v>#N/A</v>
          </cell>
          <cell r="AV1573" t="e">
            <v>#N/A</v>
          </cell>
          <cell r="AW1573" t="e">
            <v>#N/A</v>
          </cell>
          <cell r="AX1573" t="e">
            <v>#N/A</v>
          </cell>
          <cell r="AY1573" t="e">
            <v>#N/A</v>
          </cell>
          <cell r="AZ1573" t="e">
            <v>#N/A</v>
          </cell>
          <cell r="BA1573" t="e">
            <v>#N/A</v>
          </cell>
          <cell r="BB1573" t="e">
            <v>#N/A</v>
          </cell>
          <cell r="BC1573" t="e">
            <v>#N/A</v>
          </cell>
          <cell r="BD1573" t="e">
            <v>#N/A</v>
          </cell>
        </row>
        <row r="1574">
          <cell r="G1574" t="e">
            <v>#N/A</v>
          </cell>
          <cell r="H1574" t="e">
            <v>#N/A</v>
          </cell>
          <cell r="I1574" t="e">
            <v>#N/A</v>
          </cell>
          <cell r="J1574" t="e">
            <v>#N/A</v>
          </cell>
          <cell r="K1574" t="e">
            <v>#N/A</v>
          </cell>
          <cell r="L1574" t="e">
            <v>#N/A</v>
          </cell>
          <cell r="M1574" t="e">
            <v>#N/A</v>
          </cell>
          <cell r="N1574" t="e">
            <v>#N/A</v>
          </cell>
          <cell r="O1574" t="e">
            <v>#N/A</v>
          </cell>
          <cell r="P1574" t="e">
            <v>#N/A</v>
          </cell>
          <cell r="Q1574" t="e">
            <v>#N/A</v>
          </cell>
          <cell r="R1574" t="e">
            <v>#N/A</v>
          </cell>
          <cell r="S1574" t="e">
            <v>#N/A</v>
          </cell>
          <cell r="T1574" t="e">
            <v>#N/A</v>
          </cell>
          <cell r="U1574" t="e">
            <v>#N/A</v>
          </cell>
          <cell r="V1574" t="e">
            <v>#N/A</v>
          </cell>
          <cell r="W1574" t="e">
            <v>#N/A</v>
          </cell>
          <cell r="X1574" t="e">
            <v>#N/A</v>
          </cell>
          <cell r="Y1574" t="e">
            <v>#N/A</v>
          </cell>
          <cell r="Z1574" t="e">
            <v>#N/A</v>
          </cell>
          <cell r="AA1574" t="e">
            <v>#N/A</v>
          </cell>
          <cell r="AB1574" t="e">
            <v>#N/A</v>
          </cell>
          <cell r="AC1574" t="e">
            <v>#N/A</v>
          </cell>
          <cell r="AD1574" t="e">
            <v>#N/A</v>
          </cell>
          <cell r="AE1574" t="e">
            <v>#N/A</v>
          </cell>
          <cell r="AF1574" t="e">
            <v>#N/A</v>
          </cell>
          <cell r="AG1574" t="e">
            <v>#N/A</v>
          </cell>
          <cell r="AH1574" t="e">
            <v>#N/A</v>
          </cell>
          <cell r="AI1574" t="e">
            <v>#N/A</v>
          </cell>
          <cell r="AJ1574" t="e">
            <v>#N/A</v>
          </cell>
          <cell r="AK1574" t="e">
            <v>#N/A</v>
          </cell>
          <cell r="AL1574" t="e">
            <v>#N/A</v>
          </cell>
          <cell r="AM1574" t="e">
            <v>#N/A</v>
          </cell>
          <cell r="AN1574" t="e">
            <v>#N/A</v>
          </cell>
          <cell r="AO1574" t="e">
            <v>#N/A</v>
          </cell>
          <cell r="AP1574" t="e">
            <v>#N/A</v>
          </cell>
          <cell r="AQ1574" t="e">
            <v>#N/A</v>
          </cell>
          <cell r="AR1574" t="e">
            <v>#N/A</v>
          </cell>
          <cell r="AS1574" t="e">
            <v>#N/A</v>
          </cell>
          <cell r="AT1574" t="e">
            <v>#N/A</v>
          </cell>
          <cell r="AU1574" t="e">
            <v>#N/A</v>
          </cell>
          <cell r="AV1574" t="e">
            <v>#N/A</v>
          </cell>
          <cell r="AW1574" t="e">
            <v>#N/A</v>
          </cell>
          <cell r="AX1574" t="e">
            <v>#N/A</v>
          </cell>
          <cell r="AY1574" t="e">
            <v>#N/A</v>
          </cell>
          <cell r="AZ1574" t="e">
            <v>#N/A</v>
          </cell>
          <cell r="BA1574" t="e">
            <v>#N/A</v>
          </cell>
          <cell r="BB1574" t="e">
            <v>#N/A</v>
          </cell>
          <cell r="BC1574" t="e">
            <v>#N/A</v>
          </cell>
          <cell r="BD1574" t="e">
            <v>#N/A</v>
          </cell>
        </row>
        <row r="1575">
          <cell r="G1575" t="e">
            <v>#N/A</v>
          </cell>
          <cell r="H1575" t="e">
            <v>#N/A</v>
          </cell>
          <cell r="I1575" t="e">
            <v>#N/A</v>
          </cell>
          <cell r="J1575" t="e">
            <v>#N/A</v>
          </cell>
          <cell r="K1575" t="e">
            <v>#N/A</v>
          </cell>
          <cell r="L1575" t="e">
            <v>#N/A</v>
          </cell>
          <cell r="M1575" t="e">
            <v>#N/A</v>
          </cell>
          <cell r="N1575" t="e">
            <v>#N/A</v>
          </cell>
          <cell r="O1575" t="e">
            <v>#N/A</v>
          </cell>
          <cell r="P1575" t="e">
            <v>#N/A</v>
          </cell>
          <cell r="Q1575" t="e">
            <v>#N/A</v>
          </cell>
          <cell r="R1575" t="e">
            <v>#N/A</v>
          </cell>
          <cell r="S1575" t="e">
            <v>#N/A</v>
          </cell>
          <cell r="T1575" t="e">
            <v>#N/A</v>
          </cell>
          <cell r="U1575" t="e">
            <v>#N/A</v>
          </cell>
          <cell r="V1575" t="e">
            <v>#N/A</v>
          </cell>
          <cell r="W1575" t="e">
            <v>#N/A</v>
          </cell>
          <cell r="X1575" t="e">
            <v>#N/A</v>
          </cell>
          <cell r="Y1575" t="e">
            <v>#N/A</v>
          </cell>
          <cell r="Z1575" t="e">
            <v>#N/A</v>
          </cell>
          <cell r="AA1575" t="e">
            <v>#N/A</v>
          </cell>
          <cell r="AB1575" t="e">
            <v>#N/A</v>
          </cell>
          <cell r="AC1575" t="e">
            <v>#N/A</v>
          </cell>
          <cell r="AD1575" t="e">
            <v>#N/A</v>
          </cell>
          <cell r="AE1575" t="e">
            <v>#N/A</v>
          </cell>
          <cell r="AF1575" t="e">
            <v>#N/A</v>
          </cell>
          <cell r="AG1575" t="e">
            <v>#N/A</v>
          </cell>
          <cell r="AH1575" t="e">
            <v>#N/A</v>
          </cell>
          <cell r="AI1575" t="e">
            <v>#N/A</v>
          </cell>
          <cell r="AJ1575" t="e">
            <v>#N/A</v>
          </cell>
          <cell r="AK1575" t="e">
            <v>#N/A</v>
          </cell>
          <cell r="AL1575" t="e">
            <v>#N/A</v>
          </cell>
          <cell r="AM1575" t="e">
            <v>#N/A</v>
          </cell>
          <cell r="AN1575" t="e">
            <v>#N/A</v>
          </cell>
          <cell r="AO1575" t="e">
            <v>#N/A</v>
          </cell>
          <cell r="AP1575" t="e">
            <v>#N/A</v>
          </cell>
          <cell r="AQ1575" t="e">
            <v>#N/A</v>
          </cell>
          <cell r="AR1575" t="e">
            <v>#N/A</v>
          </cell>
          <cell r="AS1575" t="e">
            <v>#N/A</v>
          </cell>
          <cell r="AT1575" t="e">
            <v>#N/A</v>
          </cell>
          <cell r="AU1575" t="e">
            <v>#N/A</v>
          </cell>
          <cell r="AV1575" t="e">
            <v>#N/A</v>
          </cell>
          <cell r="AW1575" t="e">
            <v>#N/A</v>
          </cell>
          <cell r="AX1575" t="e">
            <v>#N/A</v>
          </cell>
          <cell r="AY1575" t="e">
            <v>#N/A</v>
          </cell>
          <cell r="AZ1575" t="e">
            <v>#N/A</v>
          </cell>
          <cell r="BA1575" t="e">
            <v>#N/A</v>
          </cell>
          <cell r="BB1575" t="e">
            <v>#N/A</v>
          </cell>
          <cell r="BC1575" t="e">
            <v>#N/A</v>
          </cell>
          <cell r="BD1575" t="e">
            <v>#N/A</v>
          </cell>
        </row>
        <row r="1576">
          <cell r="G1576" t="e">
            <v>#N/A</v>
          </cell>
          <cell r="H1576" t="e">
            <v>#N/A</v>
          </cell>
          <cell r="I1576" t="e">
            <v>#N/A</v>
          </cell>
          <cell r="J1576" t="e">
            <v>#N/A</v>
          </cell>
          <cell r="K1576" t="e">
            <v>#N/A</v>
          </cell>
          <cell r="L1576" t="e">
            <v>#N/A</v>
          </cell>
          <cell r="M1576" t="e">
            <v>#N/A</v>
          </cell>
          <cell r="N1576" t="e">
            <v>#N/A</v>
          </cell>
          <cell r="O1576" t="e">
            <v>#N/A</v>
          </cell>
          <cell r="P1576" t="e">
            <v>#N/A</v>
          </cell>
          <cell r="Q1576" t="e">
            <v>#N/A</v>
          </cell>
          <cell r="R1576" t="e">
            <v>#N/A</v>
          </cell>
          <cell r="S1576" t="e">
            <v>#N/A</v>
          </cell>
          <cell r="T1576" t="e">
            <v>#N/A</v>
          </cell>
          <cell r="U1576" t="e">
            <v>#N/A</v>
          </cell>
          <cell r="V1576" t="e">
            <v>#N/A</v>
          </cell>
          <cell r="W1576" t="e">
            <v>#N/A</v>
          </cell>
          <cell r="X1576" t="e">
            <v>#N/A</v>
          </cell>
          <cell r="Y1576" t="e">
            <v>#N/A</v>
          </cell>
          <cell r="Z1576" t="e">
            <v>#N/A</v>
          </cell>
          <cell r="AA1576" t="e">
            <v>#N/A</v>
          </cell>
          <cell r="AB1576" t="e">
            <v>#N/A</v>
          </cell>
          <cell r="AC1576" t="e">
            <v>#N/A</v>
          </cell>
          <cell r="AD1576" t="e">
            <v>#N/A</v>
          </cell>
          <cell r="AE1576" t="e">
            <v>#N/A</v>
          </cell>
          <cell r="AF1576" t="e">
            <v>#N/A</v>
          </cell>
          <cell r="AG1576" t="e">
            <v>#N/A</v>
          </cell>
          <cell r="AH1576" t="e">
            <v>#N/A</v>
          </cell>
          <cell r="AI1576" t="e">
            <v>#N/A</v>
          </cell>
          <cell r="AJ1576" t="e">
            <v>#N/A</v>
          </cell>
          <cell r="AK1576" t="e">
            <v>#N/A</v>
          </cell>
          <cell r="AL1576" t="e">
            <v>#N/A</v>
          </cell>
          <cell r="AM1576" t="e">
            <v>#N/A</v>
          </cell>
          <cell r="AN1576" t="e">
            <v>#N/A</v>
          </cell>
          <cell r="AO1576" t="e">
            <v>#N/A</v>
          </cell>
          <cell r="AP1576" t="e">
            <v>#N/A</v>
          </cell>
          <cell r="AQ1576" t="e">
            <v>#N/A</v>
          </cell>
          <cell r="AR1576" t="e">
            <v>#N/A</v>
          </cell>
          <cell r="AS1576" t="e">
            <v>#N/A</v>
          </cell>
          <cell r="AT1576" t="e">
            <v>#N/A</v>
          </cell>
          <cell r="AU1576" t="e">
            <v>#N/A</v>
          </cell>
          <cell r="AV1576" t="e">
            <v>#N/A</v>
          </cell>
          <cell r="AW1576" t="e">
            <v>#N/A</v>
          </cell>
          <cell r="AX1576" t="e">
            <v>#N/A</v>
          </cell>
          <cell r="AY1576" t="e">
            <v>#N/A</v>
          </cell>
          <cell r="AZ1576" t="e">
            <v>#N/A</v>
          </cell>
          <cell r="BA1576" t="e">
            <v>#N/A</v>
          </cell>
          <cell r="BB1576" t="e">
            <v>#N/A</v>
          </cell>
          <cell r="BC1576" t="e">
            <v>#N/A</v>
          </cell>
          <cell r="BD1576" t="e">
            <v>#N/A</v>
          </cell>
        </row>
        <row r="1577">
          <cell r="G1577" t="e">
            <v>#N/A</v>
          </cell>
          <cell r="H1577" t="e">
            <v>#N/A</v>
          </cell>
          <cell r="I1577" t="e">
            <v>#N/A</v>
          </cell>
          <cell r="J1577" t="e">
            <v>#N/A</v>
          </cell>
          <cell r="K1577" t="e">
            <v>#N/A</v>
          </cell>
          <cell r="L1577" t="e">
            <v>#N/A</v>
          </cell>
          <cell r="M1577" t="e">
            <v>#N/A</v>
          </cell>
          <cell r="N1577" t="e">
            <v>#N/A</v>
          </cell>
          <cell r="O1577" t="e">
            <v>#N/A</v>
          </cell>
          <cell r="P1577" t="e">
            <v>#N/A</v>
          </cell>
          <cell r="Q1577" t="e">
            <v>#N/A</v>
          </cell>
          <cell r="R1577" t="e">
            <v>#N/A</v>
          </cell>
          <cell r="S1577" t="e">
            <v>#N/A</v>
          </cell>
          <cell r="T1577" t="e">
            <v>#N/A</v>
          </cell>
          <cell r="U1577" t="e">
            <v>#N/A</v>
          </cell>
          <cell r="V1577" t="e">
            <v>#N/A</v>
          </cell>
          <cell r="W1577" t="e">
            <v>#N/A</v>
          </cell>
          <cell r="X1577" t="e">
            <v>#N/A</v>
          </cell>
          <cell r="Y1577" t="e">
            <v>#N/A</v>
          </cell>
          <cell r="Z1577" t="e">
            <v>#N/A</v>
          </cell>
          <cell r="AA1577" t="e">
            <v>#N/A</v>
          </cell>
          <cell r="AB1577" t="e">
            <v>#N/A</v>
          </cell>
          <cell r="AC1577" t="e">
            <v>#N/A</v>
          </cell>
          <cell r="AD1577" t="e">
            <v>#N/A</v>
          </cell>
          <cell r="AE1577" t="e">
            <v>#N/A</v>
          </cell>
          <cell r="AF1577" t="e">
            <v>#N/A</v>
          </cell>
          <cell r="AG1577" t="e">
            <v>#N/A</v>
          </cell>
          <cell r="AH1577" t="e">
            <v>#N/A</v>
          </cell>
          <cell r="AI1577" t="e">
            <v>#N/A</v>
          </cell>
          <cell r="AJ1577" t="e">
            <v>#N/A</v>
          </cell>
          <cell r="AK1577" t="e">
            <v>#N/A</v>
          </cell>
          <cell r="AL1577" t="e">
            <v>#N/A</v>
          </cell>
          <cell r="AM1577" t="e">
            <v>#N/A</v>
          </cell>
          <cell r="AN1577" t="e">
            <v>#N/A</v>
          </cell>
          <cell r="AO1577" t="e">
            <v>#N/A</v>
          </cell>
          <cell r="AP1577" t="e">
            <v>#N/A</v>
          </cell>
          <cell r="AQ1577" t="e">
            <v>#N/A</v>
          </cell>
          <cell r="AR1577" t="e">
            <v>#N/A</v>
          </cell>
          <cell r="AS1577" t="e">
            <v>#N/A</v>
          </cell>
          <cell r="AT1577" t="e">
            <v>#N/A</v>
          </cell>
          <cell r="AU1577" t="e">
            <v>#N/A</v>
          </cell>
          <cell r="AV1577" t="e">
            <v>#N/A</v>
          </cell>
          <cell r="AW1577" t="e">
            <v>#N/A</v>
          </cell>
          <cell r="AX1577" t="e">
            <v>#N/A</v>
          </cell>
          <cell r="AY1577" t="e">
            <v>#N/A</v>
          </cell>
          <cell r="AZ1577" t="e">
            <v>#N/A</v>
          </cell>
          <cell r="BA1577" t="e">
            <v>#N/A</v>
          </cell>
          <cell r="BB1577" t="e">
            <v>#N/A</v>
          </cell>
          <cell r="BC1577" t="e">
            <v>#N/A</v>
          </cell>
          <cell r="BD1577" t="e">
            <v>#N/A</v>
          </cell>
        </row>
        <row r="1578">
          <cell r="G1578" t="e">
            <v>#N/A</v>
          </cell>
          <cell r="H1578" t="e">
            <v>#N/A</v>
          </cell>
          <cell r="I1578" t="e">
            <v>#N/A</v>
          </cell>
          <cell r="J1578" t="e">
            <v>#N/A</v>
          </cell>
          <cell r="K1578" t="e">
            <v>#N/A</v>
          </cell>
          <cell r="L1578" t="e">
            <v>#N/A</v>
          </cell>
          <cell r="M1578" t="e">
            <v>#N/A</v>
          </cell>
          <cell r="N1578" t="e">
            <v>#N/A</v>
          </cell>
          <cell r="O1578" t="e">
            <v>#N/A</v>
          </cell>
          <cell r="P1578" t="e">
            <v>#N/A</v>
          </cell>
          <cell r="Q1578" t="e">
            <v>#N/A</v>
          </cell>
          <cell r="R1578" t="e">
            <v>#N/A</v>
          </cell>
          <cell r="S1578" t="e">
            <v>#N/A</v>
          </cell>
          <cell r="T1578" t="e">
            <v>#N/A</v>
          </cell>
          <cell r="U1578" t="e">
            <v>#N/A</v>
          </cell>
          <cell r="V1578" t="e">
            <v>#N/A</v>
          </cell>
          <cell r="W1578" t="e">
            <v>#N/A</v>
          </cell>
          <cell r="X1578" t="e">
            <v>#N/A</v>
          </cell>
          <cell r="Y1578" t="e">
            <v>#N/A</v>
          </cell>
          <cell r="Z1578" t="e">
            <v>#N/A</v>
          </cell>
          <cell r="AA1578" t="e">
            <v>#N/A</v>
          </cell>
          <cell r="AB1578" t="e">
            <v>#N/A</v>
          </cell>
          <cell r="AC1578" t="e">
            <v>#N/A</v>
          </cell>
          <cell r="AD1578" t="e">
            <v>#N/A</v>
          </cell>
          <cell r="AE1578" t="e">
            <v>#N/A</v>
          </cell>
          <cell r="AF1578" t="e">
            <v>#N/A</v>
          </cell>
          <cell r="AG1578" t="e">
            <v>#N/A</v>
          </cell>
          <cell r="AH1578" t="e">
            <v>#N/A</v>
          </cell>
          <cell r="AI1578" t="e">
            <v>#N/A</v>
          </cell>
          <cell r="AJ1578" t="e">
            <v>#N/A</v>
          </cell>
          <cell r="AK1578" t="e">
            <v>#N/A</v>
          </cell>
          <cell r="AL1578" t="e">
            <v>#N/A</v>
          </cell>
          <cell r="AM1578" t="e">
            <v>#N/A</v>
          </cell>
          <cell r="AN1578" t="e">
            <v>#N/A</v>
          </cell>
          <cell r="AO1578" t="e">
            <v>#N/A</v>
          </cell>
          <cell r="AP1578" t="e">
            <v>#N/A</v>
          </cell>
          <cell r="AQ1578" t="e">
            <v>#N/A</v>
          </cell>
          <cell r="AR1578" t="e">
            <v>#N/A</v>
          </cell>
          <cell r="AS1578" t="e">
            <v>#N/A</v>
          </cell>
          <cell r="AT1578" t="e">
            <v>#N/A</v>
          </cell>
          <cell r="AU1578" t="e">
            <v>#N/A</v>
          </cell>
          <cell r="AV1578" t="e">
            <v>#N/A</v>
          </cell>
          <cell r="AW1578" t="e">
            <v>#N/A</v>
          </cell>
          <cell r="AX1578" t="e">
            <v>#N/A</v>
          </cell>
          <cell r="AY1578" t="e">
            <v>#N/A</v>
          </cell>
          <cell r="AZ1578" t="e">
            <v>#N/A</v>
          </cell>
          <cell r="BA1578" t="e">
            <v>#N/A</v>
          </cell>
          <cell r="BB1578" t="e">
            <v>#N/A</v>
          </cell>
          <cell r="BC1578" t="e">
            <v>#N/A</v>
          </cell>
          <cell r="BD1578" t="e">
            <v>#N/A</v>
          </cell>
        </row>
        <row r="1579">
          <cell r="G1579" t="e">
            <v>#N/A</v>
          </cell>
          <cell r="H1579" t="e">
            <v>#N/A</v>
          </cell>
          <cell r="I1579" t="e">
            <v>#N/A</v>
          </cell>
          <cell r="J1579" t="e">
            <v>#N/A</v>
          </cell>
          <cell r="K1579" t="e">
            <v>#N/A</v>
          </cell>
          <cell r="L1579" t="e">
            <v>#N/A</v>
          </cell>
          <cell r="M1579" t="e">
            <v>#N/A</v>
          </cell>
          <cell r="N1579" t="e">
            <v>#N/A</v>
          </cell>
          <cell r="O1579" t="e">
            <v>#N/A</v>
          </cell>
          <cell r="P1579" t="e">
            <v>#N/A</v>
          </cell>
          <cell r="Q1579" t="e">
            <v>#N/A</v>
          </cell>
          <cell r="R1579" t="e">
            <v>#N/A</v>
          </cell>
          <cell r="S1579" t="e">
            <v>#N/A</v>
          </cell>
          <cell r="T1579" t="e">
            <v>#N/A</v>
          </cell>
          <cell r="U1579" t="e">
            <v>#N/A</v>
          </cell>
          <cell r="V1579" t="e">
            <v>#N/A</v>
          </cell>
          <cell r="W1579" t="e">
            <v>#N/A</v>
          </cell>
          <cell r="X1579" t="e">
            <v>#N/A</v>
          </cell>
          <cell r="Y1579" t="e">
            <v>#N/A</v>
          </cell>
          <cell r="Z1579" t="e">
            <v>#N/A</v>
          </cell>
          <cell r="AA1579" t="e">
            <v>#N/A</v>
          </cell>
          <cell r="AB1579" t="e">
            <v>#N/A</v>
          </cell>
          <cell r="AC1579" t="e">
            <v>#N/A</v>
          </cell>
          <cell r="AD1579" t="e">
            <v>#N/A</v>
          </cell>
          <cell r="AE1579" t="e">
            <v>#N/A</v>
          </cell>
          <cell r="AF1579" t="e">
            <v>#N/A</v>
          </cell>
          <cell r="AG1579" t="e">
            <v>#N/A</v>
          </cell>
          <cell r="AH1579" t="e">
            <v>#N/A</v>
          </cell>
          <cell r="AI1579" t="e">
            <v>#N/A</v>
          </cell>
          <cell r="AJ1579" t="e">
            <v>#N/A</v>
          </cell>
          <cell r="AK1579" t="e">
            <v>#N/A</v>
          </cell>
          <cell r="AL1579" t="e">
            <v>#N/A</v>
          </cell>
          <cell r="AM1579" t="e">
            <v>#N/A</v>
          </cell>
          <cell r="AN1579" t="e">
            <v>#N/A</v>
          </cell>
          <cell r="AO1579" t="e">
            <v>#N/A</v>
          </cell>
          <cell r="AP1579" t="e">
            <v>#N/A</v>
          </cell>
          <cell r="AQ1579" t="e">
            <v>#N/A</v>
          </cell>
          <cell r="AR1579" t="e">
            <v>#N/A</v>
          </cell>
          <cell r="AS1579" t="e">
            <v>#N/A</v>
          </cell>
          <cell r="AT1579" t="e">
            <v>#N/A</v>
          </cell>
          <cell r="AU1579" t="e">
            <v>#N/A</v>
          </cell>
          <cell r="AV1579" t="e">
            <v>#N/A</v>
          </cell>
          <cell r="AW1579" t="e">
            <v>#N/A</v>
          </cell>
          <cell r="AX1579" t="e">
            <v>#N/A</v>
          </cell>
          <cell r="AY1579" t="e">
            <v>#N/A</v>
          </cell>
          <cell r="AZ1579" t="e">
            <v>#N/A</v>
          </cell>
          <cell r="BA1579" t="e">
            <v>#N/A</v>
          </cell>
          <cell r="BB1579" t="e">
            <v>#N/A</v>
          </cell>
          <cell r="BC1579" t="e">
            <v>#N/A</v>
          </cell>
          <cell r="BD1579" t="e">
            <v>#N/A</v>
          </cell>
        </row>
        <row r="1580">
          <cell r="G1580" t="e">
            <v>#N/A</v>
          </cell>
          <cell r="H1580" t="e">
            <v>#N/A</v>
          </cell>
          <cell r="I1580" t="e">
            <v>#N/A</v>
          </cell>
          <cell r="J1580" t="e">
            <v>#N/A</v>
          </cell>
          <cell r="K1580" t="e">
            <v>#N/A</v>
          </cell>
          <cell r="L1580" t="e">
            <v>#N/A</v>
          </cell>
          <cell r="M1580" t="e">
            <v>#N/A</v>
          </cell>
          <cell r="N1580" t="e">
            <v>#N/A</v>
          </cell>
          <cell r="O1580" t="e">
            <v>#N/A</v>
          </cell>
          <cell r="P1580" t="e">
            <v>#N/A</v>
          </cell>
          <cell r="Q1580" t="e">
            <v>#N/A</v>
          </cell>
          <cell r="R1580" t="e">
            <v>#N/A</v>
          </cell>
          <cell r="S1580" t="e">
            <v>#N/A</v>
          </cell>
          <cell r="T1580" t="e">
            <v>#N/A</v>
          </cell>
          <cell r="U1580" t="e">
            <v>#N/A</v>
          </cell>
          <cell r="V1580" t="e">
            <v>#N/A</v>
          </cell>
          <cell r="W1580" t="e">
            <v>#N/A</v>
          </cell>
          <cell r="X1580" t="e">
            <v>#N/A</v>
          </cell>
          <cell r="Y1580" t="e">
            <v>#N/A</v>
          </cell>
          <cell r="Z1580" t="e">
            <v>#N/A</v>
          </cell>
          <cell r="AA1580" t="e">
            <v>#N/A</v>
          </cell>
          <cell r="AB1580" t="e">
            <v>#N/A</v>
          </cell>
          <cell r="AC1580" t="e">
            <v>#N/A</v>
          </cell>
          <cell r="AD1580" t="e">
            <v>#N/A</v>
          </cell>
          <cell r="AE1580" t="e">
            <v>#N/A</v>
          </cell>
          <cell r="AF1580" t="e">
            <v>#N/A</v>
          </cell>
          <cell r="AG1580" t="e">
            <v>#N/A</v>
          </cell>
          <cell r="AH1580" t="e">
            <v>#N/A</v>
          </cell>
          <cell r="AI1580" t="e">
            <v>#N/A</v>
          </cell>
          <cell r="AJ1580" t="e">
            <v>#N/A</v>
          </cell>
          <cell r="AK1580" t="e">
            <v>#N/A</v>
          </cell>
          <cell r="AL1580" t="e">
            <v>#N/A</v>
          </cell>
          <cell r="AM1580" t="e">
            <v>#N/A</v>
          </cell>
          <cell r="AN1580" t="e">
            <v>#N/A</v>
          </cell>
          <cell r="AO1580" t="e">
            <v>#N/A</v>
          </cell>
          <cell r="AP1580" t="e">
            <v>#N/A</v>
          </cell>
          <cell r="AQ1580" t="e">
            <v>#N/A</v>
          </cell>
          <cell r="AR1580" t="e">
            <v>#N/A</v>
          </cell>
          <cell r="AS1580" t="e">
            <v>#N/A</v>
          </cell>
          <cell r="AT1580" t="e">
            <v>#N/A</v>
          </cell>
          <cell r="AU1580" t="e">
            <v>#N/A</v>
          </cell>
          <cell r="AV1580" t="e">
            <v>#N/A</v>
          </cell>
          <cell r="AW1580" t="e">
            <v>#N/A</v>
          </cell>
          <cell r="AX1580" t="e">
            <v>#N/A</v>
          </cell>
          <cell r="AY1580" t="e">
            <v>#N/A</v>
          </cell>
          <cell r="AZ1580" t="e">
            <v>#N/A</v>
          </cell>
          <cell r="BA1580" t="e">
            <v>#N/A</v>
          </cell>
          <cell r="BB1580" t="e">
            <v>#N/A</v>
          </cell>
          <cell r="BC1580" t="e">
            <v>#N/A</v>
          </cell>
          <cell r="BD1580" t="e">
            <v>#N/A</v>
          </cell>
        </row>
        <row r="1581">
          <cell r="G1581" t="e">
            <v>#N/A</v>
          </cell>
          <cell r="H1581" t="e">
            <v>#N/A</v>
          </cell>
          <cell r="I1581" t="e">
            <v>#N/A</v>
          </cell>
          <cell r="J1581" t="e">
            <v>#N/A</v>
          </cell>
          <cell r="K1581" t="e">
            <v>#N/A</v>
          </cell>
          <cell r="L1581" t="e">
            <v>#N/A</v>
          </cell>
          <cell r="M1581" t="e">
            <v>#N/A</v>
          </cell>
          <cell r="N1581" t="e">
            <v>#N/A</v>
          </cell>
          <cell r="O1581" t="e">
            <v>#N/A</v>
          </cell>
          <cell r="P1581" t="e">
            <v>#N/A</v>
          </cell>
          <cell r="Q1581" t="e">
            <v>#N/A</v>
          </cell>
          <cell r="R1581" t="e">
            <v>#N/A</v>
          </cell>
          <cell r="S1581" t="e">
            <v>#N/A</v>
          </cell>
          <cell r="T1581" t="e">
            <v>#N/A</v>
          </cell>
          <cell r="U1581" t="e">
            <v>#N/A</v>
          </cell>
          <cell r="V1581" t="e">
            <v>#N/A</v>
          </cell>
          <cell r="W1581" t="e">
            <v>#N/A</v>
          </cell>
          <cell r="X1581" t="e">
            <v>#N/A</v>
          </cell>
          <cell r="Y1581" t="e">
            <v>#N/A</v>
          </cell>
          <cell r="Z1581" t="e">
            <v>#N/A</v>
          </cell>
          <cell r="AA1581" t="e">
            <v>#N/A</v>
          </cell>
          <cell r="AB1581" t="e">
            <v>#N/A</v>
          </cell>
          <cell r="AC1581" t="e">
            <v>#N/A</v>
          </cell>
          <cell r="AD1581" t="e">
            <v>#N/A</v>
          </cell>
          <cell r="AE1581" t="e">
            <v>#N/A</v>
          </cell>
          <cell r="AF1581" t="e">
            <v>#N/A</v>
          </cell>
          <cell r="AG1581" t="e">
            <v>#N/A</v>
          </cell>
          <cell r="AH1581" t="e">
            <v>#N/A</v>
          </cell>
          <cell r="AI1581" t="e">
            <v>#N/A</v>
          </cell>
          <cell r="AJ1581" t="e">
            <v>#N/A</v>
          </cell>
          <cell r="AK1581" t="e">
            <v>#N/A</v>
          </cell>
          <cell r="AL1581" t="e">
            <v>#N/A</v>
          </cell>
          <cell r="AM1581" t="e">
            <v>#N/A</v>
          </cell>
          <cell r="AN1581" t="e">
            <v>#N/A</v>
          </cell>
          <cell r="AO1581" t="e">
            <v>#N/A</v>
          </cell>
          <cell r="AP1581" t="e">
            <v>#N/A</v>
          </cell>
          <cell r="AQ1581" t="e">
            <v>#N/A</v>
          </cell>
          <cell r="AR1581" t="e">
            <v>#N/A</v>
          </cell>
          <cell r="AS1581" t="e">
            <v>#N/A</v>
          </cell>
          <cell r="AT1581" t="e">
            <v>#N/A</v>
          </cell>
          <cell r="AU1581" t="e">
            <v>#N/A</v>
          </cell>
          <cell r="AV1581" t="e">
            <v>#N/A</v>
          </cell>
          <cell r="AW1581" t="e">
            <v>#N/A</v>
          </cell>
          <cell r="AX1581" t="e">
            <v>#N/A</v>
          </cell>
          <cell r="AY1581" t="e">
            <v>#N/A</v>
          </cell>
          <cell r="AZ1581" t="e">
            <v>#N/A</v>
          </cell>
          <cell r="BA1581" t="e">
            <v>#N/A</v>
          </cell>
          <cell r="BB1581" t="e">
            <v>#N/A</v>
          </cell>
          <cell r="BC1581" t="e">
            <v>#N/A</v>
          </cell>
          <cell r="BD1581" t="e">
            <v>#N/A</v>
          </cell>
        </row>
        <row r="1582">
          <cell r="G1582" t="e">
            <v>#N/A</v>
          </cell>
          <cell r="H1582" t="e">
            <v>#N/A</v>
          </cell>
          <cell r="I1582" t="e">
            <v>#N/A</v>
          </cell>
          <cell r="J1582" t="e">
            <v>#N/A</v>
          </cell>
          <cell r="K1582" t="e">
            <v>#N/A</v>
          </cell>
          <cell r="L1582" t="e">
            <v>#N/A</v>
          </cell>
          <cell r="M1582" t="e">
            <v>#N/A</v>
          </cell>
          <cell r="N1582" t="e">
            <v>#N/A</v>
          </cell>
          <cell r="O1582" t="e">
            <v>#N/A</v>
          </cell>
          <cell r="P1582" t="e">
            <v>#N/A</v>
          </cell>
          <cell r="Q1582" t="e">
            <v>#N/A</v>
          </cell>
          <cell r="R1582" t="e">
            <v>#N/A</v>
          </cell>
          <cell r="S1582" t="e">
            <v>#N/A</v>
          </cell>
          <cell r="T1582" t="e">
            <v>#N/A</v>
          </cell>
          <cell r="U1582" t="e">
            <v>#N/A</v>
          </cell>
          <cell r="V1582" t="e">
            <v>#N/A</v>
          </cell>
          <cell r="W1582" t="e">
            <v>#N/A</v>
          </cell>
          <cell r="X1582" t="e">
            <v>#N/A</v>
          </cell>
          <cell r="Y1582" t="e">
            <v>#N/A</v>
          </cell>
          <cell r="Z1582" t="e">
            <v>#N/A</v>
          </cell>
          <cell r="AA1582" t="e">
            <v>#N/A</v>
          </cell>
          <cell r="AB1582" t="e">
            <v>#N/A</v>
          </cell>
          <cell r="AC1582" t="e">
            <v>#N/A</v>
          </cell>
          <cell r="AD1582" t="e">
            <v>#N/A</v>
          </cell>
          <cell r="AE1582" t="e">
            <v>#N/A</v>
          </cell>
          <cell r="AF1582" t="e">
            <v>#N/A</v>
          </cell>
          <cell r="AG1582" t="e">
            <v>#N/A</v>
          </cell>
          <cell r="AH1582" t="e">
            <v>#N/A</v>
          </cell>
          <cell r="AI1582" t="e">
            <v>#N/A</v>
          </cell>
          <cell r="AJ1582" t="e">
            <v>#N/A</v>
          </cell>
          <cell r="AK1582" t="e">
            <v>#N/A</v>
          </cell>
          <cell r="AL1582" t="e">
            <v>#N/A</v>
          </cell>
          <cell r="AM1582" t="e">
            <v>#N/A</v>
          </cell>
          <cell r="AN1582" t="e">
            <v>#N/A</v>
          </cell>
          <cell r="AO1582" t="e">
            <v>#N/A</v>
          </cell>
          <cell r="AP1582" t="e">
            <v>#N/A</v>
          </cell>
          <cell r="AQ1582" t="e">
            <v>#N/A</v>
          </cell>
          <cell r="AR1582" t="e">
            <v>#N/A</v>
          </cell>
          <cell r="AS1582" t="e">
            <v>#N/A</v>
          </cell>
          <cell r="AT1582" t="e">
            <v>#N/A</v>
          </cell>
          <cell r="AU1582" t="e">
            <v>#N/A</v>
          </cell>
          <cell r="AV1582" t="e">
            <v>#N/A</v>
          </cell>
          <cell r="AW1582" t="e">
            <v>#N/A</v>
          </cell>
          <cell r="AX1582" t="e">
            <v>#N/A</v>
          </cell>
          <cell r="AY1582" t="e">
            <v>#N/A</v>
          </cell>
          <cell r="AZ1582" t="e">
            <v>#N/A</v>
          </cell>
          <cell r="BA1582" t="e">
            <v>#N/A</v>
          </cell>
          <cell r="BB1582" t="e">
            <v>#N/A</v>
          </cell>
          <cell r="BC1582" t="e">
            <v>#N/A</v>
          </cell>
          <cell r="BD1582" t="e">
            <v>#N/A</v>
          </cell>
        </row>
        <row r="1583">
          <cell r="G1583" t="e">
            <v>#N/A</v>
          </cell>
          <cell r="H1583" t="e">
            <v>#N/A</v>
          </cell>
          <cell r="I1583" t="e">
            <v>#N/A</v>
          </cell>
          <cell r="J1583" t="e">
            <v>#N/A</v>
          </cell>
          <cell r="K1583" t="e">
            <v>#N/A</v>
          </cell>
          <cell r="L1583" t="e">
            <v>#N/A</v>
          </cell>
          <cell r="M1583" t="e">
            <v>#N/A</v>
          </cell>
          <cell r="N1583" t="e">
            <v>#N/A</v>
          </cell>
          <cell r="O1583" t="e">
            <v>#N/A</v>
          </cell>
          <cell r="P1583" t="e">
            <v>#N/A</v>
          </cell>
          <cell r="Q1583" t="e">
            <v>#N/A</v>
          </cell>
          <cell r="R1583" t="e">
            <v>#N/A</v>
          </cell>
          <cell r="S1583" t="e">
            <v>#N/A</v>
          </cell>
          <cell r="T1583" t="e">
            <v>#N/A</v>
          </cell>
          <cell r="U1583" t="e">
            <v>#N/A</v>
          </cell>
          <cell r="V1583" t="e">
            <v>#N/A</v>
          </cell>
          <cell r="W1583" t="e">
            <v>#N/A</v>
          </cell>
          <cell r="X1583" t="e">
            <v>#N/A</v>
          </cell>
          <cell r="Y1583" t="e">
            <v>#N/A</v>
          </cell>
          <cell r="Z1583" t="e">
            <v>#N/A</v>
          </cell>
          <cell r="AA1583" t="e">
            <v>#N/A</v>
          </cell>
          <cell r="AB1583" t="e">
            <v>#N/A</v>
          </cell>
          <cell r="AC1583" t="e">
            <v>#N/A</v>
          </cell>
          <cell r="AD1583" t="e">
            <v>#N/A</v>
          </cell>
          <cell r="AE1583" t="e">
            <v>#N/A</v>
          </cell>
          <cell r="AF1583" t="e">
            <v>#N/A</v>
          </cell>
          <cell r="AG1583" t="e">
            <v>#N/A</v>
          </cell>
          <cell r="AH1583" t="e">
            <v>#N/A</v>
          </cell>
          <cell r="AI1583" t="e">
            <v>#N/A</v>
          </cell>
          <cell r="AJ1583" t="e">
            <v>#N/A</v>
          </cell>
          <cell r="AK1583" t="e">
            <v>#N/A</v>
          </cell>
          <cell r="AL1583" t="e">
            <v>#N/A</v>
          </cell>
          <cell r="AM1583" t="e">
            <v>#N/A</v>
          </cell>
          <cell r="AN1583" t="e">
            <v>#N/A</v>
          </cell>
          <cell r="AO1583" t="e">
            <v>#N/A</v>
          </cell>
          <cell r="AP1583" t="e">
            <v>#N/A</v>
          </cell>
          <cell r="AQ1583" t="e">
            <v>#N/A</v>
          </cell>
          <cell r="AR1583" t="e">
            <v>#N/A</v>
          </cell>
          <cell r="AS1583" t="e">
            <v>#N/A</v>
          </cell>
          <cell r="AT1583" t="e">
            <v>#N/A</v>
          </cell>
          <cell r="AU1583" t="e">
            <v>#N/A</v>
          </cell>
          <cell r="AV1583" t="e">
            <v>#N/A</v>
          </cell>
          <cell r="AW1583" t="e">
            <v>#N/A</v>
          </cell>
          <cell r="AX1583" t="e">
            <v>#N/A</v>
          </cell>
          <cell r="AY1583" t="e">
            <v>#N/A</v>
          </cell>
          <cell r="AZ1583" t="e">
            <v>#N/A</v>
          </cell>
          <cell r="BA1583" t="e">
            <v>#N/A</v>
          </cell>
          <cell r="BB1583" t="e">
            <v>#N/A</v>
          </cell>
          <cell r="BC1583" t="e">
            <v>#N/A</v>
          </cell>
          <cell r="BD1583" t="e">
            <v>#N/A</v>
          </cell>
        </row>
        <row r="1584">
          <cell r="G1584" t="e">
            <v>#N/A</v>
          </cell>
          <cell r="H1584" t="e">
            <v>#N/A</v>
          </cell>
          <cell r="I1584" t="e">
            <v>#N/A</v>
          </cell>
          <cell r="J1584" t="e">
            <v>#N/A</v>
          </cell>
          <cell r="K1584" t="e">
            <v>#N/A</v>
          </cell>
          <cell r="L1584" t="e">
            <v>#N/A</v>
          </cell>
          <cell r="M1584" t="e">
            <v>#N/A</v>
          </cell>
          <cell r="N1584" t="e">
            <v>#N/A</v>
          </cell>
          <cell r="O1584" t="e">
            <v>#N/A</v>
          </cell>
          <cell r="P1584" t="e">
            <v>#N/A</v>
          </cell>
          <cell r="Q1584" t="e">
            <v>#N/A</v>
          </cell>
          <cell r="R1584" t="e">
            <v>#N/A</v>
          </cell>
          <cell r="S1584" t="e">
            <v>#N/A</v>
          </cell>
          <cell r="T1584" t="e">
            <v>#N/A</v>
          </cell>
          <cell r="U1584" t="e">
            <v>#N/A</v>
          </cell>
          <cell r="V1584" t="e">
            <v>#N/A</v>
          </cell>
          <cell r="W1584" t="e">
            <v>#N/A</v>
          </cell>
          <cell r="X1584" t="e">
            <v>#N/A</v>
          </cell>
          <cell r="Y1584" t="e">
            <v>#N/A</v>
          </cell>
          <cell r="Z1584" t="e">
            <v>#N/A</v>
          </cell>
          <cell r="AA1584" t="e">
            <v>#N/A</v>
          </cell>
          <cell r="AB1584" t="e">
            <v>#N/A</v>
          </cell>
          <cell r="AC1584" t="e">
            <v>#N/A</v>
          </cell>
          <cell r="AD1584" t="e">
            <v>#N/A</v>
          </cell>
          <cell r="AE1584" t="e">
            <v>#N/A</v>
          </cell>
          <cell r="AF1584" t="e">
            <v>#N/A</v>
          </cell>
          <cell r="AG1584" t="e">
            <v>#N/A</v>
          </cell>
          <cell r="AH1584" t="e">
            <v>#N/A</v>
          </cell>
          <cell r="AI1584" t="e">
            <v>#N/A</v>
          </cell>
          <cell r="AJ1584" t="e">
            <v>#N/A</v>
          </cell>
          <cell r="AK1584" t="e">
            <v>#N/A</v>
          </cell>
          <cell r="AL1584" t="e">
            <v>#N/A</v>
          </cell>
          <cell r="AM1584" t="e">
            <v>#N/A</v>
          </cell>
          <cell r="AN1584" t="e">
            <v>#N/A</v>
          </cell>
          <cell r="AO1584" t="e">
            <v>#N/A</v>
          </cell>
          <cell r="AP1584" t="e">
            <v>#N/A</v>
          </cell>
          <cell r="AQ1584" t="e">
            <v>#N/A</v>
          </cell>
          <cell r="AR1584" t="e">
            <v>#N/A</v>
          </cell>
          <cell r="AS1584" t="e">
            <v>#N/A</v>
          </cell>
          <cell r="AT1584" t="e">
            <v>#N/A</v>
          </cell>
          <cell r="AU1584" t="e">
            <v>#N/A</v>
          </cell>
          <cell r="AV1584" t="e">
            <v>#N/A</v>
          </cell>
          <cell r="AW1584" t="e">
            <v>#N/A</v>
          </cell>
          <cell r="AX1584" t="e">
            <v>#N/A</v>
          </cell>
          <cell r="AY1584" t="e">
            <v>#N/A</v>
          </cell>
          <cell r="AZ1584" t="e">
            <v>#N/A</v>
          </cell>
          <cell r="BA1584" t="e">
            <v>#N/A</v>
          </cell>
          <cell r="BB1584" t="e">
            <v>#N/A</v>
          </cell>
          <cell r="BC1584" t="e">
            <v>#N/A</v>
          </cell>
          <cell r="BD1584" t="e">
            <v>#N/A</v>
          </cell>
        </row>
        <row r="1585">
          <cell r="G1585" t="e">
            <v>#N/A</v>
          </cell>
          <cell r="H1585" t="e">
            <v>#N/A</v>
          </cell>
          <cell r="I1585" t="e">
            <v>#N/A</v>
          </cell>
          <cell r="J1585" t="e">
            <v>#N/A</v>
          </cell>
          <cell r="K1585" t="e">
            <v>#N/A</v>
          </cell>
          <cell r="L1585" t="e">
            <v>#N/A</v>
          </cell>
          <cell r="M1585" t="e">
            <v>#N/A</v>
          </cell>
          <cell r="N1585" t="e">
            <v>#N/A</v>
          </cell>
          <cell r="O1585" t="e">
            <v>#N/A</v>
          </cell>
          <cell r="P1585" t="e">
            <v>#N/A</v>
          </cell>
          <cell r="Q1585" t="e">
            <v>#N/A</v>
          </cell>
          <cell r="R1585" t="e">
            <v>#N/A</v>
          </cell>
          <cell r="S1585" t="e">
            <v>#N/A</v>
          </cell>
          <cell r="T1585" t="e">
            <v>#N/A</v>
          </cell>
          <cell r="U1585" t="e">
            <v>#N/A</v>
          </cell>
          <cell r="V1585" t="e">
            <v>#N/A</v>
          </cell>
          <cell r="W1585" t="e">
            <v>#N/A</v>
          </cell>
          <cell r="X1585" t="e">
            <v>#N/A</v>
          </cell>
          <cell r="Y1585" t="e">
            <v>#N/A</v>
          </cell>
          <cell r="Z1585" t="e">
            <v>#N/A</v>
          </cell>
          <cell r="AA1585" t="e">
            <v>#N/A</v>
          </cell>
          <cell r="AB1585" t="e">
            <v>#N/A</v>
          </cell>
          <cell r="AC1585" t="e">
            <v>#N/A</v>
          </cell>
          <cell r="AD1585" t="e">
            <v>#N/A</v>
          </cell>
          <cell r="AE1585" t="e">
            <v>#N/A</v>
          </cell>
          <cell r="AF1585" t="e">
            <v>#N/A</v>
          </cell>
          <cell r="AG1585" t="e">
            <v>#N/A</v>
          </cell>
          <cell r="AH1585" t="e">
            <v>#N/A</v>
          </cell>
          <cell r="AI1585" t="e">
            <v>#N/A</v>
          </cell>
          <cell r="AJ1585" t="e">
            <v>#N/A</v>
          </cell>
          <cell r="AK1585" t="e">
            <v>#N/A</v>
          </cell>
          <cell r="AL1585" t="e">
            <v>#N/A</v>
          </cell>
          <cell r="AM1585" t="e">
            <v>#N/A</v>
          </cell>
          <cell r="AN1585" t="e">
            <v>#N/A</v>
          </cell>
          <cell r="AO1585" t="e">
            <v>#N/A</v>
          </cell>
          <cell r="AP1585" t="e">
            <v>#N/A</v>
          </cell>
          <cell r="AQ1585" t="e">
            <v>#N/A</v>
          </cell>
          <cell r="AR1585" t="e">
            <v>#N/A</v>
          </cell>
          <cell r="AS1585" t="e">
            <v>#N/A</v>
          </cell>
          <cell r="AT1585" t="e">
            <v>#N/A</v>
          </cell>
          <cell r="AU1585" t="e">
            <v>#N/A</v>
          </cell>
          <cell r="AV1585" t="e">
            <v>#N/A</v>
          </cell>
          <cell r="AW1585" t="e">
            <v>#N/A</v>
          </cell>
          <cell r="AX1585" t="e">
            <v>#N/A</v>
          </cell>
          <cell r="AY1585" t="e">
            <v>#N/A</v>
          </cell>
          <cell r="AZ1585" t="e">
            <v>#N/A</v>
          </cell>
          <cell r="BA1585" t="e">
            <v>#N/A</v>
          </cell>
          <cell r="BB1585" t="e">
            <v>#N/A</v>
          </cell>
          <cell r="BC1585" t="e">
            <v>#N/A</v>
          </cell>
          <cell r="BD1585" t="e">
            <v>#N/A</v>
          </cell>
        </row>
        <row r="1586">
          <cell r="G1586" t="e">
            <v>#N/A</v>
          </cell>
          <cell r="H1586" t="e">
            <v>#N/A</v>
          </cell>
          <cell r="I1586" t="e">
            <v>#N/A</v>
          </cell>
          <cell r="J1586" t="e">
            <v>#N/A</v>
          </cell>
          <cell r="K1586" t="e">
            <v>#N/A</v>
          </cell>
          <cell r="L1586" t="e">
            <v>#N/A</v>
          </cell>
          <cell r="M1586" t="e">
            <v>#N/A</v>
          </cell>
          <cell r="N1586" t="e">
            <v>#N/A</v>
          </cell>
          <cell r="O1586" t="e">
            <v>#N/A</v>
          </cell>
          <cell r="P1586" t="e">
            <v>#N/A</v>
          </cell>
          <cell r="Q1586" t="e">
            <v>#N/A</v>
          </cell>
          <cell r="R1586" t="e">
            <v>#N/A</v>
          </cell>
          <cell r="S1586" t="e">
            <v>#N/A</v>
          </cell>
          <cell r="T1586" t="e">
            <v>#N/A</v>
          </cell>
          <cell r="U1586" t="e">
            <v>#N/A</v>
          </cell>
          <cell r="V1586" t="e">
            <v>#N/A</v>
          </cell>
          <cell r="W1586" t="e">
            <v>#N/A</v>
          </cell>
          <cell r="X1586" t="e">
            <v>#N/A</v>
          </cell>
          <cell r="Y1586" t="e">
            <v>#N/A</v>
          </cell>
          <cell r="Z1586" t="e">
            <v>#N/A</v>
          </cell>
          <cell r="AA1586" t="e">
            <v>#N/A</v>
          </cell>
          <cell r="AB1586" t="e">
            <v>#N/A</v>
          </cell>
          <cell r="AC1586" t="e">
            <v>#N/A</v>
          </cell>
          <cell r="AD1586" t="e">
            <v>#N/A</v>
          </cell>
          <cell r="AE1586" t="e">
            <v>#N/A</v>
          </cell>
          <cell r="AF1586" t="e">
            <v>#N/A</v>
          </cell>
          <cell r="AG1586" t="e">
            <v>#N/A</v>
          </cell>
          <cell r="AH1586" t="e">
            <v>#N/A</v>
          </cell>
          <cell r="AI1586" t="e">
            <v>#N/A</v>
          </cell>
          <cell r="AJ1586" t="e">
            <v>#N/A</v>
          </cell>
          <cell r="AK1586" t="e">
            <v>#N/A</v>
          </cell>
          <cell r="AL1586" t="e">
            <v>#N/A</v>
          </cell>
          <cell r="AM1586" t="e">
            <v>#N/A</v>
          </cell>
          <cell r="AN1586" t="e">
            <v>#N/A</v>
          </cell>
          <cell r="AO1586" t="e">
            <v>#N/A</v>
          </cell>
          <cell r="AP1586" t="e">
            <v>#N/A</v>
          </cell>
          <cell r="AQ1586" t="e">
            <v>#N/A</v>
          </cell>
          <cell r="AR1586" t="e">
            <v>#N/A</v>
          </cell>
          <cell r="AS1586" t="e">
            <v>#N/A</v>
          </cell>
          <cell r="AT1586" t="e">
            <v>#N/A</v>
          </cell>
          <cell r="AU1586" t="e">
            <v>#N/A</v>
          </cell>
          <cell r="AV1586" t="e">
            <v>#N/A</v>
          </cell>
          <cell r="AW1586" t="e">
            <v>#N/A</v>
          </cell>
          <cell r="AX1586" t="e">
            <v>#N/A</v>
          </cell>
          <cell r="AY1586" t="e">
            <v>#N/A</v>
          </cell>
          <cell r="AZ1586" t="e">
            <v>#N/A</v>
          </cell>
          <cell r="BA1586" t="e">
            <v>#N/A</v>
          </cell>
          <cell r="BB1586" t="e">
            <v>#N/A</v>
          </cell>
          <cell r="BC1586" t="e">
            <v>#N/A</v>
          </cell>
          <cell r="BD1586" t="e">
            <v>#N/A</v>
          </cell>
        </row>
        <row r="1587">
          <cell r="G1587" t="e">
            <v>#N/A</v>
          </cell>
          <cell r="H1587" t="e">
            <v>#N/A</v>
          </cell>
          <cell r="I1587" t="e">
            <v>#N/A</v>
          </cell>
          <cell r="J1587" t="e">
            <v>#N/A</v>
          </cell>
          <cell r="K1587" t="e">
            <v>#N/A</v>
          </cell>
          <cell r="L1587" t="e">
            <v>#N/A</v>
          </cell>
          <cell r="M1587" t="e">
            <v>#N/A</v>
          </cell>
          <cell r="N1587" t="e">
            <v>#N/A</v>
          </cell>
          <cell r="O1587" t="e">
            <v>#N/A</v>
          </cell>
          <cell r="P1587" t="e">
            <v>#N/A</v>
          </cell>
          <cell r="Q1587" t="e">
            <v>#N/A</v>
          </cell>
          <cell r="R1587" t="e">
            <v>#N/A</v>
          </cell>
          <cell r="S1587" t="e">
            <v>#N/A</v>
          </cell>
          <cell r="T1587" t="e">
            <v>#N/A</v>
          </cell>
          <cell r="U1587" t="e">
            <v>#N/A</v>
          </cell>
          <cell r="V1587" t="e">
            <v>#N/A</v>
          </cell>
          <cell r="W1587" t="e">
            <v>#N/A</v>
          </cell>
          <cell r="X1587" t="e">
            <v>#N/A</v>
          </cell>
          <cell r="Y1587" t="e">
            <v>#N/A</v>
          </cell>
          <cell r="Z1587" t="e">
            <v>#N/A</v>
          </cell>
          <cell r="AA1587" t="e">
            <v>#N/A</v>
          </cell>
          <cell r="AB1587" t="e">
            <v>#N/A</v>
          </cell>
          <cell r="AC1587" t="e">
            <v>#N/A</v>
          </cell>
          <cell r="AD1587" t="e">
            <v>#N/A</v>
          </cell>
          <cell r="AE1587" t="e">
            <v>#N/A</v>
          </cell>
          <cell r="AF1587" t="e">
            <v>#N/A</v>
          </cell>
          <cell r="AG1587" t="e">
            <v>#N/A</v>
          </cell>
          <cell r="AH1587" t="e">
            <v>#N/A</v>
          </cell>
          <cell r="AI1587" t="e">
            <v>#N/A</v>
          </cell>
          <cell r="AJ1587" t="e">
            <v>#N/A</v>
          </cell>
          <cell r="AK1587" t="e">
            <v>#N/A</v>
          </cell>
          <cell r="AL1587" t="e">
            <v>#N/A</v>
          </cell>
          <cell r="AM1587" t="e">
            <v>#N/A</v>
          </cell>
          <cell r="AN1587" t="e">
            <v>#N/A</v>
          </cell>
          <cell r="AO1587" t="e">
            <v>#N/A</v>
          </cell>
          <cell r="AP1587" t="e">
            <v>#N/A</v>
          </cell>
          <cell r="AQ1587" t="e">
            <v>#N/A</v>
          </cell>
          <cell r="AR1587" t="e">
            <v>#N/A</v>
          </cell>
          <cell r="AS1587" t="e">
            <v>#N/A</v>
          </cell>
          <cell r="AT1587" t="e">
            <v>#N/A</v>
          </cell>
          <cell r="AU1587" t="e">
            <v>#N/A</v>
          </cell>
          <cell r="AV1587" t="e">
            <v>#N/A</v>
          </cell>
          <cell r="AW1587" t="e">
            <v>#N/A</v>
          </cell>
          <cell r="AX1587" t="e">
            <v>#N/A</v>
          </cell>
          <cell r="AY1587" t="e">
            <v>#N/A</v>
          </cell>
          <cell r="AZ1587" t="e">
            <v>#N/A</v>
          </cell>
          <cell r="BA1587" t="e">
            <v>#N/A</v>
          </cell>
          <cell r="BB1587" t="e">
            <v>#N/A</v>
          </cell>
          <cell r="BC1587" t="e">
            <v>#N/A</v>
          </cell>
          <cell r="BD1587" t="e">
            <v>#N/A</v>
          </cell>
        </row>
        <row r="1588">
          <cell r="G1588" t="e">
            <v>#N/A</v>
          </cell>
          <cell r="H1588" t="e">
            <v>#N/A</v>
          </cell>
          <cell r="I1588" t="e">
            <v>#N/A</v>
          </cell>
          <cell r="J1588" t="e">
            <v>#N/A</v>
          </cell>
          <cell r="K1588" t="e">
            <v>#N/A</v>
          </cell>
          <cell r="L1588" t="e">
            <v>#N/A</v>
          </cell>
          <cell r="M1588" t="e">
            <v>#N/A</v>
          </cell>
          <cell r="N1588" t="e">
            <v>#N/A</v>
          </cell>
          <cell r="O1588" t="e">
            <v>#N/A</v>
          </cell>
          <cell r="P1588" t="e">
            <v>#N/A</v>
          </cell>
          <cell r="Q1588" t="e">
            <v>#N/A</v>
          </cell>
          <cell r="R1588" t="e">
            <v>#N/A</v>
          </cell>
          <cell r="S1588" t="e">
            <v>#N/A</v>
          </cell>
          <cell r="T1588" t="e">
            <v>#N/A</v>
          </cell>
          <cell r="U1588" t="e">
            <v>#N/A</v>
          </cell>
          <cell r="V1588" t="e">
            <v>#N/A</v>
          </cell>
          <cell r="W1588" t="e">
            <v>#N/A</v>
          </cell>
          <cell r="X1588" t="e">
            <v>#N/A</v>
          </cell>
          <cell r="Y1588" t="e">
            <v>#N/A</v>
          </cell>
          <cell r="Z1588" t="e">
            <v>#N/A</v>
          </cell>
          <cell r="AA1588" t="e">
            <v>#N/A</v>
          </cell>
          <cell r="AB1588" t="e">
            <v>#N/A</v>
          </cell>
          <cell r="AC1588" t="e">
            <v>#N/A</v>
          </cell>
          <cell r="AD1588" t="e">
            <v>#N/A</v>
          </cell>
          <cell r="AE1588" t="e">
            <v>#N/A</v>
          </cell>
          <cell r="AF1588" t="e">
            <v>#N/A</v>
          </cell>
          <cell r="AG1588" t="e">
            <v>#N/A</v>
          </cell>
          <cell r="AH1588" t="e">
            <v>#N/A</v>
          </cell>
          <cell r="AI1588" t="e">
            <v>#N/A</v>
          </cell>
          <cell r="AJ1588" t="e">
            <v>#N/A</v>
          </cell>
          <cell r="AK1588" t="e">
            <v>#N/A</v>
          </cell>
          <cell r="AL1588" t="e">
            <v>#N/A</v>
          </cell>
          <cell r="AM1588" t="e">
            <v>#N/A</v>
          </cell>
          <cell r="AN1588" t="e">
            <v>#N/A</v>
          </cell>
          <cell r="AO1588" t="e">
            <v>#N/A</v>
          </cell>
          <cell r="AP1588" t="e">
            <v>#N/A</v>
          </cell>
          <cell r="AQ1588" t="e">
            <v>#N/A</v>
          </cell>
          <cell r="AR1588" t="e">
            <v>#N/A</v>
          </cell>
          <cell r="AS1588" t="e">
            <v>#N/A</v>
          </cell>
          <cell r="AT1588" t="e">
            <v>#N/A</v>
          </cell>
          <cell r="AU1588" t="e">
            <v>#N/A</v>
          </cell>
          <cell r="AV1588" t="e">
            <v>#N/A</v>
          </cell>
          <cell r="AW1588" t="e">
            <v>#N/A</v>
          </cell>
          <cell r="AX1588" t="e">
            <v>#N/A</v>
          </cell>
          <cell r="AY1588" t="e">
            <v>#N/A</v>
          </cell>
          <cell r="AZ1588" t="e">
            <v>#N/A</v>
          </cell>
          <cell r="BA1588" t="e">
            <v>#N/A</v>
          </cell>
          <cell r="BB1588" t="e">
            <v>#N/A</v>
          </cell>
          <cell r="BC1588" t="e">
            <v>#N/A</v>
          </cell>
          <cell r="BD1588" t="e">
            <v>#N/A</v>
          </cell>
        </row>
        <row r="1589">
          <cell r="G1589" t="e">
            <v>#N/A</v>
          </cell>
          <cell r="H1589" t="e">
            <v>#N/A</v>
          </cell>
          <cell r="I1589" t="e">
            <v>#N/A</v>
          </cell>
          <cell r="J1589" t="e">
            <v>#N/A</v>
          </cell>
          <cell r="K1589" t="e">
            <v>#N/A</v>
          </cell>
          <cell r="L1589" t="e">
            <v>#N/A</v>
          </cell>
          <cell r="M1589" t="e">
            <v>#N/A</v>
          </cell>
          <cell r="N1589" t="e">
            <v>#N/A</v>
          </cell>
          <cell r="O1589" t="e">
            <v>#N/A</v>
          </cell>
          <cell r="P1589" t="e">
            <v>#N/A</v>
          </cell>
          <cell r="Q1589" t="e">
            <v>#N/A</v>
          </cell>
          <cell r="R1589" t="e">
            <v>#N/A</v>
          </cell>
          <cell r="S1589" t="e">
            <v>#N/A</v>
          </cell>
          <cell r="T1589" t="e">
            <v>#N/A</v>
          </cell>
          <cell r="U1589" t="e">
            <v>#N/A</v>
          </cell>
          <cell r="V1589" t="e">
            <v>#N/A</v>
          </cell>
          <cell r="W1589" t="e">
            <v>#N/A</v>
          </cell>
          <cell r="X1589" t="e">
            <v>#N/A</v>
          </cell>
          <cell r="Y1589" t="e">
            <v>#N/A</v>
          </cell>
          <cell r="Z1589" t="e">
            <v>#N/A</v>
          </cell>
          <cell r="AA1589" t="e">
            <v>#N/A</v>
          </cell>
          <cell r="AB1589" t="e">
            <v>#N/A</v>
          </cell>
          <cell r="AC1589" t="e">
            <v>#N/A</v>
          </cell>
          <cell r="AD1589" t="e">
            <v>#N/A</v>
          </cell>
          <cell r="AE1589" t="e">
            <v>#N/A</v>
          </cell>
          <cell r="AF1589" t="e">
            <v>#N/A</v>
          </cell>
          <cell r="AG1589" t="e">
            <v>#N/A</v>
          </cell>
          <cell r="AH1589" t="e">
            <v>#N/A</v>
          </cell>
          <cell r="AI1589" t="e">
            <v>#N/A</v>
          </cell>
          <cell r="AJ1589" t="e">
            <v>#N/A</v>
          </cell>
          <cell r="AK1589" t="e">
            <v>#N/A</v>
          </cell>
          <cell r="AL1589" t="e">
            <v>#N/A</v>
          </cell>
          <cell r="AM1589" t="e">
            <v>#N/A</v>
          </cell>
          <cell r="AN1589" t="e">
            <v>#N/A</v>
          </cell>
          <cell r="AO1589" t="e">
            <v>#N/A</v>
          </cell>
          <cell r="AP1589" t="e">
            <v>#N/A</v>
          </cell>
          <cell r="AQ1589" t="e">
            <v>#N/A</v>
          </cell>
          <cell r="AR1589" t="e">
            <v>#N/A</v>
          </cell>
          <cell r="AS1589" t="e">
            <v>#N/A</v>
          </cell>
          <cell r="AT1589" t="e">
            <v>#N/A</v>
          </cell>
          <cell r="AU1589" t="e">
            <v>#N/A</v>
          </cell>
          <cell r="AV1589" t="e">
            <v>#N/A</v>
          </cell>
          <cell r="AW1589" t="e">
            <v>#N/A</v>
          </cell>
          <cell r="AX1589" t="e">
            <v>#N/A</v>
          </cell>
          <cell r="AY1589" t="e">
            <v>#N/A</v>
          </cell>
          <cell r="AZ1589" t="e">
            <v>#N/A</v>
          </cell>
          <cell r="BA1589" t="e">
            <v>#N/A</v>
          </cell>
          <cell r="BB1589" t="e">
            <v>#N/A</v>
          </cell>
          <cell r="BC1589" t="e">
            <v>#N/A</v>
          </cell>
          <cell r="BD1589" t="e">
            <v>#N/A</v>
          </cell>
        </row>
        <row r="1590">
          <cell r="G1590" t="e">
            <v>#N/A</v>
          </cell>
          <cell r="H1590" t="e">
            <v>#N/A</v>
          </cell>
          <cell r="I1590" t="e">
            <v>#N/A</v>
          </cell>
          <cell r="J1590" t="e">
            <v>#N/A</v>
          </cell>
          <cell r="K1590" t="e">
            <v>#N/A</v>
          </cell>
          <cell r="L1590" t="e">
            <v>#N/A</v>
          </cell>
          <cell r="M1590" t="e">
            <v>#N/A</v>
          </cell>
          <cell r="N1590" t="e">
            <v>#N/A</v>
          </cell>
          <cell r="O1590" t="e">
            <v>#N/A</v>
          </cell>
          <cell r="P1590" t="e">
            <v>#N/A</v>
          </cell>
          <cell r="Q1590" t="e">
            <v>#N/A</v>
          </cell>
          <cell r="R1590" t="e">
            <v>#N/A</v>
          </cell>
          <cell r="S1590" t="e">
            <v>#N/A</v>
          </cell>
          <cell r="T1590" t="e">
            <v>#N/A</v>
          </cell>
          <cell r="U1590" t="e">
            <v>#N/A</v>
          </cell>
          <cell r="V1590" t="e">
            <v>#N/A</v>
          </cell>
          <cell r="W1590" t="e">
            <v>#N/A</v>
          </cell>
          <cell r="X1590" t="e">
            <v>#N/A</v>
          </cell>
          <cell r="Y1590" t="e">
            <v>#N/A</v>
          </cell>
          <cell r="Z1590" t="e">
            <v>#N/A</v>
          </cell>
          <cell r="AA1590" t="e">
            <v>#N/A</v>
          </cell>
          <cell r="AB1590" t="e">
            <v>#N/A</v>
          </cell>
          <cell r="AC1590" t="e">
            <v>#N/A</v>
          </cell>
          <cell r="AD1590" t="e">
            <v>#N/A</v>
          </cell>
          <cell r="AE1590" t="e">
            <v>#N/A</v>
          </cell>
          <cell r="AF1590" t="e">
            <v>#N/A</v>
          </cell>
          <cell r="AG1590" t="e">
            <v>#N/A</v>
          </cell>
          <cell r="AH1590" t="e">
            <v>#N/A</v>
          </cell>
          <cell r="AI1590" t="e">
            <v>#N/A</v>
          </cell>
          <cell r="AJ1590" t="e">
            <v>#N/A</v>
          </cell>
          <cell r="AK1590" t="e">
            <v>#N/A</v>
          </cell>
          <cell r="AL1590" t="e">
            <v>#N/A</v>
          </cell>
          <cell r="AM1590" t="e">
            <v>#N/A</v>
          </cell>
          <cell r="AN1590" t="e">
            <v>#N/A</v>
          </cell>
          <cell r="AO1590" t="e">
            <v>#N/A</v>
          </cell>
          <cell r="AP1590" t="e">
            <v>#N/A</v>
          </cell>
          <cell r="AQ1590" t="e">
            <v>#N/A</v>
          </cell>
          <cell r="AR1590" t="e">
            <v>#N/A</v>
          </cell>
          <cell r="AS1590" t="e">
            <v>#N/A</v>
          </cell>
          <cell r="AT1590" t="e">
            <v>#N/A</v>
          </cell>
          <cell r="AU1590" t="e">
            <v>#N/A</v>
          </cell>
          <cell r="AV1590" t="e">
            <v>#N/A</v>
          </cell>
          <cell r="AW1590" t="e">
            <v>#N/A</v>
          </cell>
          <cell r="AX1590" t="e">
            <v>#N/A</v>
          </cell>
          <cell r="AY1590" t="e">
            <v>#N/A</v>
          </cell>
          <cell r="AZ1590" t="e">
            <v>#N/A</v>
          </cell>
          <cell r="BA1590" t="e">
            <v>#N/A</v>
          </cell>
          <cell r="BB1590" t="e">
            <v>#N/A</v>
          </cell>
          <cell r="BC1590" t="e">
            <v>#N/A</v>
          </cell>
          <cell r="BD1590" t="e">
            <v>#N/A</v>
          </cell>
        </row>
        <row r="1591">
          <cell r="G1591" t="e">
            <v>#N/A</v>
          </cell>
          <cell r="H1591" t="e">
            <v>#N/A</v>
          </cell>
          <cell r="I1591" t="e">
            <v>#N/A</v>
          </cell>
          <cell r="J1591" t="e">
            <v>#N/A</v>
          </cell>
          <cell r="K1591" t="e">
            <v>#N/A</v>
          </cell>
          <cell r="L1591" t="e">
            <v>#N/A</v>
          </cell>
          <cell r="M1591" t="e">
            <v>#N/A</v>
          </cell>
          <cell r="N1591" t="e">
            <v>#N/A</v>
          </cell>
          <cell r="O1591" t="e">
            <v>#N/A</v>
          </cell>
          <cell r="P1591" t="e">
            <v>#N/A</v>
          </cell>
          <cell r="Q1591" t="e">
            <v>#N/A</v>
          </cell>
          <cell r="R1591" t="e">
            <v>#N/A</v>
          </cell>
          <cell r="S1591" t="e">
            <v>#N/A</v>
          </cell>
          <cell r="T1591" t="e">
            <v>#N/A</v>
          </cell>
          <cell r="U1591" t="e">
            <v>#N/A</v>
          </cell>
          <cell r="V1591" t="e">
            <v>#N/A</v>
          </cell>
          <cell r="W1591" t="e">
            <v>#N/A</v>
          </cell>
          <cell r="X1591" t="e">
            <v>#N/A</v>
          </cell>
          <cell r="Y1591" t="e">
            <v>#N/A</v>
          </cell>
          <cell r="Z1591" t="e">
            <v>#N/A</v>
          </cell>
          <cell r="AA1591" t="e">
            <v>#N/A</v>
          </cell>
          <cell r="AB1591" t="e">
            <v>#N/A</v>
          </cell>
          <cell r="AC1591" t="e">
            <v>#N/A</v>
          </cell>
          <cell r="AD1591" t="e">
            <v>#N/A</v>
          </cell>
          <cell r="AE1591" t="e">
            <v>#N/A</v>
          </cell>
          <cell r="AF1591" t="e">
            <v>#N/A</v>
          </cell>
          <cell r="AG1591" t="e">
            <v>#N/A</v>
          </cell>
          <cell r="AH1591" t="e">
            <v>#N/A</v>
          </cell>
          <cell r="AI1591" t="e">
            <v>#N/A</v>
          </cell>
          <cell r="AJ1591" t="e">
            <v>#N/A</v>
          </cell>
          <cell r="AK1591" t="e">
            <v>#N/A</v>
          </cell>
          <cell r="AL1591" t="e">
            <v>#N/A</v>
          </cell>
          <cell r="AM1591" t="e">
            <v>#N/A</v>
          </cell>
          <cell r="AN1591" t="e">
            <v>#N/A</v>
          </cell>
          <cell r="AO1591" t="e">
            <v>#N/A</v>
          </cell>
          <cell r="AP1591" t="e">
            <v>#N/A</v>
          </cell>
          <cell r="AQ1591" t="e">
            <v>#N/A</v>
          </cell>
          <cell r="AR1591" t="e">
            <v>#N/A</v>
          </cell>
          <cell r="AS1591" t="e">
            <v>#N/A</v>
          </cell>
          <cell r="AT1591" t="e">
            <v>#N/A</v>
          </cell>
          <cell r="AU1591" t="e">
            <v>#N/A</v>
          </cell>
          <cell r="AV1591" t="e">
            <v>#N/A</v>
          </cell>
          <cell r="AW1591" t="e">
            <v>#N/A</v>
          </cell>
          <cell r="AX1591" t="e">
            <v>#N/A</v>
          </cell>
          <cell r="AY1591" t="e">
            <v>#N/A</v>
          </cell>
          <cell r="AZ1591" t="e">
            <v>#N/A</v>
          </cell>
          <cell r="BA1591" t="e">
            <v>#N/A</v>
          </cell>
          <cell r="BB1591" t="e">
            <v>#N/A</v>
          </cell>
          <cell r="BC1591" t="e">
            <v>#N/A</v>
          </cell>
          <cell r="BD1591" t="e">
            <v>#N/A</v>
          </cell>
        </row>
        <row r="1592">
          <cell r="G1592" t="e">
            <v>#N/A</v>
          </cell>
          <cell r="H1592" t="e">
            <v>#N/A</v>
          </cell>
          <cell r="I1592" t="e">
            <v>#N/A</v>
          </cell>
          <cell r="J1592" t="e">
            <v>#N/A</v>
          </cell>
          <cell r="K1592" t="e">
            <v>#N/A</v>
          </cell>
          <cell r="L1592" t="e">
            <v>#N/A</v>
          </cell>
          <cell r="M1592" t="e">
            <v>#N/A</v>
          </cell>
          <cell r="N1592" t="e">
            <v>#N/A</v>
          </cell>
          <cell r="O1592" t="e">
            <v>#N/A</v>
          </cell>
          <cell r="P1592" t="e">
            <v>#N/A</v>
          </cell>
          <cell r="Q1592" t="e">
            <v>#N/A</v>
          </cell>
          <cell r="R1592" t="e">
            <v>#N/A</v>
          </cell>
          <cell r="S1592" t="e">
            <v>#N/A</v>
          </cell>
          <cell r="T1592" t="e">
            <v>#N/A</v>
          </cell>
          <cell r="U1592" t="e">
            <v>#N/A</v>
          </cell>
          <cell r="V1592" t="e">
            <v>#N/A</v>
          </cell>
          <cell r="W1592" t="e">
            <v>#N/A</v>
          </cell>
          <cell r="X1592" t="e">
            <v>#N/A</v>
          </cell>
          <cell r="Y1592" t="e">
            <v>#N/A</v>
          </cell>
          <cell r="Z1592" t="e">
            <v>#N/A</v>
          </cell>
          <cell r="AA1592" t="e">
            <v>#N/A</v>
          </cell>
          <cell r="AB1592" t="e">
            <v>#N/A</v>
          </cell>
          <cell r="AC1592" t="e">
            <v>#N/A</v>
          </cell>
          <cell r="AD1592" t="e">
            <v>#N/A</v>
          </cell>
          <cell r="AE1592" t="e">
            <v>#N/A</v>
          </cell>
          <cell r="AF1592" t="e">
            <v>#N/A</v>
          </cell>
          <cell r="AG1592" t="e">
            <v>#N/A</v>
          </cell>
          <cell r="AH1592" t="e">
            <v>#N/A</v>
          </cell>
          <cell r="AI1592" t="e">
            <v>#N/A</v>
          </cell>
          <cell r="AJ1592" t="e">
            <v>#N/A</v>
          </cell>
          <cell r="AK1592" t="e">
            <v>#N/A</v>
          </cell>
          <cell r="AL1592" t="e">
            <v>#N/A</v>
          </cell>
          <cell r="AM1592" t="e">
            <v>#N/A</v>
          </cell>
          <cell r="AN1592" t="e">
            <v>#N/A</v>
          </cell>
          <cell r="AO1592" t="e">
            <v>#N/A</v>
          </cell>
          <cell r="AP1592" t="e">
            <v>#N/A</v>
          </cell>
          <cell r="AQ1592" t="e">
            <v>#N/A</v>
          </cell>
          <cell r="AR1592" t="e">
            <v>#N/A</v>
          </cell>
          <cell r="AS1592" t="e">
            <v>#N/A</v>
          </cell>
          <cell r="AT1592" t="e">
            <v>#N/A</v>
          </cell>
          <cell r="AU1592" t="e">
            <v>#N/A</v>
          </cell>
          <cell r="AV1592" t="e">
            <v>#N/A</v>
          </cell>
          <cell r="AW1592" t="e">
            <v>#N/A</v>
          </cell>
          <cell r="AX1592" t="e">
            <v>#N/A</v>
          </cell>
          <cell r="AY1592" t="e">
            <v>#N/A</v>
          </cell>
          <cell r="AZ1592" t="e">
            <v>#N/A</v>
          </cell>
          <cell r="BA1592" t="e">
            <v>#N/A</v>
          </cell>
          <cell r="BB1592" t="e">
            <v>#N/A</v>
          </cell>
          <cell r="BC1592" t="e">
            <v>#N/A</v>
          </cell>
          <cell r="BD1592" t="e">
            <v>#N/A</v>
          </cell>
        </row>
        <row r="1593">
          <cell r="G1593" t="e">
            <v>#N/A</v>
          </cell>
          <cell r="H1593" t="e">
            <v>#N/A</v>
          </cell>
          <cell r="I1593" t="e">
            <v>#N/A</v>
          </cell>
          <cell r="J1593" t="e">
            <v>#N/A</v>
          </cell>
          <cell r="K1593" t="e">
            <v>#N/A</v>
          </cell>
          <cell r="L1593" t="e">
            <v>#N/A</v>
          </cell>
          <cell r="M1593" t="e">
            <v>#N/A</v>
          </cell>
          <cell r="N1593" t="e">
            <v>#N/A</v>
          </cell>
          <cell r="O1593" t="e">
            <v>#N/A</v>
          </cell>
          <cell r="P1593" t="e">
            <v>#N/A</v>
          </cell>
          <cell r="Q1593" t="e">
            <v>#N/A</v>
          </cell>
          <cell r="R1593" t="e">
            <v>#N/A</v>
          </cell>
          <cell r="S1593" t="e">
            <v>#N/A</v>
          </cell>
          <cell r="T1593" t="e">
            <v>#N/A</v>
          </cell>
          <cell r="U1593" t="e">
            <v>#N/A</v>
          </cell>
          <cell r="V1593" t="e">
            <v>#N/A</v>
          </cell>
          <cell r="W1593" t="e">
            <v>#N/A</v>
          </cell>
          <cell r="X1593" t="e">
            <v>#N/A</v>
          </cell>
          <cell r="Y1593" t="e">
            <v>#N/A</v>
          </cell>
          <cell r="Z1593" t="e">
            <v>#N/A</v>
          </cell>
          <cell r="AA1593" t="e">
            <v>#N/A</v>
          </cell>
          <cell r="AB1593" t="e">
            <v>#N/A</v>
          </cell>
          <cell r="AC1593" t="e">
            <v>#N/A</v>
          </cell>
          <cell r="AD1593" t="e">
            <v>#N/A</v>
          </cell>
          <cell r="AE1593" t="e">
            <v>#N/A</v>
          </cell>
          <cell r="AF1593" t="e">
            <v>#N/A</v>
          </cell>
          <cell r="AG1593" t="e">
            <v>#N/A</v>
          </cell>
          <cell r="AH1593" t="e">
            <v>#N/A</v>
          </cell>
          <cell r="AI1593" t="e">
            <v>#N/A</v>
          </cell>
          <cell r="AJ1593" t="e">
            <v>#N/A</v>
          </cell>
          <cell r="AK1593" t="e">
            <v>#N/A</v>
          </cell>
          <cell r="AL1593" t="e">
            <v>#N/A</v>
          </cell>
          <cell r="AM1593" t="e">
            <v>#N/A</v>
          </cell>
          <cell r="AN1593" t="e">
            <v>#N/A</v>
          </cell>
          <cell r="AO1593" t="e">
            <v>#N/A</v>
          </cell>
          <cell r="AP1593" t="e">
            <v>#N/A</v>
          </cell>
          <cell r="AQ1593" t="e">
            <v>#N/A</v>
          </cell>
          <cell r="AR1593" t="e">
            <v>#N/A</v>
          </cell>
          <cell r="AS1593" t="e">
            <v>#N/A</v>
          </cell>
          <cell r="AT1593" t="e">
            <v>#N/A</v>
          </cell>
          <cell r="AU1593" t="e">
            <v>#N/A</v>
          </cell>
          <cell r="AV1593" t="e">
            <v>#N/A</v>
          </cell>
          <cell r="AW1593" t="e">
            <v>#N/A</v>
          </cell>
          <cell r="AX1593" t="e">
            <v>#N/A</v>
          </cell>
          <cell r="AY1593" t="e">
            <v>#N/A</v>
          </cell>
          <cell r="AZ1593" t="e">
            <v>#N/A</v>
          </cell>
          <cell r="BA1593" t="e">
            <v>#N/A</v>
          </cell>
          <cell r="BB1593" t="e">
            <v>#N/A</v>
          </cell>
          <cell r="BC1593" t="e">
            <v>#N/A</v>
          </cell>
          <cell r="BD1593" t="e">
            <v>#N/A</v>
          </cell>
        </row>
        <row r="1594">
          <cell r="G1594" t="e">
            <v>#N/A</v>
          </cell>
          <cell r="H1594" t="e">
            <v>#N/A</v>
          </cell>
          <cell r="I1594" t="e">
            <v>#N/A</v>
          </cell>
          <cell r="J1594" t="e">
            <v>#N/A</v>
          </cell>
          <cell r="K1594" t="e">
            <v>#N/A</v>
          </cell>
          <cell r="L1594" t="e">
            <v>#N/A</v>
          </cell>
          <cell r="M1594" t="e">
            <v>#N/A</v>
          </cell>
          <cell r="N1594" t="e">
            <v>#N/A</v>
          </cell>
          <cell r="O1594" t="e">
            <v>#N/A</v>
          </cell>
          <cell r="P1594" t="e">
            <v>#N/A</v>
          </cell>
          <cell r="Q1594" t="e">
            <v>#N/A</v>
          </cell>
          <cell r="R1594" t="e">
            <v>#N/A</v>
          </cell>
          <cell r="S1594" t="e">
            <v>#N/A</v>
          </cell>
          <cell r="T1594" t="e">
            <v>#N/A</v>
          </cell>
          <cell r="U1594" t="e">
            <v>#N/A</v>
          </cell>
          <cell r="V1594" t="e">
            <v>#N/A</v>
          </cell>
          <cell r="W1594" t="e">
            <v>#N/A</v>
          </cell>
          <cell r="X1594" t="e">
            <v>#N/A</v>
          </cell>
          <cell r="Y1594" t="e">
            <v>#N/A</v>
          </cell>
          <cell r="Z1594" t="e">
            <v>#N/A</v>
          </cell>
          <cell r="AA1594" t="e">
            <v>#N/A</v>
          </cell>
          <cell r="AB1594" t="e">
            <v>#N/A</v>
          </cell>
          <cell r="AC1594" t="e">
            <v>#N/A</v>
          </cell>
          <cell r="AD1594" t="e">
            <v>#N/A</v>
          </cell>
          <cell r="AE1594" t="e">
            <v>#N/A</v>
          </cell>
          <cell r="AF1594" t="e">
            <v>#N/A</v>
          </cell>
          <cell r="AG1594" t="e">
            <v>#N/A</v>
          </cell>
          <cell r="AH1594" t="e">
            <v>#N/A</v>
          </cell>
          <cell r="AI1594" t="e">
            <v>#N/A</v>
          </cell>
          <cell r="AJ1594" t="e">
            <v>#N/A</v>
          </cell>
          <cell r="AK1594" t="e">
            <v>#N/A</v>
          </cell>
          <cell r="AL1594" t="e">
            <v>#N/A</v>
          </cell>
          <cell r="AM1594" t="e">
            <v>#N/A</v>
          </cell>
          <cell r="AN1594" t="e">
            <v>#N/A</v>
          </cell>
          <cell r="AO1594" t="e">
            <v>#N/A</v>
          </cell>
          <cell r="AP1594" t="e">
            <v>#N/A</v>
          </cell>
          <cell r="AQ1594" t="e">
            <v>#N/A</v>
          </cell>
          <cell r="AR1594" t="e">
            <v>#N/A</v>
          </cell>
          <cell r="AS1594" t="e">
            <v>#N/A</v>
          </cell>
          <cell r="AT1594" t="e">
            <v>#N/A</v>
          </cell>
          <cell r="AU1594" t="e">
            <v>#N/A</v>
          </cell>
          <cell r="AV1594" t="e">
            <v>#N/A</v>
          </cell>
          <cell r="AW1594" t="e">
            <v>#N/A</v>
          </cell>
          <cell r="AX1594" t="e">
            <v>#N/A</v>
          </cell>
          <cell r="AY1594" t="e">
            <v>#N/A</v>
          </cell>
          <cell r="AZ1594" t="e">
            <v>#N/A</v>
          </cell>
          <cell r="BA1594" t="e">
            <v>#N/A</v>
          </cell>
          <cell r="BB1594" t="e">
            <v>#N/A</v>
          </cell>
          <cell r="BC1594" t="e">
            <v>#N/A</v>
          </cell>
          <cell r="BD1594" t="e">
            <v>#N/A</v>
          </cell>
        </row>
        <row r="1595">
          <cell r="G1595" t="e">
            <v>#N/A</v>
          </cell>
          <cell r="H1595" t="e">
            <v>#N/A</v>
          </cell>
          <cell r="I1595" t="e">
            <v>#N/A</v>
          </cell>
          <cell r="J1595" t="e">
            <v>#N/A</v>
          </cell>
          <cell r="K1595" t="e">
            <v>#N/A</v>
          </cell>
          <cell r="L1595" t="e">
            <v>#N/A</v>
          </cell>
          <cell r="M1595" t="e">
            <v>#N/A</v>
          </cell>
          <cell r="N1595" t="e">
            <v>#N/A</v>
          </cell>
          <cell r="O1595" t="e">
            <v>#N/A</v>
          </cell>
          <cell r="P1595" t="e">
            <v>#N/A</v>
          </cell>
          <cell r="Q1595" t="e">
            <v>#N/A</v>
          </cell>
          <cell r="R1595" t="e">
            <v>#N/A</v>
          </cell>
          <cell r="S1595" t="e">
            <v>#N/A</v>
          </cell>
          <cell r="T1595" t="e">
            <v>#N/A</v>
          </cell>
          <cell r="U1595" t="e">
            <v>#N/A</v>
          </cell>
          <cell r="V1595" t="e">
            <v>#N/A</v>
          </cell>
          <cell r="W1595" t="e">
            <v>#N/A</v>
          </cell>
          <cell r="X1595" t="e">
            <v>#N/A</v>
          </cell>
          <cell r="Y1595" t="e">
            <v>#N/A</v>
          </cell>
          <cell r="Z1595" t="e">
            <v>#N/A</v>
          </cell>
          <cell r="AA1595" t="e">
            <v>#N/A</v>
          </cell>
          <cell r="AB1595" t="e">
            <v>#N/A</v>
          </cell>
          <cell r="AC1595" t="e">
            <v>#N/A</v>
          </cell>
          <cell r="AD1595" t="e">
            <v>#N/A</v>
          </cell>
          <cell r="AE1595" t="e">
            <v>#N/A</v>
          </cell>
          <cell r="AF1595" t="e">
            <v>#N/A</v>
          </cell>
          <cell r="AG1595" t="e">
            <v>#N/A</v>
          </cell>
          <cell r="AH1595" t="e">
            <v>#N/A</v>
          </cell>
          <cell r="AI1595" t="e">
            <v>#N/A</v>
          </cell>
          <cell r="AJ1595" t="e">
            <v>#N/A</v>
          </cell>
          <cell r="AK1595" t="e">
            <v>#N/A</v>
          </cell>
          <cell r="AL1595" t="e">
            <v>#N/A</v>
          </cell>
          <cell r="AM1595" t="e">
            <v>#N/A</v>
          </cell>
          <cell r="AN1595" t="e">
            <v>#N/A</v>
          </cell>
          <cell r="AO1595" t="e">
            <v>#N/A</v>
          </cell>
          <cell r="AP1595" t="e">
            <v>#N/A</v>
          </cell>
          <cell r="AQ1595" t="e">
            <v>#N/A</v>
          </cell>
          <cell r="AR1595" t="e">
            <v>#N/A</v>
          </cell>
          <cell r="AS1595" t="e">
            <v>#N/A</v>
          </cell>
          <cell r="AT1595" t="e">
            <v>#N/A</v>
          </cell>
          <cell r="AU1595" t="e">
            <v>#N/A</v>
          </cell>
          <cell r="AV1595" t="e">
            <v>#N/A</v>
          </cell>
          <cell r="AW1595" t="e">
            <v>#N/A</v>
          </cell>
          <cell r="AX1595" t="e">
            <v>#N/A</v>
          </cell>
          <cell r="AY1595" t="e">
            <v>#N/A</v>
          </cell>
          <cell r="AZ1595" t="e">
            <v>#N/A</v>
          </cell>
          <cell r="BA1595" t="e">
            <v>#N/A</v>
          </cell>
          <cell r="BB1595" t="e">
            <v>#N/A</v>
          </cell>
          <cell r="BC1595" t="e">
            <v>#N/A</v>
          </cell>
          <cell r="BD1595" t="e">
            <v>#N/A</v>
          </cell>
        </row>
        <row r="1596">
          <cell r="G1596" t="e">
            <v>#N/A</v>
          </cell>
          <cell r="H1596" t="e">
            <v>#N/A</v>
          </cell>
          <cell r="I1596" t="e">
            <v>#N/A</v>
          </cell>
          <cell r="J1596" t="e">
            <v>#N/A</v>
          </cell>
          <cell r="K1596" t="e">
            <v>#N/A</v>
          </cell>
          <cell r="L1596" t="e">
            <v>#N/A</v>
          </cell>
          <cell r="M1596" t="e">
            <v>#N/A</v>
          </cell>
          <cell r="N1596" t="e">
            <v>#N/A</v>
          </cell>
          <cell r="O1596" t="e">
            <v>#N/A</v>
          </cell>
          <cell r="P1596" t="e">
            <v>#N/A</v>
          </cell>
          <cell r="Q1596" t="e">
            <v>#N/A</v>
          </cell>
          <cell r="R1596" t="e">
            <v>#N/A</v>
          </cell>
          <cell r="S1596" t="e">
            <v>#N/A</v>
          </cell>
          <cell r="T1596" t="e">
            <v>#N/A</v>
          </cell>
          <cell r="U1596" t="e">
            <v>#N/A</v>
          </cell>
          <cell r="V1596" t="e">
            <v>#N/A</v>
          </cell>
          <cell r="W1596" t="e">
            <v>#N/A</v>
          </cell>
          <cell r="X1596" t="e">
            <v>#N/A</v>
          </cell>
          <cell r="Y1596" t="e">
            <v>#N/A</v>
          </cell>
          <cell r="Z1596" t="e">
            <v>#N/A</v>
          </cell>
          <cell r="AA1596" t="e">
            <v>#N/A</v>
          </cell>
          <cell r="AB1596" t="e">
            <v>#N/A</v>
          </cell>
          <cell r="AC1596" t="e">
            <v>#N/A</v>
          </cell>
          <cell r="AD1596" t="e">
            <v>#N/A</v>
          </cell>
          <cell r="AE1596" t="e">
            <v>#N/A</v>
          </cell>
          <cell r="AF1596" t="e">
            <v>#N/A</v>
          </cell>
          <cell r="AG1596" t="e">
            <v>#N/A</v>
          </cell>
          <cell r="AH1596" t="e">
            <v>#N/A</v>
          </cell>
          <cell r="AI1596" t="e">
            <v>#N/A</v>
          </cell>
          <cell r="AJ1596" t="e">
            <v>#N/A</v>
          </cell>
          <cell r="AK1596" t="e">
            <v>#N/A</v>
          </cell>
          <cell r="AL1596" t="e">
            <v>#N/A</v>
          </cell>
          <cell r="AM1596" t="e">
            <v>#N/A</v>
          </cell>
          <cell r="AN1596" t="e">
            <v>#N/A</v>
          </cell>
          <cell r="AO1596" t="e">
            <v>#N/A</v>
          </cell>
          <cell r="AP1596" t="e">
            <v>#N/A</v>
          </cell>
          <cell r="AQ1596" t="e">
            <v>#N/A</v>
          </cell>
          <cell r="AR1596" t="e">
            <v>#N/A</v>
          </cell>
          <cell r="AS1596" t="e">
            <v>#N/A</v>
          </cell>
          <cell r="AT1596" t="e">
            <v>#N/A</v>
          </cell>
          <cell r="AU1596" t="e">
            <v>#N/A</v>
          </cell>
          <cell r="AV1596" t="e">
            <v>#N/A</v>
          </cell>
          <cell r="AW1596" t="e">
            <v>#N/A</v>
          </cell>
          <cell r="AX1596" t="e">
            <v>#N/A</v>
          </cell>
          <cell r="AY1596" t="e">
            <v>#N/A</v>
          </cell>
          <cell r="AZ1596" t="e">
            <v>#N/A</v>
          </cell>
          <cell r="BA1596" t="e">
            <v>#N/A</v>
          </cell>
          <cell r="BB1596" t="e">
            <v>#N/A</v>
          </cell>
          <cell r="BC1596" t="e">
            <v>#N/A</v>
          </cell>
          <cell r="BD1596" t="e">
            <v>#N/A</v>
          </cell>
        </row>
        <row r="1597">
          <cell r="G1597" t="e">
            <v>#N/A</v>
          </cell>
          <cell r="H1597" t="e">
            <v>#N/A</v>
          </cell>
          <cell r="I1597" t="e">
            <v>#N/A</v>
          </cell>
          <cell r="J1597" t="e">
            <v>#N/A</v>
          </cell>
          <cell r="K1597" t="e">
            <v>#N/A</v>
          </cell>
          <cell r="L1597" t="e">
            <v>#N/A</v>
          </cell>
          <cell r="M1597" t="e">
            <v>#N/A</v>
          </cell>
          <cell r="N1597" t="e">
            <v>#N/A</v>
          </cell>
          <cell r="O1597" t="e">
            <v>#N/A</v>
          </cell>
          <cell r="P1597" t="e">
            <v>#N/A</v>
          </cell>
          <cell r="Q1597" t="e">
            <v>#N/A</v>
          </cell>
          <cell r="R1597" t="e">
            <v>#N/A</v>
          </cell>
          <cell r="S1597" t="e">
            <v>#N/A</v>
          </cell>
          <cell r="T1597" t="e">
            <v>#N/A</v>
          </cell>
          <cell r="U1597" t="e">
            <v>#N/A</v>
          </cell>
          <cell r="V1597" t="e">
            <v>#N/A</v>
          </cell>
          <cell r="W1597" t="e">
            <v>#N/A</v>
          </cell>
          <cell r="X1597" t="e">
            <v>#N/A</v>
          </cell>
          <cell r="Y1597" t="e">
            <v>#N/A</v>
          </cell>
          <cell r="Z1597" t="e">
            <v>#N/A</v>
          </cell>
          <cell r="AA1597" t="e">
            <v>#N/A</v>
          </cell>
          <cell r="AB1597" t="e">
            <v>#N/A</v>
          </cell>
          <cell r="AC1597" t="e">
            <v>#N/A</v>
          </cell>
          <cell r="AD1597" t="e">
            <v>#N/A</v>
          </cell>
          <cell r="AE1597" t="e">
            <v>#N/A</v>
          </cell>
          <cell r="AF1597" t="e">
            <v>#N/A</v>
          </cell>
          <cell r="AG1597" t="e">
            <v>#N/A</v>
          </cell>
          <cell r="AH1597" t="e">
            <v>#N/A</v>
          </cell>
          <cell r="AI1597" t="e">
            <v>#N/A</v>
          </cell>
          <cell r="AJ1597" t="e">
            <v>#N/A</v>
          </cell>
          <cell r="AK1597" t="e">
            <v>#N/A</v>
          </cell>
          <cell r="AL1597" t="e">
            <v>#N/A</v>
          </cell>
          <cell r="AM1597" t="e">
            <v>#N/A</v>
          </cell>
          <cell r="AN1597" t="e">
            <v>#N/A</v>
          </cell>
          <cell r="AO1597" t="e">
            <v>#N/A</v>
          </cell>
          <cell r="AP1597" t="e">
            <v>#N/A</v>
          </cell>
          <cell r="AQ1597" t="e">
            <v>#N/A</v>
          </cell>
          <cell r="AR1597" t="e">
            <v>#N/A</v>
          </cell>
          <cell r="AS1597" t="e">
            <v>#N/A</v>
          </cell>
          <cell r="AT1597" t="e">
            <v>#N/A</v>
          </cell>
          <cell r="AU1597" t="e">
            <v>#N/A</v>
          </cell>
          <cell r="AV1597" t="e">
            <v>#N/A</v>
          </cell>
          <cell r="AW1597" t="e">
            <v>#N/A</v>
          </cell>
          <cell r="AX1597" t="e">
            <v>#N/A</v>
          </cell>
          <cell r="AY1597" t="e">
            <v>#N/A</v>
          </cell>
          <cell r="AZ1597" t="e">
            <v>#N/A</v>
          </cell>
          <cell r="BA1597" t="e">
            <v>#N/A</v>
          </cell>
          <cell r="BB1597" t="e">
            <v>#N/A</v>
          </cell>
          <cell r="BC1597" t="e">
            <v>#N/A</v>
          </cell>
          <cell r="BD1597" t="e">
            <v>#N/A</v>
          </cell>
        </row>
        <row r="1598">
          <cell r="G1598" t="e">
            <v>#N/A</v>
          </cell>
          <cell r="H1598" t="e">
            <v>#N/A</v>
          </cell>
          <cell r="I1598" t="e">
            <v>#N/A</v>
          </cell>
          <cell r="J1598" t="e">
            <v>#N/A</v>
          </cell>
          <cell r="K1598" t="e">
            <v>#N/A</v>
          </cell>
          <cell r="L1598" t="e">
            <v>#N/A</v>
          </cell>
          <cell r="M1598" t="e">
            <v>#N/A</v>
          </cell>
          <cell r="N1598" t="e">
            <v>#N/A</v>
          </cell>
          <cell r="O1598" t="e">
            <v>#N/A</v>
          </cell>
          <cell r="P1598" t="e">
            <v>#N/A</v>
          </cell>
          <cell r="Q1598" t="e">
            <v>#N/A</v>
          </cell>
          <cell r="R1598" t="e">
            <v>#N/A</v>
          </cell>
          <cell r="S1598" t="e">
            <v>#N/A</v>
          </cell>
          <cell r="T1598" t="e">
            <v>#N/A</v>
          </cell>
          <cell r="U1598" t="e">
            <v>#N/A</v>
          </cell>
          <cell r="V1598" t="e">
            <v>#N/A</v>
          </cell>
          <cell r="W1598" t="e">
            <v>#N/A</v>
          </cell>
          <cell r="X1598" t="e">
            <v>#N/A</v>
          </cell>
          <cell r="Y1598" t="e">
            <v>#N/A</v>
          </cell>
          <cell r="Z1598" t="e">
            <v>#N/A</v>
          </cell>
          <cell r="AA1598" t="e">
            <v>#N/A</v>
          </cell>
          <cell r="AB1598" t="e">
            <v>#N/A</v>
          </cell>
          <cell r="AC1598" t="e">
            <v>#N/A</v>
          </cell>
          <cell r="AD1598" t="e">
            <v>#N/A</v>
          </cell>
          <cell r="AE1598" t="e">
            <v>#N/A</v>
          </cell>
          <cell r="AF1598" t="e">
            <v>#N/A</v>
          </cell>
          <cell r="AG1598" t="e">
            <v>#N/A</v>
          </cell>
          <cell r="AH1598" t="e">
            <v>#N/A</v>
          </cell>
          <cell r="AI1598" t="e">
            <v>#N/A</v>
          </cell>
          <cell r="AJ1598" t="e">
            <v>#N/A</v>
          </cell>
          <cell r="AK1598" t="e">
            <v>#N/A</v>
          </cell>
          <cell r="AL1598" t="e">
            <v>#N/A</v>
          </cell>
          <cell r="AM1598" t="e">
            <v>#N/A</v>
          </cell>
          <cell r="AN1598" t="e">
            <v>#N/A</v>
          </cell>
          <cell r="AO1598" t="e">
            <v>#N/A</v>
          </cell>
          <cell r="AP1598" t="e">
            <v>#N/A</v>
          </cell>
          <cell r="AQ1598" t="e">
            <v>#N/A</v>
          </cell>
          <cell r="AR1598" t="e">
            <v>#N/A</v>
          </cell>
          <cell r="AS1598" t="e">
            <v>#N/A</v>
          </cell>
          <cell r="AT1598" t="e">
            <v>#N/A</v>
          </cell>
          <cell r="AU1598" t="e">
            <v>#N/A</v>
          </cell>
          <cell r="AV1598" t="e">
            <v>#N/A</v>
          </cell>
          <cell r="AW1598" t="e">
            <v>#N/A</v>
          </cell>
          <cell r="AX1598" t="e">
            <v>#N/A</v>
          </cell>
          <cell r="AY1598" t="e">
            <v>#N/A</v>
          </cell>
          <cell r="AZ1598" t="e">
            <v>#N/A</v>
          </cell>
          <cell r="BA1598" t="e">
            <v>#N/A</v>
          </cell>
          <cell r="BB1598" t="e">
            <v>#N/A</v>
          </cell>
          <cell r="BC1598" t="e">
            <v>#N/A</v>
          </cell>
          <cell r="BD1598" t="e">
            <v>#N/A</v>
          </cell>
        </row>
        <row r="1599">
          <cell r="G1599" t="e">
            <v>#N/A</v>
          </cell>
          <cell r="H1599" t="e">
            <v>#N/A</v>
          </cell>
          <cell r="I1599" t="e">
            <v>#N/A</v>
          </cell>
          <cell r="J1599" t="e">
            <v>#N/A</v>
          </cell>
          <cell r="K1599" t="e">
            <v>#N/A</v>
          </cell>
          <cell r="L1599" t="e">
            <v>#N/A</v>
          </cell>
          <cell r="M1599" t="e">
            <v>#N/A</v>
          </cell>
          <cell r="N1599" t="e">
            <v>#N/A</v>
          </cell>
          <cell r="O1599" t="e">
            <v>#N/A</v>
          </cell>
          <cell r="P1599" t="e">
            <v>#N/A</v>
          </cell>
          <cell r="Q1599" t="e">
            <v>#N/A</v>
          </cell>
          <cell r="R1599" t="e">
            <v>#N/A</v>
          </cell>
          <cell r="S1599" t="e">
            <v>#N/A</v>
          </cell>
          <cell r="T1599" t="e">
            <v>#N/A</v>
          </cell>
          <cell r="U1599" t="e">
            <v>#N/A</v>
          </cell>
          <cell r="V1599" t="e">
            <v>#N/A</v>
          </cell>
          <cell r="W1599" t="e">
            <v>#N/A</v>
          </cell>
          <cell r="X1599" t="e">
            <v>#N/A</v>
          </cell>
          <cell r="Y1599" t="e">
            <v>#N/A</v>
          </cell>
          <cell r="Z1599" t="e">
            <v>#N/A</v>
          </cell>
          <cell r="AA1599" t="e">
            <v>#N/A</v>
          </cell>
          <cell r="AB1599" t="e">
            <v>#N/A</v>
          </cell>
          <cell r="AC1599" t="e">
            <v>#N/A</v>
          </cell>
          <cell r="AD1599" t="e">
            <v>#N/A</v>
          </cell>
          <cell r="AE1599" t="e">
            <v>#N/A</v>
          </cell>
          <cell r="AF1599" t="e">
            <v>#N/A</v>
          </cell>
          <cell r="AG1599" t="e">
            <v>#N/A</v>
          </cell>
          <cell r="AH1599" t="e">
            <v>#N/A</v>
          </cell>
          <cell r="AI1599" t="e">
            <v>#N/A</v>
          </cell>
          <cell r="AJ1599" t="e">
            <v>#N/A</v>
          </cell>
          <cell r="AK1599" t="e">
            <v>#N/A</v>
          </cell>
          <cell r="AL1599" t="e">
            <v>#N/A</v>
          </cell>
          <cell r="AM1599" t="e">
            <v>#N/A</v>
          </cell>
          <cell r="AN1599" t="e">
            <v>#N/A</v>
          </cell>
          <cell r="AO1599" t="e">
            <v>#N/A</v>
          </cell>
          <cell r="AP1599" t="e">
            <v>#N/A</v>
          </cell>
          <cell r="AQ1599" t="e">
            <v>#N/A</v>
          </cell>
          <cell r="AR1599" t="e">
            <v>#N/A</v>
          </cell>
          <cell r="AS1599" t="e">
            <v>#N/A</v>
          </cell>
          <cell r="AT1599" t="e">
            <v>#N/A</v>
          </cell>
          <cell r="AU1599" t="e">
            <v>#N/A</v>
          </cell>
          <cell r="AV1599" t="e">
            <v>#N/A</v>
          </cell>
          <cell r="AW1599" t="e">
            <v>#N/A</v>
          </cell>
          <cell r="AX1599" t="e">
            <v>#N/A</v>
          </cell>
          <cell r="AY1599" t="e">
            <v>#N/A</v>
          </cell>
          <cell r="AZ1599" t="e">
            <v>#N/A</v>
          </cell>
          <cell r="BA1599" t="e">
            <v>#N/A</v>
          </cell>
          <cell r="BB1599" t="e">
            <v>#N/A</v>
          </cell>
          <cell r="BC1599" t="e">
            <v>#N/A</v>
          </cell>
          <cell r="BD1599" t="e">
            <v>#N/A</v>
          </cell>
        </row>
        <row r="1600">
          <cell r="G1600" t="e">
            <v>#N/A</v>
          </cell>
          <cell r="H1600" t="e">
            <v>#N/A</v>
          </cell>
          <cell r="I1600" t="e">
            <v>#N/A</v>
          </cell>
          <cell r="J1600" t="e">
            <v>#N/A</v>
          </cell>
          <cell r="K1600" t="e">
            <v>#N/A</v>
          </cell>
          <cell r="L1600" t="e">
            <v>#N/A</v>
          </cell>
          <cell r="M1600" t="e">
            <v>#N/A</v>
          </cell>
          <cell r="N1600" t="e">
            <v>#N/A</v>
          </cell>
          <cell r="O1600" t="e">
            <v>#N/A</v>
          </cell>
          <cell r="P1600" t="e">
            <v>#N/A</v>
          </cell>
          <cell r="Q1600" t="e">
            <v>#N/A</v>
          </cell>
          <cell r="R1600" t="e">
            <v>#N/A</v>
          </cell>
          <cell r="S1600" t="e">
            <v>#N/A</v>
          </cell>
          <cell r="T1600" t="e">
            <v>#N/A</v>
          </cell>
          <cell r="U1600" t="e">
            <v>#N/A</v>
          </cell>
          <cell r="V1600" t="e">
            <v>#N/A</v>
          </cell>
          <cell r="W1600" t="e">
            <v>#N/A</v>
          </cell>
          <cell r="X1600" t="e">
            <v>#N/A</v>
          </cell>
          <cell r="Y1600" t="e">
            <v>#N/A</v>
          </cell>
          <cell r="Z1600" t="e">
            <v>#N/A</v>
          </cell>
          <cell r="AA1600" t="e">
            <v>#N/A</v>
          </cell>
          <cell r="AB1600" t="e">
            <v>#N/A</v>
          </cell>
          <cell r="AC1600" t="e">
            <v>#N/A</v>
          </cell>
          <cell r="AD1600" t="e">
            <v>#N/A</v>
          </cell>
          <cell r="AE1600" t="e">
            <v>#N/A</v>
          </cell>
          <cell r="AF1600" t="e">
            <v>#N/A</v>
          </cell>
          <cell r="AG1600" t="e">
            <v>#N/A</v>
          </cell>
          <cell r="AH1600" t="e">
            <v>#N/A</v>
          </cell>
          <cell r="AI1600" t="e">
            <v>#N/A</v>
          </cell>
          <cell r="AJ1600" t="e">
            <v>#N/A</v>
          </cell>
          <cell r="AK1600" t="e">
            <v>#N/A</v>
          </cell>
          <cell r="AL1600" t="e">
            <v>#N/A</v>
          </cell>
          <cell r="AM1600" t="e">
            <v>#N/A</v>
          </cell>
          <cell r="AN1600" t="e">
            <v>#N/A</v>
          </cell>
          <cell r="AO1600" t="e">
            <v>#N/A</v>
          </cell>
          <cell r="AP1600" t="e">
            <v>#N/A</v>
          </cell>
          <cell r="AQ1600" t="e">
            <v>#N/A</v>
          </cell>
          <cell r="AR1600" t="e">
            <v>#N/A</v>
          </cell>
          <cell r="AS1600" t="e">
            <v>#N/A</v>
          </cell>
          <cell r="AT1600" t="e">
            <v>#N/A</v>
          </cell>
          <cell r="AU1600" t="e">
            <v>#N/A</v>
          </cell>
          <cell r="AV1600" t="e">
            <v>#N/A</v>
          </cell>
          <cell r="AW1600" t="e">
            <v>#N/A</v>
          </cell>
          <cell r="AX1600" t="e">
            <v>#N/A</v>
          </cell>
          <cell r="AY1600" t="e">
            <v>#N/A</v>
          </cell>
          <cell r="AZ1600" t="e">
            <v>#N/A</v>
          </cell>
          <cell r="BA1600" t="e">
            <v>#N/A</v>
          </cell>
          <cell r="BB1600" t="e">
            <v>#N/A</v>
          </cell>
          <cell r="BC1600" t="e">
            <v>#N/A</v>
          </cell>
          <cell r="BD1600" t="e">
            <v>#N/A</v>
          </cell>
        </row>
        <row r="1601">
          <cell r="G1601" t="e">
            <v>#N/A</v>
          </cell>
          <cell r="H1601" t="e">
            <v>#N/A</v>
          </cell>
          <cell r="I1601" t="e">
            <v>#N/A</v>
          </cell>
          <cell r="J1601" t="e">
            <v>#N/A</v>
          </cell>
          <cell r="K1601" t="e">
            <v>#N/A</v>
          </cell>
          <cell r="L1601" t="e">
            <v>#N/A</v>
          </cell>
          <cell r="M1601" t="e">
            <v>#N/A</v>
          </cell>
          <cell r="N1601" t="e">
            <v>#N/A</v>
          </cell>
          <cell r="O1601" t="e">
            <v>#N/A</v>
          </cell>
          <cell r="P1601" t="e">
            <v>#N/A</v>
          </cell>
          <cell r="Q1601" t="e">
            <v>#N/A</v>
          </cell>
          <cell r="R1601" t="e">
            <v>#N/A</v>
          </cell>
          <cell r="S1601" t="e">
            <v>#N/A</v>
          </cell>
          <cell r="T1601" t="e">
            <v>#N/A</v>
          </cell>
          <cell r="U1601" t="e">
            <v>#N/A</v>
          </cell>
          <cell r="V1601" t="e">
            <v>#N/A</v>
          </cell>
          <cell r="W1601" t="e">
            <v>#N/A</v>
          </cell>
          <cell r="X1601" t="e">
            <v>#N/A</v>
          </cell>
          <cell r="Y1601" t="e">
            <v>#N/A</v>
          </cell>
          <cell r="Z1601" t="e">
            <v>#N/A</v>
          </cell>
          <cell r="AA1601" t="e">
            <v>#N/A</v>
          </cell>
          <cell r="AB1601" t="e">
            <v>#N/A</v>
          </cell>
          <cell r="AC1601" t="e">
            <v>#N/A</v>
          </cell>
          <cell r="AD1601" t="e">
            <v>#N/A</v>
          </cell>
          <cell r="AE1601" t="e">
            <v>#N/A</v>
          </cell>
          <cell r="AF1601" t="e">
            <v>#N/A</v>
          </cell>
          <cell r="AG1601" t="e">
            <v>#N/A</v>
          </cell>
          <cell r="AH1601" t="e">
            <v>#N/A</v>
          </cell>
          <cell r="AI1601" t="e">
            <v>#N/A</v>
          </cell>
          <cell r="AJ1601" t="e">
            <v>#N/A</v>
          </cell>
          <cell r="AK1601" t="e">
            <v>#N/A</v>
          </cell>
          <cell r="AL1601" t="e">
            <v>#N/A</v>
          </cell>
          <cell r="AM1601" t="e">
            <v>#N/A</v>
          </cell>
          <cell r="AN1601" t="e">
            <v>#N/A</v>
          </cell>
          <cell r="AO1601" t="e">
            <v>#N/A</v>
          </cell>
          <cell r="AP1601" t="e">
            <v>#N/A</v>
          </cell>
          <cell r="AQ1601" t="e">
            <v>#N/A</v>
          </cell>
          <cell r="AR1601" t="e">
            <v>#N/A</v>
          </cell>
          <cell r="AS1601" t="e">
            <v>#N/A</v>
          </cell>
          <cell r="AT1601" t="e">
            <v>#N/A</v>
          </cell>
          <cell r="AU1601" t="e">
            <v>#N/A</v>
          </cell>
          <cell r="AV1601" t="e">
            <v>#N/A</v>
          </cell>
          <cell r="AW1601" t="e">
            <v>#N/A</v>
          </cell>
          <cell r="AX1601" t="e">
            <v>#N/A</v>
          </cell>
          <cell r="AY1601" t="e">
            <v>#N/A</v>
          </cell>
          <cell r="AZ1601" t="e">
            <v>#N/A</v>
          </cell>
          <cell r="BA1601" t="e">
            <v>#N/A</v>
          </cell>
          <cell r="BB1601" t="e">
            <v>#N/A</v>
          </cell>
          <cell r="BC1601" t="e">
            <v>#N/A</v>
          </cell>
          <cell r="BD1601" t="e">
            <v>#N/A</v>
          </cell>
        </row>
        <row r="1602">
          <cell r="G1602" t="e">
            <v>#N/A</v>
          </cell>
          <cell r="H1602" t="e">
            <v>#N/A</v>
          </cell>
          <cell r="I1602" t="e">
            <v>#N/A</v>
          </cell>
          <cell r="J1602" t="e">
            <v>#N/A</v>
          </cell>
          <cell r="K1602" t="e">
            <v>#N/A</v>
          </cell>
          <cell r="L1602" t="e">
            <v>#N/A</v>
          </cell>
          <cell r="M1602" t="e">
            <v>#N/A</v>
          </cell>
          <cell r="N1602" t="e">
            <v>#N/A</v>
          </cell>
          <cell r="O1602" t="e">
            <v>#N/A</v>
          </cell>
          <cell r="P1602" t="e">
            <v>#N/A</v>
          </cell>
          <cell r="Q1602" t="e">
            <v>#N/A</v>
          </cell>
          <cell r="R1602" t="e">
            <v>#N/A</v>
          </cell>
          <cell r="S1602" t="e">
            <v>#N/A</v>
          </cell>
          <cell r="T1602" t="e">
            <v>#N/A</v>
          </cell>
          <cell r="U1602" t="e">
            <v>#N/A</v>
          </cell>
          <cell r="V1602" t="e">
            <v>#N/A</v>
          </cell>
          <cell r="W1602" t="e">
            <v>#N/A</v>
          </cell>
          <cell r="X1602" t="e">
            <v>#N/A</v>
          </cell>
          <cell r="Y1602" t="e">
            <v>#N/A</v>
          </cell>
          <cell r="Z1602" t="e">
            <v>#N/A</v>
          </cell>
          <cell r="AA1602" t="e">
            <v>#N/A</v>
          </cell>
          <cell r="AB1602" t="e">
            <v>#N/A</v>
          </cell>
          <cell r="AC1602" t="e">
            <v>#N/A</v>
          </cell>
          <cell r="AD1602" t="e">
            <v>#N/A</v>
          </cell>
          <cell r="AE1602" t="e">
            <v>#N/A</v>
          </cell>
          <cell r="AF1602" t="e">
            <v>#N/A</v>
          </cell>
          <cell r="AG1602" t="e">
            <v>#N/A</v>
          </cell>
          <cell r="AH1602" t="e">
            <v>#N/A</v>
          </cell>
          <cell r="AI1602" t="e">
            <v>#N/A</v>
          </cell>
          <cell r="AJ1602" t="e">
            <v>#N/A</v>
          </cell>
          <cell r="AK1602" t="e">
            <v>#N/A</v>
          </cell>
          <cell r="AL1602" t="e">
            <v>#N/A</v>
          </cell>
          <cell r="AM1602" t="e">
            <v>#N/A</v>
          </cell>
          <cell r="AN1602" t="e">
            <v>#N/A</v>
          </cell>
          <cell r="AO1602" t="e">
            <v>#N/A</v>
          </cell>
          <cell r="AP1602" t="e">
            <v>#N/A</v>
          </cell>
          <cell r="AQ1602" t="e">
            <v>#N/A</v>
          </cell>
          <cell r="AR1602" t="e">
            <v>#N/A</v>
          </cell>
          <cell r="AS1602" t="e">
            <v>#N/A</v>
          </cell>
          <cell r="AT1602" t="e">
            <v>#N/A</v>
          </cell>
          <cell r="AU1602" t="e">
            <v>#N/A</v>
          </cell>
          <cell r="AV1602" t="e">
            <v>#N/A</v>
          </cell>
          <cell r="AW1602" t="e">
            <v>#N/A</v>
          </cell>
          <cell r="AX1602" t="e">
            <v>#N/A</v>
          </cell>
          <cell r="AY1602" t="e">
            <v>#N/A</v>
          </cell>
          <cell r="AZ1602" t="e">
            <v>#N/A</v>
          </cell>
          <cell r="BA1602" t="e">
            <v>#N/A</v>
          </cell>
          <cell r="BB1602" t="e">
            <v>#N/A</v>
          </cell>
          <cell r="BC1602" t="e">
            <v>#N/A</v>
          </cell>
          <cell r="BD1602" t="e">
            <v>#N/A</v>
          </cell>
        </row>
        <row r="1603">
          <cell r="G1603" t="e">
            <v>#N/A</v>
          </cell>
          <cell r="H1603" t="e">
            <v>#N/A</v>
          </cell>
          <cell r="I1603" t="e">
            <v>#N/A</v>
          </cell>
          <cell r="J1603" t="e">
            <v>#N/A</v>
          </cell>
          <cell r="K1603" t="e">
            <v>#N/A</v>
          </cell>
          <cell r="L1603" t="e">
            <v>#N/A</v>
          </cell>
          <cell r="M1603" t="e">
            <v>#N/A</v>
          </cell>
          <cell r="N1603" t="e">
            <v>#N/A</v>
          </cell>
          <cell r="O1603" t="e">
            <v>#N/A</v>
          </cell>
          <cell r="P1603" t="e">
            <v>#N/A</v>
          </cell>
          <cell r="Q1603" t="e">
            <v>#N/A</v>
          </cell>
          <cell r="R1603" t="e">
            <v>#N/A</v>
          </cell>
          <cell r="S1603" t="e">
            <v>#N/A</v>
          </cell>
          <cell r="T1603" t="e">
            <v>#N/A</v>
          </cell>
          <cell r="U1603" t="e">
            <v>#N/A</v>
          </cell>
          <cell r="V1603" t="e">
            <v>#N/A</v>
          </cell>
          <cell r="W1603" t="e">
            <v>#N/A</v>
          </cell>
          <cell r="X1603" t="e">
            <v>#N/A</v>
          </cell>
          <cell r="Y1603" t="e">
            <v>#N/A</v>
          </cell>
          <cell r="Z1603" t="e">
            <v>#N/A</v>
          </cell>
          <cell r="AA1603" t="e">
            <v>#N/A</v>
          </cell>
          <cell r="AB1603" t="e">
            <v>#N/A</v>
          </cell>
          <cell r="AC1603" t="e">
            <v>#N/A</v>
          </cell>
          <cell r="AD1603" t="e">
            <v>#N/A</v>
          </cell>
          <cell r="AE1603" t="e">
            <v>#N/A</v>
          </cell>
          <cell r="AF1603" t="e">
            <v>#N/A</v>
          </cell>
          <cell r="AG1603" t="e">
            <v>#N/A</v>
          </cell>
          <cell r="AH1603" t="e">
            <v>#N/A</v>
          </cell>
          <cell r="AI1603" t="e">
            <v>#N/A</v>
          </cell>
          <cell r="AJ1603" t="e">
            <v>#N/A</v>
          </cell>
          <cell r="AK1603" t="e">
            <v>#N/A</v>
          </cell>
          <cell r="AL1603" t="e">
            <v>#N/A</v>
          </cell>
          <cell r="AM1603" t="e">
            <v>#N/A</v>
          </cell>
          <cell r="AN1603" t="e">
            <v>#N/A</v>
          </cell>
          <cell r="AO1603" t="e">
            <v>#N/A</v>
          </cell>
          <cell r="AP1603" t="e">
            <v>#N/A</v>
          </cell>
          <cell r="AQ1603" t="e">
            <v>#N/A</v>
          </cell>
          <cell r="AR1603" t="e">
            <v>#N/A</v>
          </cell>
          <cell r="AS1603" t="e">
            <v>#N/A</v>
          </cell>
          <cell r="AT1603" t="e">
            <v>#N/A</v>
          </cell>
          <cell r="AU1603" t="e">
            <v>#N/A</v>
          </cell>
          <cell r="AV1603" t="e">
            <v>#N/A</v>
          </cell>
          <cell r="AW1603" t="e">
            <v>#N/A</v>
          </cell>
          <cell r="AX1603" t="e">
            <v>#N/A</v>
          </cell>
          <cell r="AY1603" t="e">
            <v>#N/A</v>
          </cell>
          <cell r="AZ1603" t="e">
            <v>#N/A</v>
          </cell>
          <cell r="BA1603" t="e">
            <v>#N/A</v>
          </cell>
          <cell r="BB1603" t="e">
            <v>#N/A</v>
          </cell>
          <cell r="BC1603" t="e">
            <v>#N/A</v>
          </cell>
          <cell r="BD1603" t="e">
            <v>#N/A</v>
          </cell>
        </row>
        <row r="1604">
          <cell r="G1604" t="e">
            <v>#N/A</v>
          </cell>
          <cell r="H1604" t="e">
            <v>#N/A</v>
          </cell>
          <cell r="I1604" t="e">
            <v>#N/A</v>
          </cell>
          <cell r="J1604" t="e">
            <v>#N/A</v>
          </cell>
          <cell r="K1604" t="e">
            <v>#N/A</v>
          </cell>
          <cell r="L1604" t="e">
            <v>#N/A</v>
          </cell>
          <cell r="M1604" t="e">
            <v>#N/A</v>
          </cell>
          <cell r="N1604" t="e">
            <v>#N/A</v>
          </cell>
          <cell r="O1604" t="e">
            <v>#N/A</v>
          </cell>
          <cell r="P1604" t="e">
            <v>#N/A</v>
          </cell>
          <cell r="Q1604" t="e">
            <v>#N/A</v>
          </cell>
          <cell r="R1604" t="e">
            <v>#N/A</v>
          </cell>
          <cell r="S1604" t="e">
            <v>#N/A</v>
          </cell>
          <cell r="T1604" t="e">
            <v>#N/A</v>
          </cell>
          <cell r="U1604" t="e">
            <v>#N/A</v>
          </cell>
          <cell r="V1604" t="e">
            <v>#N/A</v>
          </cell>
          <cell r="W1604" t="e">
            <v>#N/A</v>
          </cell>
          <cell r="X1604" t="e">
            <v>#N/A</v>
          </cell>
          <cell r="Y1604" t="e">
            <v>#N/A</v>
          </cell>
          <cell r="Z1604" t="e">
            <v>#N/A</v>
          </cell>
          <cell r="AA1604" t="e">
            <v>#N/A</v>
          </cell>
          <cell r="AB1604" t="e">
            <v>#N/A</v>
          </cell>
          <cell r="AC1604" t="e">
            <v>#N/A</v>
          </cell>
          <cell r="AD1604" t="e">
            <v>#N/A</v>
          </cell>
          <cell r="AE1604" t="e">
            <v>#N/A</v>
          </cell>
          <cell r="AF1604" t="e">
            <v>#N/A</v>
          </cell>
          <cell r="AG1604" t="e">
            <v>#N/A</v>
          </cell>
          <cell r="AH1604" t="e">
            <v>#N/A</v>
          </cell>
          <cell r="AI1604" t="e">
            <v>#N/A</v>
          </cell>
          <cell r="AJ1604" t="e">
            <v>#N/A</v>
          </cell>
          <cell r="AK1604" t="e">
            <v>#N/A</v>
          </cell>
          <cell r="AL1604" t="e">
            <v>#N/A</v>
          </cell>
          <cell r="AM1604" t="e">
            <v>#N/A</v>
          </cell>
          <cell r="AN1604" t="e">
            <v>#N/A</v>
          </cell>
          <cell r="AO1604" t="e">
            <v>#N/A</v>
          </cell>
          <cell r="AP1604" t="e">
            <v>#N/A</v>
          </cell>
          <cell r="AQ1604" t="e">
            <v>#N/A</v>
          </cell>
          <cell r="AR1604" t="e">
            <v>#N/A</v>
          </cell>
          <cell r="AS1604" t="e">
            <v>#N/A</v>
          </cell>
          <cell r="AT1604" t="e">
            <v>#N/A</v>
          </cell>
          <cell r="AU1604" t="e">
            <v>#N/A</v>
          </cell>
          <cell r="AV1604" t="e">
            <v>#N/A</v>
          </cell>
          <cell r="AW1604" t="e">
            <v>#N/A</v>
          </cell>
          <cell r="AX1604" t="e">
            <v>#N/A</v>
          </cell>
          <cell r="AY1604" t="e">
            <v>#N/A</v>
          </cell>
          <cell r="AZ1604" t="e">
            <v>#N/A</v>
          </cell>
          <cell r="BA1604" t="e">
            <v>#N/A</v>
          </cell>
          <cell r="BB1604" t="e">
            <v>#N/A</v>
          </cell>
          <cell r="BC1604" t="e">
            <v>#N/A</v>
          </cell>
          <cell r="BD1604" t="e">
            <v>#N/A</v>
          </cell>
        </row>
        <row r="1605">
          <cell r="G1605" t="e">
            <v>#N/A</v>
          </cell>
          <cell r="H1605" t="e">
            <v>#N/A</v>
          </cell>
          <cell r="I1605" t="e">
            <v>#N/A</v>
          </cell>
          <cell r="J1605" t="e">
            <v>#N/A</v>
          </cell>
          <cell r="K1605" t="e">
            <v>#N/A</v>
          </cell>
          <cell r="L1605" t="e">
            <v>#N/A</v>
          </cell>
          <cell r="M1605" t="e">
            <v>#N/A</v>
          </cell>
          <cell r="N1605" t="e">
            <v>#N/A</v>
          </cell>
          <cell r="O1605" t="e">
            <v>#N/A</v>
          </cell>
          <cell r="P1605" t="e">
            <v>#N/A</v>
          </cell>
          <cell r="Q1605" t="e">
            <v>#N/A</v>
          </cell>
          <cell r="R1605" t="e">
            <v>#N/A</v>
          </cell>
          <cell r="S1605" t="e">
            <v>#N/A</v>
          </cell>
          <cell r="T1605" t="e">
            <v>#N/A</v>
          </cell>
          <cell r="U1605" t="e">
            <v>#N/A</v>
          </cell>
          <cell r="V1605" t="e">
            <v>#N/A</v>
          </cell>
          <cell r="W1605" t="e">
            <v>#N/A</v>
          </cell>
          <cell r="X1605" t="e">
            <v>#N/A</v>
          </cell>
          <cell r="Y1605" t="e">
            <v>#N/A</v>
          </cell>
          <cell r="Z1605" t="e">
            <v>#N/A</v>
          </cell>
          <cell r="AA1605" t="e">
            <v>#N/A</v>
          </cell>
          <cell r="AB1605" t="e">
            <v>#N/A</v>
          </cell>
          <cell r="AC1605" t="e">
            <v>#N/A</v>
          </cell>
          <cell r="AD1605" t="e">
            <v>#N/A</v>
          </cell>
          <cell r="AE1605" t="e">
            <v>#N/A</v>
          </cell>
          <cell r="AF1605" t="e">
            <v>#N/A</v>
          </cell>
          <cell r="AG1605" t="e">
            <v>#N/A</v>
          </cell>
          <cell r="AH1605" t="e">
            <v>#N/A</v>
          </cell>
          <cell r="AI1605" t="e">
            <v>#N/A</v>
          </cell>
          <cell r="AJ1605" t="e">
            <v>#N/A</v>
          </cell>
          <cell r="AK1605" t="e">
            <v>#N/A</v>
          </cell>
          <cell r="AL1605" t="e">
            <v>#N/A</v>
          </cell>
          <cell r="AM1605" t="e">
            <v>#N/A</v>
          </cell>
          <cell r="AN1605" t="e">
            <v>#N/A</v>
          </cell>
          <cell r="AO1605" t="e">
            <v>#N/A</v>
          </cell>
          <cell r="AP1605" t="e">
            <v>#N/A</v>
          </cell>
          <cell r="AQ1605" t="e">
            <v>#N/A</v>
          </cell>
          <cell r="AR1605" t="e">
            <v>#N/A</v>
          </cell>
          <cell r="AS1605" t="e">
            <v>#N/A</v>
          </cell>
          <cell r="AT1605" t="e">
            <v>#N/A</v>
          </cell>
          <cell r="AU1605" t="e">
            <v>#N/A</v>
          </cell>
          <cell r="AV1605" t="e">
            <v>#N/A</v>
          </cell>
          <cell r="AW1605" t="e">
            <v>#N/A</v>
          </cell>
          <cell r="AX1605" t="e">
            <v>#N/A</v>
          </cell>
          <cell r="AY1605" t="e">
            <v>#N/A</v>
          </cell>
          <cell r="AZ1605" t="e">
            <v>#N/A</v>
          </cell>
          <cell r="BA1605" t="e">
            <v>#N/A</v>
          </cell>
          <cell r="BB1605" t="e">
            <v>#N/A</v>
          </cell>
          <cell r="BC1605" t="e">
            <v>#N/A</v>
          </cell>
          <cell r="BD1605" t="e">
            <v>#N/A</v>
          </cell>
        </row>
        <row r="1606">
          <cell r="G1606" t="e">
            <v>#N/A</v>
          </cell>
          <cell r="H1606" t="e">
            <v>#N/A</v>
          </cell>
          <cell r="I1606" t="e">
            <v>#N/A</v>
          </cell>
          <cell r="J1606" t="e">
            <v>#N/A</v>
          </cell>
          <cell r="K1606" t="e">
            <v>#N/A</v>
          </cell>
          <cell r="L1606" t="e">
            <v>#N/A</v>
          </cell>
          <cell r="M1606" t="e">
            <v>#N/A</v>
          </cell>
          <cell r="N1606" t="e">
            <v>#N/A</v>
          </cell>
          <cell r="O1606" t="e">
            <v>#N/A</v>
          </cell>
          <cell r="P1606" t="e">
            <v>#N/A</v>
          </cell>
          <cell r="Q1606" t="e">
            <v>#N/A</v>
          </cell>
          <cell r="R1606" t="e">
            <v>#N/A</v>
          </cell>
          <cell r="S1606" t="e">
            <v>#N/A</v>
          </cell>
          <cell r="T1606" t="e">
            <v>#N/A</v>
          </cell>
          <cell r="U1606" t="e">
            <v>#N/A</v>
          </cell>
          <cell r="V1606" t="e">
            <v>#N/A</v>
          </cell>
          <cell r="W1606" t="e">
            <v>#N/A</v>
          </cell>
          <cell r="X1606" t="e">
            <v>#N/A</v>
          </cell>
          <cell r="Y1606" t="e">
            <v>#N/A</v>
          </cell>
          <cell r="Z1606" t="e">
            <v>#N/A</v>
          </cell>
          <cell r="AA1606" t="e">
            <v>#N/A</v>
          </cell>
          <cell r="AB1606" t="e">
            <v>#N/A</v>
          </cell>
          <cell r="AC1606" t="e">
            <v>#N/A</v>
          </cell>
          <cell r="AD1606" t="e">
            <v>#N/A</v>
          </cell>
          <cell r="AE1606" t="e">
            <v>#N/A</v>
          </cell>
          <cell r="AF1606" t="e">
            <v>#N/A</v>
          </cell>
          <cell r="AG1606" t="e">
            <v>#N/A</v>
          </cell>
          <cell r="AH1606" t="e">
            <v>#N/A</v>
          </cell>
          <cell r="AI1606" t="e">
            <v>#N/A</v>
          </cell>
          <cell r="AJ1606" t="e">
            <v>#N/A</v>
          </cell>
          <cell r="AK1606" t="e">
            <v>#N/A</v>
          </cell>
          <cell r="AL1606" t="e">
            <v>#N/A</v>
          </cell>
          <cell r="AM1606" t="e">
            <v>#N/A</v>
          </cell>
          <cell r="AN1606" t="e">
            <v>#N/A</v>
          </cell>
          <cell r="AO1606" t="e">
            <v>#N/A</v>
          </cell>
          <cell r="AP1606" t="e">
            <v>#N/A</v>
          </cell>
          <cell r="AQ1606" t="e">
            <v>#N/A</v>
          </cell>
          <cell r="AR1606" t="e">
            <v>#N/A</v>
          </cell>
          <cell r="AS1606" t="e">
            <v>#N/A</v>
          </cell>
          <cell r="AT1606" t="e">
            <v>#N/A</v>
          </cell>
          <cell r="AU1606" t="e">
            <v>#N/A</v>
          </cell>
          <cell r="AV1606" t="e">
            <v>#N/A</v>
          </cell>
          <cell r="AW1606" t="e">
            <v>#N/A</v>
          </cell>
          <cell r="AX1606" t="e">
            <v>#N/A</v>
          </cell>
          <cell r="AY1606" t="e">
            <v>#N/A</v>
          </cell>
          <cell r="AZ1606" t="e">
            <v>#N/A</v>
          </cell>
          <cell r="BA1606" t="e">
            <v>#N/A</v>
          </cell>
          <cell r="BB1606" t="e">
            <v>#N/A</v>
          </cell>
          <cell r="BC1606" t="e">
            <v>#N/A</v>
          </cell>
          <cell r="BD1606" t="e">
            <v>#N/A</v>
          </cell>
        </row>
        <row r="1607">
          <cell r="G1607" t="e">
            <v>#N/A</v>
          </cell>
          <cell r="H1607" t="e">
            <v>#N/A</v>
          </cell>
          <cell r="I1607" t="e">
            <v>#N/A</v>
          </cell>
          <cell r="J1607" t="e">
            <v>#N/A</v>
          </cell>
          <cell r="K1607" t="e">
            <v>#N/A</v>
          </cell>
          <cell r="L1607" t="e">
            <v>#N/A</v>
          </cell>
          <cell r="M1607" t="e">
            <v>#N/A</v>
          </cell>
          <cell r="N1607" t="e">
            <v>#N/A</v>
          </cell>
          <cell r="O1607" t="e">
            <v>#N/A</v>
          </cell>
          <cell r="P1607" t="e">
            <v>#N/A</v>
          </cell>
          <cell r="Q1607" t="e">
            <v>#N/A</v>
          </cell>
          <cell r="R1607" t="e">
            <v>#N/A</v>
          </cell>
          <cell r="S1607" t="e">
            <v>#N/A</v>
          </cell>
          <cell r="T1607" t="e">
            <v>#N/A</v>
          </cell>
          <cell r="U1607" t="e">
            <v>#N/A</v>
          </cell>
          <cell r="V1607" t="e">
            <v>#N/A</v>
          </cell>
          <cell r="W1607" t="e">
            <v>#N/A</v>
          </cell>
          <cell r="X1607" t="e">
            <v>#N/A</v>
          </cell>
          <cell r="Y1607" t="e">
            <v>#N/A</v>
          </cell>
          <cell r="Z1607" t="e">
            <v>#N/A</v>
          </cell>
          <cell r="AA1607" t="e">
            <v>#N/A</v>
          </cell>
          <cell r="AB1607" t="e">
            <v>#N/A</v>
          </cell>
          <cell r="AC1607" t="e">
            <v>#N/A</v>
          </cell>
          <cell r="AD1607" t="e">
            <v>#N/A</v>
          </cell>
          <cell r="AE1607" t="e">
            <v>#N/A</v>
          </cell>
          <cell r="AF1607" t="e">
            <v>#N/A</v>
          </cell>
          <cell r="AG1607" t="e">
            <v>#N/A</v>
          </cell>
          <cell r="AH1607" t="e">
            <v>#N/A</v>
          </cell>
          <cell r="AI1607" t="e">
            <v>#N/A</v>
          </cell>
          <cell r="AJ1607" t="e">
            <v>#N/A</v>
          </cell>
          <cell r="AK1607" t="e">
            <v>#N/A</v>
          </cell>
          <cell r="AL1607" t="e">
            <v>#N/A</v>
          </cell>
          <cell r="AM1607" t="e">
            <v>#N/A</v>
          </cell>
          <cell r="AN1607" t="e">
            <v>#N/A</v>
          </cell>
          <cell r="AO1607" t="e">
            <v>#N/A</v>
          </cell>
          <cell r="AP1607" t="e">
            <v>#N/A</v>
          </cell>
          <cell r="AQ1607" t="e">
            <v>#N/A</v>
          </cell>
          <cell r="AR1607" t="e">
            <v>#N/A</v>
          </cell>
          <cell r="AS1607" t="e">
            <v>#N/A</v>
          </cell>
          <cell r="AT1607" t="e">
            <v>#N/A</v>
          </cell>
          <cell r="AU1607" t="e">
            <v>#N/A</v>
          </cell>
          <cell r="AV1607" t="e">
            <v>#N/A</v>
          </cell>
          <cell r="AW1607" t="e">
            <v>#N/A</v>
          </cell>
          <cell r="AX1607" t="e">
            <v>#N/A</v>
          </cell>
          <cell r="AY1607" t="e">
            <v>#N/A</v>
          </cell>
          <cell r="AZ1607" t="e">
            <v>#N/A</v>
          </cell>
          <cell r="BA1607" t="e">
            <v>#N/A</v>
          </cell>
          <cell r="BB1607" t="e">
            <v>#N/A</v>
          </cell>
          <cell r="BC1607" t="e">
            <v>#N/A</v>
          </cell>
          <cell r="BD1607" t="e">
            <v>#N/A</v>
          </cell>
        </row>
        <row r="1608">
          <cell r="G1608" t="e">
            <v>#N/A</v>
          </cell>
          <cell r="H1608" t="e">
            <v>#N/A</v>
          </cell>
          <cell r="I1608" t="e">
            <v>#N/A</v>
          </cell>
          <cell r="J1608" t="e">
            <v>#N/A</v>
          </cell>
          <cell r="K1608" t="e">
            <v>#N/A</v>
          </cell>
          <cell r="L1608" t="e">
            <v>#N/A</v>
          </cell>
          <cell r="M1608" t="e">
            <v>#N/A</v>
          </cell>
          <cell r="N1608" t="e">
            <v>#N/A</v>
          </cell>
          <cell r="O1608" t="e">
            <v>#N/A</v>
          </cell>
          <cell r="P1608" t="e">
            <v>#N/A</v>
          </cell>
          <cell r="Q1608" t="e">
            <v>#N/A</v>
          </cell>
          <cell r="R1608" t="e">
            <v>#N/A</v>
          </cell>
          <cell r="S1608" t="e">
            <v>#N/A</v>
          </cell>
          <cell r="T1608" t="e">
            <v>#N/A</v>
          </cell>
          <cell r="U1608" t="e">
            <v>#N/A</v>
          </cell>
          <cell r="V1608" t="e">
            <v>#N/A</v>
          </cell>
          <cell r="W1608" t="e">
            <v>#N/A</v>
          </cell>
          <cell r="X1608" t="e">
            <v>#N/A</v>
          </cell>
          <cell r="Y1608" t="e">
            <v>#N/A</v>
          </cell>
          <cell r="Z1608" t="e">
            <v>#N/A</v>
          </cell>
          <cell r="AA1608" t="e">
            <v>#N/A</v>
          </cell>
          <cell r="AB1608" t="e">
            <v>#N/A</v>
          </cell>
          <cell r="AC1608" t="e">
            <v>#N/A</v>
          </cell>
          <cell r="AD1608" t="e">
            <v>#N/A</v>
          </cell>
          <cell r="AE1608" t="e">
            <v>#N/A</v>
          </cell>
          <cell r="AF1608" t="e">
            <v>#N/A</v>
          </cell>
          <cell r="AG1608" t="e">
            <v>#N/A</v>
          </cell>
          <cell r="AH1608" t="e">
            <v>#N/A</v>
          </cell>
          <cell r="AI1608" t="e">
            <v>#N/A</v>
          </cell>
          <cell r="AJ1608" t="e">
            <v>#N/A</v>
          </cell>
          <cell r="AK1608" t="e">
            <v>#N/A</v>
          </cell>
          <cell r="AL1608" t="e">
            <v>#N/A</v>
          </cell>
          <cell r="AM1608" t="e">
            <v>#N/A</v>
          </cell>
          <cell r="AN1608" t="e">
            <v>#N/A</v>
          </cell>
          <cell r="AO1608" t="e">
            <v>#N/A</v>
          </cell>
          <cell r="AP1608" t="e">
            <v>#N/A</v>
          </cell>
          <cell r="AQ1608" t="e">
            <v>#N/A</v>
          </cell>
          <cell r="AR1608" t="e">
            <v>#N/A</v>
          </cell>
          <cell r="AS1608" t="e">
            <v>#N/A</v>
          </cell>
          <cell r="AT1608" t="e">
            <v>#N/A</v>
          </cell>
          <cell r="AU1608" t="e">
            <v>#N/A</v>
          </cell>
          <cell r="AV1608" t="e">
            <v>#N/A</v>
          </cell>
          <cell r="AW1608" t="e">
            <v>#N/A</v>
          </cell>
          <cell r="AX1608" t="e">
            <v>#N/A</v>
          </cell>
          <cell r="AY1608" t="e">
            <v>#N/A</v>
          </cell>
          <cell r="AZ1608" t="e">
            <v>#N/A</v>
          </cell>
          <cell r="BA1608" t="e">
            <v>#N/A</v>
          </cell>
          <cell r="BB1608" t="e">
            <v>#N/A</v>
          </cell>
          <cell r="BC1608" t="e">
            <v>#N/A</v>
          </cell>
          <cell r="BD1608" t="e">
            <v>#N/A</v>
          </cell>
        </row>
        <row r="1609">
          <cell r="G1609" t="e">
            <v>#N/A</v>
          </cell>
          <cell r="H1609" t="e">
            <v>#N/A</v>
          </cell>
          <cell r="I1609" t="e">
            <v>#N/A</v>
          </cell>
          <cell r="J1609" t="e">
            <v>#N/A</v>
          </cell>
          <cell r="K1609" t="e">
            <v>#N/A</v>
          </cell>
          <cell r="L1609" t="e">
            <v>#N/A</v>
          </cell>
          <cell r="M1609" t="e">
            <v>#N/A</v>
          </cell>
          <cell r="N1609" t="e">
            <v>#N/A</v>
          </cell>
          <cell r="O1609" t="e">
            <v>#N/A</v>
          </cell>
          <cell r="P1609" t="e">
            <v>#N/A</v>
          </cell>
          <cell r="Q1609" t="e">
            <v>#N/A</v>
          </cell>
          <cell r="R1609" t="e">
            <v>#N/A</v>
          </cell>
          <cell r="S1609" t="e">
            <v>#N/A</v>
          </cell>
          <cell r="T1609" t="e">
            <v>#N/A</v>
          </cell>
          <cell r="U1609" t="e">
            <v>#N/A</v>
          </cell>
          <cell r="V1609" t="e">
            <v>#N/A</v>
          </cell>
          <cell r="W1609" t="e">
            <v>#N/A</v>
          </cell>
          <cell r="X1609" t="e">
            <v>#N/A</v>
          </cell>
          <cell r="Y1609" t="e">
            <v>#N/A</v>
          </cell>
          <cell r="Z1609" t="e">
            <v>#N/A</v>
          </cell>
          <cell r="AA1609" t="e">
            <v>#N/A</v>
          </cell>
          <cell r="AB1609" t="e">
            <v>#N/A</v>
          </cell>
          <cell r="AC1609" t="e">
            <v>#N/A</v>
          </cell>
          <cell r="AD1609" t="e">
            <v>#N/A</v>
          </cell>
          <cell r="AE1609" t="e">
            <v>#N/A</v>
          </cell>
          <cell r="AF1609" t="e">
            <v>#N/A</v>
          </cell>
          <cell r="AG1609" t="e">
            <v>#N/A</v>
          </cell>
          <cell r="AH1609" t="e">
            <v>#N/A</v>
          </cell>
          <cell r="AI1609" t="e">
            <v>#N/A</v>
          </cell>
          <cell r="AJ1609" t="e">
            <v>#N/A</v>
          </cell>
          <cell r="AK1609" t="e">
            <v>#N/A</v>
          </cell>
          <cell r="AL1609" t="e">
            <v>#N/A</v>
          </cell>
          <cell r="AM1609" t="e">
            <v>#N/A</v>
          </cell>
          <cell r="AN1609" t="e">
            <v>#N/A</v>
          </cell>
          <cell r="AO1609" t="e">
            <v>#N/A</v>
          </cell>
          <cell r="AP1609" t="e">
            <v>#N/A</v>
          </cell>
          <cell r="AQ1609" t="e">
            <v>#N/A</v>
          </cell>
          <cell r="AR1609" t="e">
            <v>#N/A</v>
          </cell>
          <cell r="AS1609" t="e">
            <v>#N/A</v>
          </cell>
          <cell r="AT1609" t="e">
            <v>#N/A</v>
          </cell>
          <cell r="AU1609" t="e">
            <v>#N/A</v>
          </cell>
          <cell r="AV1609" t="e">
            <v>#N/A</v>
          </cell>
          <cell r="AW1609" t="e">
            <v>#N/A</v>
          </cell>
          <cell r="AX1609" t="e">
            <v>#N/A</v>
          </cell>
          <cell r="AY1609" t="e">
            <v>#N/A</v>
          </cell>
          <cell r="AZ1609" t="e">
            <v>#N/A</v>
          </cell>
          <cell r="BA1609" t="e">
            <v>#N/A</v>
          </cell>
          <cell r="BB1609" t="e">
            <v>#N/A</v>
          </cell>
          <cell r="BC1609" t="e">
            <v>#N/A</v>
          </cell>
          <cell r="BD1609" t="e">
            <v>#N/A</v>
          </cell>
        </row>
        <row r="1610">
          <cell r="G1610" t="e">
            <v>#N/A</v>
          </cell>
          <cell r="H1610" t="e">
            <v>#N/A</v>
          </cell>
          <cell r="I1610" t="e">
            <v>#N/A</v>
          </cell>
          <cell r="J1610" t="e">
            <v>#N/A</v>
          </cell>
          <cell r="K1610" t="e">
            <v>#N/A</v>
          </cell>
          <cell r="L1610" t="e">
            <v>#N/A</v>
          </cell>
          <cell r="M1610" t="e">
            <v>#N/A</v>
          </cell>
          <cell r="N1610" t="e">
            <v>#N/A</v>
          </cell>
          <cell r="O1610" t="e">
            <v>#N/A</v>
          </cell>
          <cell r="P1610" t="e">
            <v>#N/A</v>
          </cell>
          <cell r="Q1610" t="e">
            <v>#N/A</v>
          </cell>
          <cell r="R1610" t="e">
            <v>#N/A</v>
          </cell>
          <cell r="S1610" t="e">
            <v>#N/A</v>
          </cell>
          <cell r="T1610" t="e">
            <v>#N/A</v>
          </cell>
          <cell r="U1610" t="e">
            <v>#N/A</v>
          </cell>
          <cell r="V1610" t="e">
            <v>#N/A</v>
          </cell>
          <cell r="W1610" t="e">
            <v>#N/A</v>
          </cell>
          <cell r="X1610" t="e">
            <v>#N/A</v>
          </cell>
          <cell r="Y1610" t="e">
            <v>#N/A</v>
          </cell>
          <cell r="Z1610" t="e">
            <v>#N/A</v>
          </cell>
          <cell r="AA1610" t="e">
            <v>#N/A</v>
          </cell>
          <cell r="AB1610" t="e">
            <v>#N/A</v>
          </cell>
          <cell r="AC1610" t="e">
            <v>#N/A</v>
          </cell>
          <cell r="AD1610" t="e">
            <v>#N/A</v>
          </cell>
          <cell r="AE1610" t="e">
            <v>#N/A</v>
          </cell>
          <cell r="AF1610" t="e">
            <v>#N/A</v>
          </cell>
          <cell r="AG1610" t="e">
            <v>#N/A</v>
          </cell>
          <cell r="AH1610" t="e">
            <v>#N/A</v>
          </cell>
          <cell r="AI1610" t="e">
            <v>#N/A</v>
          </cell>
          <cell r="AJ1610" t="e">
            <v>#N/A</v>
          </cell>
          <cell r="AK1610" t="e">
            <v>#N/A</v>
          </cell>
          <cell r="AL1610" t="e">
            <v>#N/A</v>
          </cell>
          <cell r="AM1610" t="e">
            <v>#N/A</v>
          </cell>
          <cell r="AN1610" t="e">
            <v>#N/A</v>
          </cell>
          <cell r="AO1610" t="e">
            <v>#N/A</v>
          </cell>
          <cell r="AP1610" t="e">
            <v>#N/A</v>
          </cell>
          <cell r="AQ1610" t="e">
            <v>#N/A</v>
          </cell>
          <cell r="AR1610" t="e">
            <v>#N/A</v>
          </cell>
          <cell r="AS1610" t="e">
            <v>#N/A</v>
          </cell>
          <cell r="AT1610" t="e">
            <v>#N/A</v>
          </cell>
          <cell r="AU1610" t="e">
            <v>#N/A</v>
          </cell>
          <cell r="AV1610" t="e">
            <v>#N/A</v>
          </cell>
          <cell r="AW1610" t="e">
            <v>#N/A</v>
          </cell>
          <cell r="AX1610" t="e">
            <v>#N/A</v>
          </cell>
          <cell r="AY1610" t="e">
            <v>#N/A</v>
          </cell>
          <cell r="AZ1610" t="e">
            <v>#N/A</v>
          </cell>
          <cell r="BA1610" t="e">
            <v>#N/A</v>
          </cell>
          <cell r="BB1610" t="e">
            <v>#N/A</v>
          </cell>
          <cell r="BC1610" t="e">
            <v>#N/A</v>
          </cell>
          <cell r="BD1610" t="e">
            <v>#N/A</v>
          </cell>
        </row>
        <row r="1611">
          <cell r="G1611" t="e">
            <v>#N/A</v>
          </cell>
          <cell r="H1611" t="e">
            <v>#N/A</v>
          </cell>
          <cell r="I1611" t="e">
            <v>#N/A</v>
          </cell>
          <cell r="J1611" t="e">
            <v>#N/A</v>
          </cell>
          <cell r="K1611" t="e">
            <v>#N/A</v>
          </cell>
          <cell r="L1611" t="e">
            <v>#N/A</v>
          </cell>
          <cell r="M1611" t="e">
            <v>#N/A</v>
          </cell>
          <cell r="N1611" t="e">
            <v>#N/A</v>
          </cell>
          <cell r="O1611" t="e">
            <v>#N/A</v>
          </cell>
          <cell r="P1611" t="e">
            <v>#N/A</v>
          </cell>
          <cell r="Q1611" t="e">
            <v>#N/A</v>
          </cell>
          <cell r="R1611" t="e">
            <v>#N/A</v>
          </cell>
          <cell r="S1611" t="e">
            <v>#N/A</v>
          </cell>
          <cell r="T1611" t="e">
            <v>#N/A</v>
          </cell>
          <cell r="U1611" t="e">
            <v>#N/A</v>
          </cell>
          <cell r="V1611" t="e">
            <v>#N/A</v>
          </cell>
          <cell r="W1611" t="e">
            <v>#N/A</v>
          </cell>
          <cell r="X1611" t="e">
            <v>#N/A</v>
          </cell>
          <cell r="Y1611" t="e">
            <v>#N/A</v>
          </cell>
          <cell r="Z1611" t="e">
            <v>#N/A</v>
          </cell>
          <cell r="AA1611" t="e">
            <v>#N/A</v>
          </cell>
          <cell r="AB1611" t="e">
            <v>#N/A</v>
          </cell>
          <cell r="AC1611" t="e">
            <v>#N/A</v>
          </cell>
          <cell r="AD1611" t="e">
            <v>#N/A</v>
          </cell>
          <cell r="AE1611" t="e">
            <v>#N/A</v>
          </cell>
          <cell r="AF1611" t="e">
            <v>#N/A</v>
          </cell>
          <cell r="AG1611" t="e">
            <v>#N/A</v>
          </cell>
          <cell r="AH1611" t="e">
            <v>#N/A</v>
          </cell>
          <cell r="AI1611" t="e">
            <v>#N/A</v>
          </cell>
          <cell r="AJ1611" t="e">
            <v>#N/A</v>
          </cell>
          <cell r="AK1611" t="e">
            <v>#N/A</v>
          </cell>
          <cell r="AL1611" t="e">
            <v>#N/A</v>
          </cell>
          <cell r="AM1611" t="e">
            <v>#N/A</v>
          </cell>
          <cell r="AN1611" t="e">
            <v>#N/A</v>
          </cell>
          <cell r="AO1611" t="e">
            <v>#N/A</v>
          </cell>
          <cell r="AP1611" t="e">
            <v>#N/A</v>
          </cell>
          <cell r="AQ1611" t="e">
            <v>#N/A</v>
          </cell>
          <cell r="AR1611" t="e">
            <v>#N/A</v>
          </cell>
          <cell r="AS1611" t="e">
            <v>#N/A</v>
          </cell>
          <cell r="AT1611" t="e">
            <v>#N/A</v>
          </cell>
          <cell r="AU1611" t="e">
            <v>#N/A</v>
          </cell>
          <cell r="AV1611" t="e">
            <v>#N/A</v>
          </cell>
          <cell r="AW1611" t="e">
            <v>#N/A</v>
          </cell>
          <cell r="AX1611" t="e">
            <v>#N/A</v>
          </cell>
          <cell r="AY1611" t="e">
            <v>#N/A</v>
          </cell>
          <cell r="AZ1611" t="e">
            <v>#N/A</v>
          </cell>
          <cell r="BA1611" t="e">
            <v>#N/A</v>
          </cell>
          <cell r="BB1611" t="e">
            <v>#N/A</v>
          </cell>
          <cell r="BC1611" t="e">
            <v>#N/A</v>
          </cell>
          <cell r="BD1611" t="e">
            <v>#N/A</v>
          </cell>
        </row>
        <row r="1612">
          <cell r="G1612" t="e">
            <v>#N/A</v>
          </cell>
          <cell r="H1612" t="e">
            <v>#N/A</v>
          </cell>
          <cell r="I1612" t="e">
            <v>#N/A</v>
          </cell>
          <cell r="J1612" t="e">
            <v>#N/A</v>
          </cell>
          <cell r="K1612" t="e">
            <v>#N/A</v>
          </cell>
          <cell r="L1612" t="e">
            <v>#N/A</v>
          </cell>
          <cell r="M1612" t="e">
            <v>#N/A</v>
          </cell>
          <cell r="N1612" t="e">
            <v>#N/A</v>
          </cell>
          <cell r="O1612" t="e">
            <v>#N/A</v>
          </cell>
          <cell r="P1612" t="e">
            <v>#N/A</v>
          </cell>
          <cell r="Q1612" t="e">
            <v>#N/A</v>
          </cell>
          <cell r="R1612" t="e">
            <v>#N/A</v>
          </cell>
          <cell r="S1612" t="e">
            <v>#N/A</v>
          </cell>
          <cell r="T1612" t="e">
            <v>#N/A</v>
          </cell>
          <cell r="U1612" t="e">
            <v>#N/A</v>
          </cell>
          <cell r="V1612" t="e">
            <v>#N/A</v>
          </cell>
          <cell r="W1612" t="e">
            <v>#N/A</v>
          </cell>
          <cell r="X1612" t="e">
            <v>#N/A</v>
          </cell>
          <cell r="Y1612" t="e">
            <v>#N/A</v>
          </cell>
          <cell r="Z1612" t="e">
            <v>#N/A</v>
          </cell>
          <cell r="AA1612" t="e">
            <v>#N/A</v>
          </cell>
          <cell r="AB1612" t="e">
            <v>#N/A</v>
          </cell>
          <cell r="AC1612" t="e">
            <v>#N/A</v>
          </cell>
          <cell r="AD1612" t="e">
            <v>#N/A</v>
          </cell>
          <cell r="AE1612" t="e">
            <v>#N/A</v>
          </cell>
          <cell r="AF1612" t="e">
            <v>#N/A</v>
          </cell>
          <cell r="AG1612" t="e">
            <v>#N/A</v>
          </cell>
          <cell r="AH1612" t="e">
            <v>#N/A</v>
          </cell>
          <cell r="AI1612" t="e">
            <v>#N/A</v>
          </cell>
          <cell r="AJ1612" t="e">
            <v>#N/A</v>
          </cell>
          <cell r="AK1612" t="e">
            <v>#N/A</v>
          </cell>
          <cell r="AL1612" t="e">
            <v>#N/A</v>
          </cell>
          <cell r="AM1612" t="e">
            <v>#N/A</v>
          </cell>
          <cell r="AN1612" t="e">
            <v>#N/A</v>
          </cell>
          <cell r="AO1612" t="e">
            <v>#N/A</v>
          </cell>
          <cell r="AP1612" t="e">
            <v>#N/A</v>
          </cell>
          <cell r="AQ1612" t="e">
            <v>#N/A</v>
          </cell>
          <cell r="AR1612" t="e">
            <v>#N/A</v>
          </cell>
          <cell r="AS1612" t="e">
            <v>#N/A</v>
          </cell>
          <cell r="AT1612" t="e">
            <v>#N/A</v>
          </cell>
          <cell r="AU1612" t="e">
            <v>#N/A</v>
          </cell>
          <cell r="AV1612" t="e">
            <v>#N/A</v>
          </cell>
          <cell r="AW1612" t="e">
            <v>#N/A</v>
          </cell>
          <cell r="AX1612" t="e">
            <v>#N/A</v>
          </cell>
          <cell r="AY1612" t="e">
            <v>#N/A</v>
          </cell>
          <cell r="AZ1612" t="e">
            <v>#N/A</v>
          </cell>
          <cell r="BA1612" t="e">
            <v>#N/A</v>
          </cell>
          <cell r="BB1612" t="e">
            <v>#N/A</v>
          </cell>
          <cell r="BC1612" t="e">
            <v>#N/A</v>
          </cell>
          <cell r="BD1612" t="e">
            <v>#N/A</v>
          </cell>
        </row>
        <row r="1613">
          <cell r="G1613" t="e">
            <v>#N/A</v>
          </cell>
          <cell r="H1613" t="e">
            <v>#N/A</v>
          </cell>
          <cell r="I1613" t="e">
            <v>#N/A</v>
          </cell>
          <cell r="J1613" t="e">
            <v>#N/A</v>
          </cell>
          <cell r="K1613" t="e">
            <v>#N/A</v>
          </cell>
          <cell r="L1613" t="e">
            <v>#N/A</v>
          </cell>
          <cell r="M1613" t="e">
            <v>#N/A</v>
          </cell>
          <cell r="N1613" t="e">
            <v>#N/A</v>
          </cell>
          <cell r="O1613" t="e">
            <v>#N/A</v>
          </cell>
          <cell r="P1613" t="e">
            <v>#N/A</v>
          </cell>
          <cell r="Q1613" t="e">
            <v>#N/A</v>
          </cell>
          <cell r="R1613" t="e">
            <v>#N/A</v>
          </cell>
          <cell r="S1613" t="e">
            <v>#N/A</v>
          </cell>
          <cell r="T1613" t="e">
            <v>#N/A</v>
          </cell>
          <cell r="U1613" t="e">
            <v>#N/A</v>
          </cell>
          <cell r="V1613" t="e">
            <v>#N/A</v>
          </cell>
          <cell r="W1613" t="e">
            <v>#N/A</v>
          </cell>
          <cell r="X1613" t="e">
            <v>#N/A</v>
          </cell>
          <cell r="Y1613" t="e">
            <v>#N/A</v>
          </cell>
          <cell r="Z1613" t="e">
            <v>#N/A</v>
          </cell>
          <cell r="AA1613" t="e">
            <v>#N/A</v>
          </cell>
          <cell r="AB1613" t="e">
            <v>#N/A</v>
          </cell>
          <cell r="AC1613" t="e">
            <v>#N/A</v>
          </cell>
          <cell r="AD1613" t="e">
            <v>#N/A</v>
          </cell>
          <cell r="AE1613" t="e">
            <v>#N/A</v>
          </cell>
          <cell r="AF1613" t="e">
            <v>#N/A</v>
          </cell>
          <cell r="AG1613" t="e">
            <v>#N/A</v>
          </cell>
          <cell r="AH1613" t="e">
            <v>#N/A</v>
          </cell>
          <cell r="AI1613" t="e">
            <v>#N/A</v>
          </cell>
          <cell r="AJ1613" t="e">
            <v>#N/A</v>
          </cell>
          <cell r="AK1613" t="e">
            <v>#N/A</v>
          </cell>
          <cell r="AL1613" t="e">
            <v>#N/A</v>
          </cell>
          <cell r="AM1613" t="e">
            <v>#N/A</v>
          </cell>
          <cell r="AN1613" t="e">
            <v>#N/A</v>
          </cell>
          <cell r="AO1613" t="e">
            <v>#N/A</v>
          </cell>
          <cell r="AP1613" t="e">
            <v>#N/A</v>
          </cell>
          <cell r="AQ1613" t="e">
            <v>#N/A</v>
          </cell>
          <cell r="AR1613" t="e">
            <v>#N/A</v>
          </cell>
          <cell r="AS1613" t="e">
            <v>#N/A</v>
          </cell>
          <cell r="AT1613" t="e">
            <v>#N/A</v>
          </cell>
          <cell r="AU1613" t="e">
            <v>#N/A</v>
          </cell>
          <cell r="AV1613" t="e">
            <v>#N/A</v>
          </cell>
          <cell r="AW1613" t="e">
            <v>#N/A</v>
          </cell>
          <cell r="AX1613" t="e">
            <v>#N/A</v>
          </cell>
          <cell r="AY1613" t="e">
            <v>#N/A</v>
          </cell>
          <cell r="AZ1613" t="e">
            <v>#N/A</v>
          </cell>
          <cell r="BA1613" t="e">
            <v>#N/A</v>
          </cell>
          <cell r="BB1613" t="e">
            <v>#N/A</v>
          </cell>
          <cell r="BC1613" t="e">
            <v>#N/A</v>
          </cell>
          <cell r="BD1613" t="e">
            <v>#N/A</v>
          </cell>
        </row>
        <row r="1614">
          <cell r="G1614" t="e">
            <v>#N/A</v>
          </cell>
          <cell r="H1614" t="e">
            <v>#N/A</v>
          </cell>
          <cell r="I1614" t="e">
            <v>#N/A</v>
          </cell>
          <cell r="J1614" t="e">
            <v>#N/A</v>
          </cell>
          <cell r="K1614" t="e">
            <v>#N/A</v>
          </cell>
          <cell r="L1614" t="e">
            <v>#N/A</v>
          </cell>
          <cell r="M1614" t="e">
            <v>#N/A</v>
          </cell>
          <cell r="N1614" t="e">
            <v>#N/A</v>
          </cell>
          <cell r="O1614" t="e">
            <v>#N/A</v>
          </cell>
          <cell r="P1614" t="e">
            <v>#N/A</v>
          </cell>
          <cell r="Q1614" t="e">
            <v>#N/A</v>
          </cell>
          <cell r="R1614" t="e">
            <v>#N/A</v>
          </cell>
          <cell r="S1614" t="e">
            <v>#N/A</v>
          </cell>
          <cell r="T1614" t="e">
            <v>#N/A</v>
          </cell>
          <cell r="U1614" t="e">
            <v>#N/A</v>
          </cell>
          <cell r="V1614" t="e">
            <v>#N/A</v>
          </cell>
          <cell r="W1614" t="e">
            <v>#N/A</v>
          </cell>
          <cell r="X1614" t="e">
            <v>#N/A</v>
          </cell>
          <cell r="Y1614" t="e">
            <v>#N/A</v>
          </cell>
          <cell r="Z1614" t="e">
            <v>#N/A</v>
          </cell>
          <cell r="AA1614" t="e">
            <v>#N/A</v>
          </cell>
          <cell r="AB1614" t="e">
            <v>#N/A</v>
          </cell>
          <cell r="AC1614" t="e">
            <v>#N/A</v>
          </cell>
          <cell r="AD1614" t="e">
            <v>#N/A</v>
          </cell>
          <cell r="AE1614" t="e">
            <v>#N/A</v>
          </cell>
          <cell r="AF1614" t="e">
            <v>#N/A</v>
          </cell>
          <cell r="AG1614" t="e">
            <v>#N/A</v>
          </cell>
          <cell r="AH1614" t="e">
            <v>#N/A</v>
          </cell>
          <cell r="AI1614" t="e">
            <v>#N/A</v>
          </cell>
          <cell r="AJ1614" t="e">
            <v>#N/A</v>
          </cell>
          <cell r="AK1614" t="e">
            <v>#N/A</v>
          </cell>
          <cell r="AL1614" t="e">
            <v>#N/A</v>
          </cell>
          <cell r="AM1614" t="e">
            <v>#N/A</v>
          </cell>
          <cell r="AN1614" t="e">
            <v>#N/A</v>
          </cell>
          <cell r="AO1614" t="e">
            <v>#N/A</v>
          </cell>
          <cell r="AP1614" t="e">
            <v>#N/A</v>
          </cell>
          <cell r="AQ1614" t="e">
            <v>#N/A</v>
          </cell>
          <cell r="AR1614" t="e">
            <v>#N/A</v>
          </cell>
          <cell r="AS1614" t="e">
            <v>#N/A</v>
          </cell>
          <cell r="AT1614" t="e">
            <v>#N/A</v>
          </cell>
          <cell r="AU1614" t="e">
            <v>#N/A</v>
          </cell>
          <cell r="AV1614" t="e">
            <v>#N/A</v>
          </cell>
          <cell r="AW1614" t="e">
            <v>#N/A</v>
          </cell>
          <cell r="AX1614" t="e">
            <v>#N/A</v>
          </cell>
          <cell r="AY1614" t="e">
            <v>#N/A</v>
          </cell>
          <cell r="AZ1614" t="e">
            <v>#N/A</v>
          </cell>
          <cell r="BA1614" t="e">
            <v>#N/A</v>
          </cell>
          <cell r="BB1614" t="e">
            <v>#N/A</v>
          </cell>
          <cell r="BC1614" t="e">
            <v>#N/A</v>
          </cell>
          <cell r="BD1614" t="e">
            <v>#N/A</v>
          </cell>
        </row>
        <row r="1615">
          <cell r="G1615" t="e">
            <v>#N/A</v>
          </cell>
          <cell r="H1615" t="e">
            <v>#N/A</v>
          </cell>
          <cell r="I1615" t="e">
            <v>#N/A</v>
          </cell>
          <cell r="J1615" t="e">
            <v>#N/A</v>
          </cell>
          <cell r="K1615" t="e">
            <v>#N/A</v>
          </cell>
          <cell r="L1615" t="e">
            <v>#N/A</v>
          </cell>
          <cell r="M1615" t="e">
            <v>#N/A</v>
          </cell>
          <cell r="N1615" t="e">
            <v>#N/A</v>
          </cell>
          <cell r="O1615" t="e">
            <v>#N/A</v>
          </cell>
          <cell r="P1615" t="e">
            <v>#N/A</v>
          </cell>
          <cell r="Q1615" t="e">
            <v>#N/A</v>
          </cell>
          <cell r="R1615" t="e">
            <v>#N/A</v>
          </cell>
          <cell r="S1615" t="e">
            <v>#N/A</v>
          </cell>
          <cell r="T1615" t="e">
            <v>#N/A</v>
          </cell>
          <cell r="U1615" t="e">
            <v>#N/A</v>
          </cell>
          <cell r="V1615" t="e">
            <v>#N/A</v>
          </cell>
          <cell r="W1615" t="e">
            <v>#N/A</v>
          </cell>
          <cell r="X1615" t="e">
            <v>#N/A</v>
          </cell>
          <cell r="Y1615" t="e">
            <v>#N/A</v>
          </cell>
          <cell r="Z1615" t="e">
            <v>#N/A</v>
          </cell>
          <cell r="AA1615" t="e">
            <v>#N/A</v>
          </cell>
          <cell r="AB1615" t="e">
            <v>#N/A</v>
          </cell>
          <cell r="AC1615" t="e">
            <v>#N/A</v>
          </cell>
          <cell r="AD1615" t="e">
            <v>#N/A</v>
          </cell>
          <cell r="AE1615" t="e">
            <v>#N/A</v>
          </cell>
          <cell r="AF1615" t="e">
            <v>#N/A</v>
          </cell>
          <cell r="AG1615" t="e">
            <v>#N/A</v>
          </cell>
          <cell r="AH1615" t="e">
            <v>#N/A</v>
          </cell>
          <cell r="AI1615" t="e">
            <v>#N/A</v>
          </cell>
          <cell r="AJ1615" t="e">
            <v>#N/A</v>
          </cell>
          <cell r="AK1615" t="e">
            <v>#N/A</v>
          </cell>
          <cell r="AL1615" t="e">
            <v>#N/A</v>
          </cell>
          <cell r="AM1615" t="e">
            <v>#N/A</v>
          </cell>
          <cell r="AN1615" t="e">
            <v>#N/A</v>
          </cell>
          <cell r="AO1615" t="e">
            <v>#N/A</v>
          </cell>
          <cell r="AP1615" t="e">
            <v>#N/A</v>
          </cell>
          <cell r="AQ1615" t="e">
            <v>#N/A</v>
          </cell>
          <cell r="AR1615" t="e">
            <v>#N/A</v>
          </cell>
          <cell r="AS1615" t="e">
            <v>#N/A</v>
          </cell>
          <cell r="AT1615" t="e">
            <v>#N/A</v>
          </cell>
          <cell r="AU1615" t="e">
            <v>#N/A</v>
          </cell>
          <cell r="AV1615" t="e">
            <v>#N/A</v>
          </cell>
          <cell r="AW1615" t="e">
            <v>#N/A</v>
          </cell>
          <cell r="AX1615" t="e">
            <v>#N/A</v>
          </cell>
          <cell r="AY1615" t="e">
            <v>#N/A</v>
          </cell>
          <cell r="AZ1615" t="e">
            <v>#N/A</v>
          </cell>
          <cell r="BA1615" t="e">
            <v>#N/A</v>
          </cell>
          <cell r="BB1615" t="e">
            <v>#N/A</v>
          </cell>
          <cell r="BC1615" t="e">
            <v>#N/A</v>
          </cell>
          <cell r="BD1615" t="e">
            <v>#N/A</v>
          </cell>
        </row>
        <row r="1616">
          <cell r="G1616" t="e">
            <v>#N/A</v>
          </cell>
          <cell r="H1616" t="e">
            <v>#N/A</v>
          </cell>
          <cell r="I1616" t="e">
            <v>#N/A</v>
          </cell>
          <cell r="J1616" t="e">
            <v>#N/A</v>
          </cell>
          <cell r="K1616" t="e">
            <v>#N/A</v>
          </cell>
          <cell r="L1616" t="e">
            <v>#N/A</v>
          </cell>
          <cell r="M1616" t="e">
            <v>#N/A</v>
          </cell>
          <cell r="N1616" t="e">
            <v>#N/A</v>
          </cell>
          <cell r="O1616" t="e">
            <v>#N/A</v>
          </cell>
          <cell r="P1616" t="e">
            <v>#N/A</v>
          </cell>
          <cell r="Q1616" t="e">
            <v>#N/A</v>
          </cell>
          <cell r="R1616" t="e">
            <v>#N/A</v>
          </cell>
          <cell r="S1616" t="e">
            <v>#N/A</v>
          </cell>
          <cell r="T1616" t="e">
            <v>#N/A</v>
          </cell>
          <cell r="U1616" t="e">
            <v>#N/A</v>
          </cell>
          <cell r="V1616" t="e">
            <v>#N/A</v>
          </cell>
          <cell r="W1616" t="e">
            <v>#N/A</v>
          </cell>
          <cell r="X1616" t="e">
            <v>#N/A</v>
          </cell>
          <cell r="Y1616" t="e">
            <v>#N/A</v>
          </cell>
          <cell r="Z1616" t="e">
            <v>#N/A</v>
          </cell>
          <cell r="AA1616" t="e">
            <v>#N/A</v>
          </cell>
          <cell r="AB1616" t="e">
            <v>#N/A</v>
          </cell>
          <cell r="AC1616" t="e">
            <v>#N/A</v>
          </cell>
          <cell r="AD1616" t="e">
            <v>#N/A</v>
          </cell>
          <cell r="AE1616" t="e">
            <v>#N/A</v>
          </cell>
          <cell r="AF1616" t="e">
            <v>#N/A</v>
          </cell>
          <cell r="AG1616" t="e">
            <v>#N/A</v>
          </cell>
          <cell r="AH1616" t="e">
            <v>#N/A</v>
          </cell>
          <cell r="AI1616" t="e">
            <v>#N/A</v>
          </cell>
          <cell r="AJ1616" t="e">
            <v>#N/A</v>
          </cell>
          <cell r="AK1616" t="e">
            <v>#N/A</v>
          </cell>
          <cell r="AL1616" t="e">
            <v>#N/A</v>
          </cell>
          <cell r="AM1616" t="e">
            <v>#N/A</v>
          </cell>
          <cell r="AN1616" t="e">
            <v>#N/A</v>
          </cell>
          <cell r="AO1616" t="e">
            <v>#N/A</v>
          </cell>
          <cell r="AP1616" t="e">
            <v>#N/A</v>
          </cell>
          <cell r="AQ1616" t="e">
            <v>#N/A</v>
          </cell>
          <cell r="AR1616" t="e">
            <v>#N/A</v>
          </cell>
          <cell r="AS1616" t="e">
            <v>#N/A</v>
          </cell>
          <cell r="AT1616" t="e">
            <v>#N/A</v>
          </cell>
          <cell r="AU1616" t="e">
            <v>#N/A</v>
          </cell>
          <cell r="AV1616" t="e">
            <v>#N/A</v>
          </cell>
          <cell r="AW1616" t="e">
            <v>#N/A</v>
          </cell>
          <cell r="AX1616" t="e">
            <v>#N/A</v>
          </cell>
          <cell r="AY1616" t="e">
            <v>#N/A</v>
          </cell>
          <cell r="AZ1616" t="e">
            <v>#N/A</v>
          </cell>
          <cell r="BA1616" t="e">
            <v>#N/A</v>
          </cell>
          <cell r="BB1616" t="e">
            <v>#N/A</v>
          </cell>
          <cell r="BC1616" t="e">
            <v>#N/A</v>
          </cell>
          <cell r="BD1616" t="e">
            <v>#N/A</v>
          </cell>
        </row>
        <row r="1617">
          <cell r="G1617" t="e">
            <v>#N/A</v>
          </cell>
          <cell r="H1617" t="e">
            <v>#N/A</v>
          </cell>
          <cell r="I1617" t="e">
            <v>#N/A</v>
          </cell>
          <cell r="J1617" t="e">
            <v>#N/A</v>
          </cell>
          <cell r="K1617" t="e">
            <v>#N/A</v>
          </cell>
          <cell r="L1617" t="e">
            <v>#N/A</v>
          </cell>
          <cell r="M1617" t="e">
            <v>#N/A</v>
          </cell>
          <cell r="N1617" t="e">
            <v>#N/A</v>
          </cell>
          <cell r="O1617" t="e">
            <v>#N/A</v>
          </cell>
          <cell r="P1617" t="e">
            <v>#N/A</v>
          </cell>
          <cell r="Q1617" t="e">
            <v>#N/A</v>
          </cell>
          <cell r="R1617" t="e">
            <v>#N/A</v>
          </cell>
          <cell r="S1617" t="e">
            <v>#N/A</v>
          </cell>
          <cell r="T1617" t="e">
            <v>#N/A</v>
          </cell>
          <cell r="U1617" t="e">
            <v>#N/A</v>
          </cell>
          <cell r="V1617" t="e">
            <v>#N/A</v>
          </cell>
          <cell r="W1617" t="e">
            <v>#N/A</v>
          </cell>
          <cell r="X1617" t="e">
            <v>#N/A</v>
          </cell>
          <cell r="Y1617" t="e">
            <v>#N/A</v>
          </cell>
          <cell r="Z1617" t="e">
            <v>#N/A</v>
          </cell>
          <cell r="AA1617" t="e">
            <v>#N/A</v>
          </cell>
          <cell r="AB1617" t="e">
            <v>#N/A</v>
          </cell>
          <cell r="AC1617" t="e">
            <v>#N/A</v>
          </cell>
          <cell r="AD1617" t="e">
            <v>#N/A</v>
          </cell>
          <cell r="AE1617" t="e">
            <v>#N/A</v>
          </cell>
          <cell r="AF1617" t="e">
            <v>#N/A</v>
          </cell>
          <cell r="AG1617" t="e">
            <v>#N/A</v>
          </cell>
          <cell r="AH1617" t="e">
            <v>#N/A</v>
          </cell>
          <cell r="AI1617" t="e">
            <v>#N/A</v>
          </cell>
          <cell r="AJ1617" t="e">
            <v>#N/A</v>
          </cell>
          <cell r="AK1617" t="e">
            <v>#N/A</v>
          </cell>
          <cell r="AL1617" t="e">
            <v>#N/A</v>
          </cell>
          <cell r="AM1617" t="e">
            <v>#N/A</v>
          </cell>
          <cell r="AN1617" t="e">
            <v>#N/A</v>
          </cell>
          <cell r="AO1617" t="e">
            <v>#N/A</v>
          </cell>
          <cell r="AP1617" t="e">
            <v>#N/A</v>
          </cell>
          <cell r="AQ1617" t="e">
            <v>#N/A</v>
          </cell>
          <cell r="AR1617" t="e">
            <v>#N/A</v>
          </cell>
          <cell r="AS1617" t="e">
            <v>#N/A</v>
          </cell>
          <cell r="AT1617" t="e">
            <v>#N/A</v>
          </cell>
          <cell r="AU1617" t="e">
            <v>#N/A</v>
          </cell>
          <cell r="AV1617" t="e">
            <v>#N/A</v>
          </cell>
          <cell r="AW1617" t="e">
            <v>#N/A</v>
          </cell>
          <cell r="AX1617" t="e">
            <v>#N/A</v>
          </cell>
          <cell r="AY1617" t="e">
            <v>#N/A</v>
          </cell>
          <cell r="AZ1617" t="e">
            <v>#N/A</v>
          </cell>
          <cell r="BA1617" t="e">
            <v>#N/A</v>
          </cell>
          <cell r="BB1617" t="e">
            <v>#N/A</v>
          </cell>
          <cell r="BC1617" t="e">
            <v>#N/A</v>
          </cell>
          <cell r="BD1617" t="e">
            <v>#N/A</v>
          </cell>
        </row>
        <row r="1618">
          <cell r="G1618" t="e">
            <v>#N/A</v>
          </cell>
          <cell r="H1618" t="e">
            <v>#N/A</v>
          </cell>
          <cell r="I1618" t="e">
            <v>#N/A</v>
          </cell>
          <cell r="J1618" t="e">
            <v>#N/A</v>
          </cell>
          <cell r="K1618" t="e">
            <v>#N/A</v>
          </cell>
          <cell r="L1618" t="e">
            <v>#N/A</v>
          </cell>
          <cell r="M1618" t="e">
            <v>#N/A</v>
          </cell>
          <cell r="N1618" t="e">
            <v>#N/A</v>
          </cell>
          <cell r="O1618" t="e">
            <v>#N/A</v>
          </cell>
          <cell r="P1618" t="e">
            <v>#N/A</v>
          </cell>
          <cell r="Q1618" t="e">
            <v>#N/A</v>
          </cell>
          <cell r="R1618" t="e">
            <v>#N/A</v>
          </cell>
          <cell r="S1618" t="e">
            <v>#N/A</v>
          </cell>
          <cell r="T1618" t="e">
            <v>#N/A</v>
          </cell>
          <cell r="U1618" t="e">
            <v>#N/A</v>
          </cell>
          <cell r="V1618" t="e">
            <v>#N/A</v>
          </cell>
          <cell r="W1618" t="e">
            <v>#N/A</v>
          </cell>
          <cell r="X1618" t="e">
            <v>#N/A</v>
          </cell>
          <cell r="Y1618" t="e">
            <v>#N/A</v>
          </cell>
          <cell r="Z1618" t="e">
            <v>#N/A</v>
          </cell>
          <cell r="AA1618" t="e">
            <v>#N/A</v>
          </cell>
          <cell r="AB1618" t="e">
            <v>#N/A</v>
          </cell>
          <cell r="AC1618" t="e">
            <v>#N/A</v>
          </cell>
          <cell r="AD1618" t="e">
            <v>#N/A</v>
          </cell>
          <cell r="AE1618" t="e">
            <v>#N/A</v>
          </cell>
          <cell r="AF1618" t="e">
            <v>#N/A</v>
          </cell>
          <cell r="AG1618" t="e">
            <v>#N/A</v>
          </cell>
          <cell r="AH1618" t="e">
            <v>#N/A</v>
          </cell>
          <cell r="AI1618" t="e">
            <v>#N/A</v>
          </cell>
          <cell r="AJ1618" t="e">
            <v>#N/A</v>
          </cell>
          <cell r="AK1618" t="e">
            <v>#N/A</v>
          </cell>
          <cell r="AL1618" t="e">
            <v>#N/A</v>
          </cell>
          <cell r="AM1618" t="e">
            <v>#N/A</v>
          </cell>
          <cell r="AN1618" t="e">
            <v>#N/A</v>
          </cell>
          <cell r="AO1618" t="e">
            <v>#N/A</v>
          </cell>
          <cell r="AP1618" t="e">
            <v>#N/A</v>
          </cell>
          <cell r="AQ1618" t="e">
            <v>#N/A</v>
          </cell>
          <cell r="AR1618" t="e">
            <v>#N/A</v>
          </cell>
          <cell r="AS1618" t="e">
            <v>#N/A</v>
          </cell>
          <cell r="AT1618" t="e">
            <v>#N/A</v>
          </cell>
          <cell r="AU1618" t="e">
            <v>#N/A</v>
          </cell>
          <cell r="AV1618" t="e">
            <v>#N/A</v>
          </cell>
          <cell r="AW1618" t="e">
            <v>#N/A</v>
          </cell>
          <cell r="AX1618" t="e">
            <v>#N/A</v>
          </cell>
          <cell r="AY1618" t="e">
            <v>#N/A</v>
          </cell>
          <cell r="AZ1618" t="e">
            <v>#N/A</v>
          </cell>
          <cell r="BA1618" t="e">
            <v>#N/A</v>
          </cell>
          <cell r="BB1618" t="e">
            <v>#N/A</v>
          </cell>
          <cell r="BC1618" t="e">
            <v>#N/A</v>
          </cell>
          <cell r="BD1618" t="e">
            <v>#N/A</v>
          </cell>
        </row>
        <row r="1619">
          <cell r="G1619" t="e">
            <v>#N/A</v>
          </cell>
          <cell r="H1619" t="e">
            <v>#N/A</v>
          </cell>
          <cell r="I1619" t="e">
            <v>#N/A</v>
          </cell>
          <cell r="J1619" t="e">
            <v>#N/A</v>
          </cell>
          <cell r="K1619" t="e">
            <v>#N/A</v>
          </cell>
          <cell r="L1619" t="e">
            <v>#N/A</v>
          </cell>
          <cell r="M1619" t="e">
            <v>#N/A</v>
          </cell>
          <cell r="N1619" t="e">
            <v>#N/A</v>
          </cell>
          <cell r="O1619" t="e">
            <v>#N/A</v>
          </cell>
          <cell r="P1619" t="e">
            <v>#N/A</v>
          </cell>
          <cell r="Q1619" t="e">
            <v>#N/A</v>
          </cell>
          <cell r="R1619" t="e">
            <v>#N/A</v>
          </cell>
          <cell r="S1619" t="e">
            <v>#N/A</v>
          </cell>
          <cell r="T1619" t="e">
            <v>#N/A</v>
          </cell>
          <cell r="U1619" t="e">
            <v>#N/A</v>
          </cell>
          <cell r="V1619" t="e">
            <v>#N/A</v>
          </cell>
          <cell r="W1619" t="e">
            <v>#N/A</v>
          </cell>
          <cell r="X1619" t="e">
            <v>#N/A</v>
          </cell>
          <cell r="Y1619" t="e">
            <v>#N/A</v>
          </cell>
          <cell r="Z1619" t="e">
            <v>#N/A</v>
          </cell>
          <cell r="AA1619" t="e">
            <v>#N/A</v>
          </cell>
          <cell r="AB1619" t="e">
            <v>#N/A</v>
          </cell>
          <cell r="AC1619" t="e">
            <v>#N/A</v>
          </cell>
          <cell r="AD1619" t="e">
            <v>#N/A</v>
          </cell>
          <cell r="AE1619" t="e">
            <v>#N/A</v>
          </cell>
          <cell r="AF1619" t="e">
            <v>#N/A</v>
          </cell>
          <cell r="AG1619" t="e">
            <v>#N/A</v>
          </cell>
          <cell r="AH1619" t="e">
            <v>#N/A</v>
          </cell>
          <cell r="AI1619" t="e">
            <v>#N/A</v>
          </cell>
          <cell r="AJ1619" t="e">
            <v>#N/A</v>
          </cell>
          <cell r="AK1619" t="e">
            <v>#N/A</v>
          </cell>
          <cell r="AL1619" t="e">
            <v>#N/A</v>
          </cell>
          <cell r="AM1619" t="e">
            <v>#N/A</v>
          </cell>
          <cell r="AN1619" t="e">
            <v>#N/A</v>
          </cell>
          <cell r="AO1619" t="e">
            <v>#N/A</v>
          </cell>
          <cell r="AP1619" t="e">
            <v>#N/A</v>
          </cell>
          <cell r="AQ1619" t="e">
            <v>#N/A</v>
          </cell>
          <cell r="AR1619" t="e">
            <v>#N/A</v>
          </cell>
          <cell r="AS1619" t="e">
            <v>#N/A</v>
          </cell>
          <cell r="AT1619" t="e">
            <v>#N/A</v>
          </cell>
          <cell r="AU1619" t="e">
            <v>#N/A</v>
          </cell>
          <cell r="AV1619" t="e">
            <v>#N/A</v>
          </cell>
          <cell r="AW1619" t="e">
            <v>#N/A</v>
          </cell>
          <cell r="AX1619" t="e">
            <v>#N/A</v>
          </cell>
          <cell r="AY1619" t="e">
            <v>#N/A</v>
          </cell>
          <cell r="AZ1619" t="e">
            <v>#N/A</v>
          </cell>
          <cell r="BA1619" t="e">
            <v>#N/A</v>
          </cell>
          <cell r="BB1619" t="e">
            <v>#N/A</v>
          </cell>
          <cell r="BC1619" t="e">
            <v>#N/A</v>
          </cell>
          <cell r="BD1619" t="e">
            <v>#N/A</v>
          </cell>
        </row>
        <row r="1620">
          <cell r="G1620" t="e">
            <v>#N/A</v>
          </cell>
          <cell r="H1620" t="e">
            <v>#N/A</v>
          </cell>
          <cell r="I1620" t="e">
            <v>#N/A</v>
          </cell>
          <cell r="J1620" t="e">
            <v>#N/A</v>
          </cell>
          <cell r="K1620" t="e">
            <v>#N/A</v>
          </cell>
          <cell r="L1620" t="e">
            <v>#N/A</v>
          </cell>
          <cell r="M1620" t="e">
            <v>#N/A</v>
          </cell>
          <cell r="N1620" t="e">
            <v>#N/A</v>
          </cell>
          <cell r="O1620" t="e">
            <v>#N/A</v>
          </cell>
          <cell r="P1620" t="e">
            <v>#N/A</v>
          </cell>
          <cell r="Q1620" t="e">
            <v>#N/A</v>
          </cell>
          <cell r="R1620" t="e">
            <v>#N/A</v>
          </cell>
          <cell r="S1620" t="e">
            <v>#N/A</v>
          </cell>
          <cell r="T1620" t="e">
            <v>#N/A</v>
          </cell>
          <cell r="U1620" t="e">
            <v>#N/A</v>
          </cell>
          <cell r="V1620" t="e">
            <v>#N/A</v>
          </cell>
          <cell r="W1620" t="e">
            <v>#N/A</v>
          </cell>
          <cell r="X1620" t="e">
            <v>#N/A</v>
          </cell>
          <cell r="Y1620" t="e">
            <v>#N/A</v>
          </cell>
          <cell r="Z1620" t="e">
            <v>#N/A</v>
          </cell>
          <cell r="AA1620" t="e">
            <v>#N/A</v>
          </cell>
          <cell r="AB1620" t="e">
            <v>#N/A</v>
          </cell>
          <cell r="AC1620" t="e">
            <v>#N/A</v>
          </cell>
          <cell r="AD1620" t="e">
            <v>#N/A</v>
          </cell>
          <cell r="AE1620" t="e">
            <v>#N/A</v>
          </cell>
          <cell r="AF1620" t="e">
            <v>#N/A</v>
          </cell>
          <cell r="AG1620" t="e">
            <v>#N/A</v>
          </cell>
          <cell r="AH1620" t="e">
            <v>#N/A</v>
          </cell>
          <cell r="AI1620" t="e">
            <v>#N/A</v>
          </cell>
          <cell r="AJ1620" t="e">
            <v>#N/A</v>
          </cell>
          <cell r="AK1620" t="e">
            <v>#N/A</v>
          </cell>
          <cell r="AL1620" t="e">
            <v>#N/A</v>
          </cell>
          <cell r="AM1620" t="e">
            <v>#N/A</v>
          </cell>
          <cell r="AN1620" t="e">
            <v>#N/A</v>
          </cell>
          <cell r="AO1620" t="e">
            <v>#N/A</v>
          </cell>
          <cell r="AP1620" t="e">
            <v>#N/A</v>
          </cell>
          <cell r="AQ1620" t="e">
            <v>#N/A</v>
          </cell>
          <cell r="AR1620" t="e">
            <v>#N/A</v>
          </cell>
          <cell r="AS1620" t="e">
            <v>#N/A</v>
          </cell>
          <cell r="AT1620" t="e">
            <v>#N/A</v>
          </cell>
          <cell r="AU1620" t="e">
            <v>#N/A</v>
          </cell>
          <cell r="AV1620" t="e">
            <v>#N/A</v>
          </cell>
          <cell r="AW1620" t="e">
            <v>#N/A</v>
          </cell>
          <cell r="AX1620" t="e">
            <v>#N/A</v>
          </cell>
          <cell r="AY1620" t="e">
            <v>#N/A</v>
          </cell>
          <cell r="AZ1620" t="e">
            <v>#N/A</v>
          </cell>
          <cell r="BA1620" t="e">
            <v>#N/A</v>
          </cell>
          <cell r="BB1620" t="e">
            <v>#N/A</v>
          </cell>
          <cell r="BC1620" t="e">
            <v>#N/A</v>
          </cell>
          <cell r="BD1620" t="e">
            <v>#N/A</v>
          </cell>
        </row>
        <row r="1621">
          <cell r="G1621" t="e">
            <v>#N/A</v>
          </cell>
          <cell r="H1621" t="e">
            <v>#N/A</v>
          </cell>
          <cell r="I1621" t="e">
            <v>#N/A</v>
          </cell>
          <cell r="J1621" t="e">
            <v>#N/A</v>
          </cell>
          <cell r="K1621" t="e">
            <v>#N/A</v>
          </cell>
          <cell r="L1621" t="e">
            <v>#N/A</v>
          </cell>
          <cell r="M1621" t="e">
            <v>#N/A</v>
          </cell>
          <cell r="N1621" t="e">
            <v>#N/A</v>
          </cell>
          <cell r="O1621" t="e">
            <v>#N/A</v>
          </cell>
          <cell r="P1621" t="e">
            <v>#N/A</v>
          </cell>
          <cell r="Q1621" t="e">
            <v>#N/A</v>
          </cell>
          <cell r="R1621" t="e">
            <v>#N/A</v>
          </cell>
          <cell r="S1621" t="e">
            <v>#N/A</v>
          </cell>
          <cell r="T1621" t="e">
            <v>#N/A</v>
          </cell>
          <cell r="U1621" t="e">
            <v>#N/A</v>
          </cell>
          <cell r="V1621" t="e">
            <v>#N/A</v>
          </cell>
          <cell r="W1621" t="e">
            <v>#N/A</v>
          </cell>
          <cell r="X1621" t="e">
            <v>#N/A</v>
          </cell>
          <cell r="Y1621" t="e">
            <v>#N/A</v>
          </cell>
          <cell r="Z1621" t="e">
            <v>#N/A</v>
          </cell>
          <cell r="AA1621" t="e">
            <v>#N/A</v>
          </cell>
          <cell r="AB1621" t="e">
            <v>#N/A</v>
          </cell>
          <cell r="AC1621" t="e">
            <v>#N/A</v>
          </cell>
          <cell r="AD1621" t="e">
            <v>#N/A</v>
          </cell>
          <cell r="AE1621" t="e">
            <v>#N/A</v>
          </cell>
          <cell r="AF1621" t="e">
            <v>#N/A</v>
          </cell>
          <cell r="AG1621" t="e">
            <v>#N/A</v>
          </cell>
          <cell r="AH1621" t="e">
            <v>#N/A</v>
          </cell>
          <cell r="AI1621" t="e">
            <v>#N/A</v>
          </cell>
          <cell r="AJ1621" t="e">
            <v>#N/A</v>
          </cell>
          <cell r="AK1621" t="e">
            <v>#N/A</v>
          </cell>
          <cell r="AL1621" t="e">
            <v>#N/A</v>
          </cell>
          <cell r="AM1621" t="e">
            <v>#N/A</v>
          </cell>
          <cell r="AN1621" t="e">
            <v>#N/A</v>
          </cell>
          <cell r="AO1621" t="e">
            <v>#N/A</v>
          </cell>
          <cell r="AP1621" t="e">
            <v>#N/A</v>
          </cell>
          <cell r="AQ1621" t="e">
            <v>#N/A</v>
          </cell>
          <cell r="AR1621" t="e">
            <v>#N/A</v>
          </cell>
          <cell r="AS1621" t="e">
            <v>#N/A</v>
          </cell>
          <cell r="AT1621" t="e">
            <v>#N/A</v>
          </cell>
          <cell r="AU1621" t="e">
            <v>#N/A</v>
          </cell>
          <cell r="AV1621" t="e">
            <v>#N/A</v>
          </cell>
          <cell r="AW1621" t="e">
            <v>#N/A</v>
          </cell>
          <cell r="AX1621" t="e">
            <v>#N/A</v>
          </cell>
          <cell r="AY1621" t="e">
            <v>#N/A</v>
          </cell>
          <cell r="AZ1621" t="e">
            <v>#N/A</v>
          </cell>
          <cell r="BA1621" t="e">
            <v>#N/A</v>
          </cell>
          <cell r="BB1621" t="e">
            <v>#N/A</v>
          </cell>
          <cell r="BC1621" t="e">
            <v>#N/A</v>
          </cell>
          <cell r="BD1621" t="e">
            <v>#N/A</v>
          </cell>
        </row>
        <row r="1622">
          <cell r="G1622" t="e">
            <v>#N/A</v>
          </cell>
          <cell r="H1622" t="e">
            <v>#N/A</v>
          </cell>
          <cell r="I1622" t="e">
            <v>#N/A</v>
          </cell>
          <cell r="J1622" t="e">
            <v>#N/A</v>
          </cell>
          <cell r="K1622" t="e">
            <v>#N/A</v>
          </cell>
          <cell r="L1622" t="e">
            <v>#N/A</v>
          </cell>
          <cell r="M1622" t="e">
            <v>#N/A</v>
          </cell>
          <cell r="N1622" t="e">
            <v>#N/A</v>
          </cell>
          <cell r="O1622" t="e">
            <v>#N/A</v>
          </cell>
          <cell r="P1622" t="e">
            <v>#N/A</v>
          </cell>
          <cell r="Q1622" t="e">
            <v>#N/A</v>
          </cell>
          <cell r="R1622" t="e">
            <v>#N/A</v>
          </cell>
          <cell r="S1622" t="e">
            <v>#N/A</v>
          </cell>
          <cell r="T1622" t="e">
            <v>#N/A</v>
          </cell>
          <cell r="U1622" t="e">
            <v>#N/A</v>
          </cell>
          <cell r="V1622" t="e">
            <v>#N/A</v>
          </cell>
          <cell r="W1622" t="e">
            <v>#N/A</v>
          </cell>
          <cell r="X1622" t="e">
            <v>#N/A</v>
          </cell>
          <cell r="Y1622" t="e">
            <v>#N/A</v>
          </cell>
          <cell r="Z1622" t="e">
            <v>#N/A</v>
          </cell>
          <cell r="AA1622" t="e">
            <v>#N/A</v>
          </cell>
          <cell r="AB1622" t="e">
            <v>#N/A</v>
          </cell>
          <cell r="AC1622" t="e">
            <v>#N/A</v>
          </cell>
          <cell r="AD1622" t="e">
            <v>#N/A</v>
          </cell>
          <cell r="AE1622" t="e">
            <v>#N/A</v>
          </cell>
          <cell r="AF1622" t="e">
            <v>#N/A</v>
          </cell>
          <cell r="AG1622" t="e">
            <v>#N/A</v>
          </cell>
          <cell r="AH1622" t="e">
            <v>#N/A</v>
          </cell>
          <cell r="AI1622" t="e">
            <v>#N/A</v>
          </cell>
          <cell r="AJ1622" t="e">
            <v>#N/A</v>
          </cell>
          <cell r="AK1622" t="e">
            <v>#N/A</v>
          </cell>
          <cell r="AL1622" t="e">
            <v>#N/A</v>
          </cell>
          <cell r="AM1622" t="e">
            <v>#N/A</v>
          </cell>
          <cell r="AN1622" t="e">
            <v>#N/A</v>
          </cell>
          <cell r="AO1622" t="e">
            <v>#N/A</v>
          </cell>
          <cell r="AP1622" t="e">
            <v>#N/A</v>
          </cell>
          <cell r="AQ1622" t="e">
            <v>#N/A</v>
          </cell>
          <cell r="AR1622" t="e">
            <v>#N/A</v>
          </cell>
          <cell r="AS1622" t="e">
            <v>#N/A</v>
          </cell>
          <cell r="AT1622" t="e">
            <v>#N/A</v>
          </cell>
          <cell r="AU1622" t="e">
            <v>#N/A</v>
          </cell>
          <cell r="AV1622" t="e">
            <v>#N/A</v>
          </cell>
          <cell r="AW1622" t="e">
            <v>#N/A</v>
          </cell>
          <cell r="AX1622" t="e">
            <v>#N/A</v>
          </cell>
          <cell r="AY1622" t="e">
            <v>#N/A</v>
          </cell>
          <cell r="AZ1622" t="e">
            <v>#N/A</v>
          </cell>
          <cell r="BA1622" t="e">
            <v>#N/A</v>
          </cell>
          <cell r="BB1622" t="e">
            <v>#N/A</v>
          </cell>
          <cell r="BC1622" t="e">
            <v>#N/A</v>
          </cell>
          <cell r="BD1622" t="e">
            <v>#N/A</v>
          </cell>
        </row>
        <row r="1623">
          <cell r="G1623" t="e">
            <v>#N/A</v>
          </cell>
          <cell r="H1623" t="e">
            <v>#N/A</v>
          </cell>
          <cell r="I1623" t="e">
            <v>#N/A</v>
          </cell>
          <cell r="J1623" t="e">
            <v>#N/A</v>
          </cell>
          <cell r="K1623" t="e">
            <v>#N/A</v>
          </cell>
          <cell r="L1623" t="e">
            <v>#N/A</v>
          </cell>
          <cell r="M1623" t="e">
            <v>#N/A</v>
          </cell>
          <cell r="N1623" t="e">
            <v>#N/A</v>
          </cell>
          <cell r="O1623" t="e">
            <v>#N/A</v>
          </cell>
          <cell r="P1623" t="e">
            <v>#N/A</v>
          </cell>
          <cell r="Q1623" t="e">
            <v>#N/A</v>
          </cell>
          <cell r="R1623" t="e">
            <v>#N/A</v>
          </cell>
          <cell r="S1623" t="e">
            <v>#N/A</v>
          </cell>
          <cell r="T1623" t="e">
            <v>#N/A</v>
          </cell>
          <cell r="U1623" t="e">
            <v>#N/A</v>
          </cell>
          <cell r="V1623" t="e">
            <v>#N/A</v>
          </cell>
          <cell r="W1623" t="e">
            <v>#N/A</v>
          </cell>
          <cell r="X1623" t="e">
            <v>#N/A</v>
          </cell>
          <cell r="Y1623" t="e">
            <v>#N/A</v>
          </cell>
          <cell r="Z1623" t="e">
            <v>#N/A</v>
          </cell>
          <cell r="AA1623" t="e">
            <v>#N/A</v>
          </cell>
          <cell r="AB1623" t="e">
            <v>#N/A</v>
          </cell>
          <cell r="AC1623" t="e">
            <v>#N/A</v>
          </cell>
          <cell r="AD1623" t="e">
            <v>#N/A</v>
          </cell>
          <cell r="AE1623" t="e">
            <v>#N/A</v>
          </cell>
          <cell r="AF1623" t="e">
            <v>#N/A</v>
          </cell>
          <cell r="AG1623" t="e">
            <v>#N/A</v>
          </cell>
          <cell r="AH1623" t="e">
            <v>#N/A</v>
          </cell>
          <cell r="AI1623" t="e">
            <v>#N/A</v>
          </cell>
          <cell r="AJ1623" t="e">
            <v>#N/A</v>
          </cell>
          <cell r="AK1623" t="e">
            <v>#N/A</v>
          </cell>
          <cell r="AL1623" t="e">
            <v>#N/A</v>
          </cell>
          <cell r="AM1623" t="e">
            <v>#N/A</v>
          </cell>
          <cell r="AN1623" t="e">
            <v>#N/A</v>
          </cell>
          <cell r="AO1623" t="e">
            <v>#N/A</v>
          </cell>
          <cell r="AP1623" t="e">
            <v>#N/A</v>
          </cell>
          <cell r="AQ1623" t="e">
            <v>#N/A</v>
          </cell>
          <cell r="AR1623" t="e">
            <v>#N/A</v>
          </cell>
          <cell r="AS1623" t="e">
            <v>#N/A</v>
          </cell>
          <cell r="AT1623" t="e">
            <v>#N/A</v>
          </cell>
          <cell r="AU1623" t="e">
            <v>#N/A</v>
          </cell>
          <cell r="AV1623" t="e">
            <v>#N/A</v>
          </cell>
          <cell r="AW1623" t="e">
            <v>#N/A</v>
          </cell>
          <cell r="AX1623" t="e">
            <v>#N/A</v>
          </cell>
          <cell r="AY1623" t="e">
            <v>#N/A</v>
          </cell>
          <cell r="AZ1623" t="e">
            <v>#N/A</v>
          </cell>
          <cell r="BA1623" t="e">
            <v>#N/A</v>
          </cell>
          <cell r="BB1623" t="e">
            <v>#N/A</v>
          </cell>
          <cell r="BC1623" t="e">
            <v>#N/A</v>
          </cell>
          <cell r="BD1623" t="e">
            <v>#N/A</v>
          </cell>
        </row>
        <row r="1624">
          <cell r="G1624" t="e">
            <v>#N/A</v>
          </cell>
          <cell r="H1624" t="e">
            <v>#N/A</v>
          </cell>
          <cell r="I1624" t="e">
            <v>#N/A</v>
          </cell>
          <cell r="J1624" t="e">
            <v>#N/A</v>
          </cell>
          <cell r="K1624" t="e">
            <v>#N/A</v>
          </cell>
          <cell r="L1624" t="e">
            <v>#N/A</v>
          </cell>
          <cell r="M1624" t="e">
            <v>#N/A</v>
          </cell>
          <cell r="N1624" t="e">
            <v>#N/A</v>
          </cell>
          <cell r="O1624" t="e">
            <v>#N/A</v>
          </cell>
          <cell r="P1624" t="e">
            <v>#N/A</v>
          </cell>
          <cell r="Q1624" t="e">
            <v>#N/A</v>
          </cell>
          <cell r="R1624" t="e">
            <v>#N/A</v>
          </cell>
          <cell r="S1624" t="e">
            <v>#N/A</v>
          </cell>
          <cell r="T1624" t="e">
            <v>#N/A</v>
          </cell>
          <cell r="U1624" t="e">
            <v>#N/A</v>
          </cell>
          <cell r="V1624" t="e">
            <v>#N/A</v>
          </cell>
          <cell r="W1624" t="e">
            <v>#N/A</v>
          </cell>
          <cell r="X1624" t="e">
            <v>#N/A</v>
          </cell>
          <cell r="Y1624" t="e">
            <v>#N/A</v>
          </cell>
          <cell r="Z1624" t="e">
            <v>#N/A</v>
          </cell>
          <cell r="AA1624" t="e">
            <v>#N/A</v>
          </cell>
          <cell r="AB1624" t="e">
            <v>#N/A</v>
          </cell>
          <cell r="AC1624" t="e">
            <v>#N/A</v>
          </cell>
          <cell r="AD1624" t="e">
            <v>#N/A</v>
          </cell>
          <cell r="AE1624" t="e">
            <v>#N/A</v>
          </cell>
          <cell r="AF1624" t="e">
            <v>#N/A</v>
          </cell>
          <cell r="AG1624" t="e">
            <v>#N/A</v>
          </cell>
          <cell r="AH1624" t="e">
            <v>#N/A</v>
          </cell>
          <cell r="AI1624" t="e">
            <v>#N/A</v>
          </cell>
          <cell r="AJ1624" t="e">
            <v>#N/A</v>
          </cell>
          <cell r="AK1624" t="e">
            <v>#N/A</v>
          </cell>
          <cell r="AL1624" t="e">
            <v>#N/A</v>
          </cell>
          <cell r="AM1624" t="e">
            <v>#N/A</v>
          </cell>
          <cell r="AN1624" t="e">
            <v>#N/A</v>
          </cell>
          <cell r="AO1624" t="e">
            <v>#N/A</v>
          </cell>
          <cell r="AP1624" t="e">
            <v>#N/A</v>
          </cell>
          <cell r="AQ1624" t="e">
            <v>#N/A</v>
          </cell>
          <cell r="AR1624" t="e">
            <v>#N/A</v>
          </cell>
          <cell r="AS1624" t="e">
            <v>#N/A</v>
          </cell>
          <cell r="AT1624" t="e">
            <v>#N/A</v>
          </cell>
          <cell r="AU1624" t="e">
            <v>#N/A</v>
          </cell>
          <cell r="AV1624" t="e">
            <v>#N/A</v>
          </cell>
          <cell r="AW1624" t="e">
            <v>#N/A</v>
          </cell>
          <cell r="AX1624" t="e">
            <v>#N/A</v>
          </cell>
          <cell r="AY1624" t="e">
            <v>#N/A</v>
          </cell>
          <cell r="AZ1624" t="e">
            <v>#N/A</v>
          </cell>
          <cell r="BA1624" t="e">
            <v>#N/A</v>
          </cell>
          <cell r="BB1624" t="e">
            <v>#N/A</v>
          </cell>
          <cell r="BC1624" t="e">
            <v>#N/A</v>
          </cell>
          <cell r="BD1624" t="e">
            <v>#N/A</v>
          </cell>
        </row>
        <row r="1625">
          <cell r="G1625" t="e">
            <v>#N/A</v>
          </cell>
          <cell r="H1625" t="e">
            <v>#N/A</v>
          </cell>
          <cell r="I1625" t="e">
            <v>#N/A</v>
          </cell>
          <cell r="J1625" t="e">
            <v>#N/A</v>
          </cell>
          <cell r="K1625" t="e">
            <v>#N/A</v>
          </cell>
          <cell r="L1625" t="e">
            <v>#N/A</v>
          </cell>
          <cell r="M1625" t="e">
            <v>#N/A</v>
          </cell>
          <cell r="N1625" t="e">
            <v>#N/A</v>
          </cell>
          <cell r="O1625" t="e">
            <v>#N/A</v>
          </cell>
          <cell r="P1625" t="e">
            <v>#N/A</v>
          </cell>
          <cell r="Q1625" t="e">
            <v>#N/A</v>
          </cell>
          <cell r="R1625" t="e">
            <v>#N/A</v>
          </cell>
          <cell r="S1625" t="e">
            <v>#N/A</v>
          </cell>
          <cell r="T1625" t="e">
            <v>#N/A</v>
          </cell>
          <cell r="U1625" t="e">
            <v>#N/A</v>
          </cell>
          <cell r="V1625" t="e">
            <v>#N/A</v>
          </cell>
          <cell r="W1625" t="e">
            <v>#N/A</v>
          </cell>
          <cell r="X1625" t="e">
            <v>#N/A</v>
          </cell>
          <cell r="Y1625" t="e">
            <v>#N/A</v>
          </cell>
          <cell r="Z1625" t="e">
            <v>#N/A</v>
          </cell>
          <cell r="AA1625" t="e">
            <v>#N/A</v>
          </cell>
          <cell r="AB1625" t="e">
            <v>#N/A</v>
          </cell>
          <cell r="AC1625" t="e">
            <v>#N/A</v>
          </cell>
          <cell r="AD1625" t="e">
            <v>#N/A</v>
          </cell>
          <cell r="AE1625" t="e">
            <v>#N/A</v>
          </cell>
          <cell r="AF1625" t="e">
            <v>#N/A</v>
          </cell>
          <cell r="AG1625" t="e">
            <v>#N/A</v>
          </cell>
          <cell r="AH1625" t="e">
            <v>#N/A</v>
          </cell>
          <cell r="AI1625" t="e">
            <v>#N/A</v>
          </cell>
          <cell r="AJ1625" t="e">
            <v>#N/A</v>
          </cell>
          <cell r="AK1625" t="e">
            <v>#N/A</v>
          </cell>
          <cell r="AL1625" t="e">
            <v>#N/A</v>
          </cell>
          <cell r="AM1625" t="e">
            <v>#N/A</v>
          </cell>
          <cell r="AN1625" t="e">
            <v>#N/A</v>
          </cell>
          <cell r="AO1625" t="e">
            <v>#N/A</v>
          </cell>
          <cell r="AP1625" t="e">
            <v>#N/A</v>
          </cell>
          <cell r="AQ1625" t="e">
            <v>#N/A</v>
          </cell>
          <cell r="AR1625" t="e">
            <v>#N/A</v>
          </cell>
          <cell r="AS1625" t="e">
            <v>#N/A</v>
          </cell>
          <cell r="AT1625" t="e">
            <v>#N/A</v>
          </cell>
          <cell r="AU1625" t="e">
            <v>#N/A</v>
          </cell>
          <cell r="AV1625" t="e">
            <v>#N/A</v>
          </cell>
          <cell r="AW1625" t="e">
            <v>#N/A</v>
          </cell>
          <cell r="AX1625" t="e">
            <v>#N/A</v>
          </cell>
          <cell r="AY1625" t="e">
            <v>#N/A</v>
          </cell>
          <cell r="AZ1625" t="e">
            <v>#N/A</v>
          </cell>
          <cell r="BA1625" t="e">
            <v>#N/A</v>
          </cell>
          <cell r="BB1625" t="e">
            <v>#N/A</v>
          </cell>
          <cell r="BC1625" t="e">
            <v>#N/A</v>
          </cell>
          <cell r="BD1625" t="e">
            <v>#N/A</v>
          </cell>
        </row>
        <row r="1626">
          <cell r="G1626" t="e">
            <v>#N/A</v>
          </cell>
          <cell r="H1626" t="e">
            <v>#N/A</v>
          </cell>
          <cell r="I1626" t="e">
            <v>#N/A</v>
          </cell>
          <cell r="J1626" t="e">
            <v>#N/A</v>
          </cell>
          <cell r="K1626" t="e">
            <v>#N/A</v>
          </cell>
          <cell r="L1626" t="e">
            <v>#N/A</v>
          </cell>
          <cell r="M1626" t="e">
            <v>#N/A</v>
          </cell>
          <cell r="N1626" t="e">
            <v>#N/A</v>
          </cell>
          <cell r="O1626" t="e">
            <v>#N/A</v>
          </cell>
          <cell r="P1626" t="e">
            <v>#N/A</v>
          </cell>
          <cell r="Q1626" t="e">
            <v>#N/A</v>
          </cell>
          <cell r="R1626" t="e">
            <v>#N/A</v>
          </cell>
          <cell r="S1626" t="e">
            <v>#N/A</v>
          </cell>
          <cell r="T1626" t="e">
            <v>#N/A</v>
          </cell>
          <cell r="U1626" t="e">
            <v>#N/A</v>
          </cell>
          <cell r="V1626" t="e">
            <v>#N/A</v>
          </cell>
          <cell r="W1626" t="e">
            <v>#N/A</v>
          </cell>
          <cell r="X1626" t="e">
            <v>#N/A</v>
          </cell>
          <cell r="Y1626" t="e">
            <v>#N/A</v>
          </cell>
          <cell r="Z1626" t="e">
            <v>#N/A</v>
          </cell>
          <cell r="AA1626" t="e">
            <v>#N/A</v>
          </cell>
          <cell r="AB1626" t="e">
            <v>#N/A</v>
          </cell>
          <cell r="AC1626" t="e">
            <v>#N/A</v>
          </cell>
          <cell r="AD1626" t="e">
            <v>#N/A</v>
          </cell>
          <cell r="AE1626" t="e">
            <v>#N/A</v>
          </cell>
          <cell r="AF1626" t="e">
            <v>#N/A</v>
          </cell>
          <cell r="AG1626" t="e">
            <v>#N/A</v>
          </cell>
          <cell r="AH1626" t="e">
            <v>#N/A</v>
          </cell>
          <cell r="AI1626" t="e">
            <v>#N/A</v>
          </cell>
          <cell r="AJ1626" t="e">
            <v>#N/A</v>
          </cell>
          <cell r="AK1626" t="e">
            <v>#N/A</v>
          </cell>
          <cell r="AL1626" t="e">
            <v>#N/A</v>
          </cell>
          <cell r="AM1626" t="e">
            <v>#N/A</v>
          </cell>
          <cell r="AN1626" t="e">
            <v>#N/A</v>
          </cell>
          <cell r="AO1626" t="e">
            <v>#N/A</v>
          </cell>
          <cell r="AP1626" t="e">
            <v>#N/A</v>
          </cell>
          <cell r="AQ1626" t="e">
            <v>#N/A</v>
          </cell>
          <cell r="AR1626" t="e">
            <v>#N/A</v>
          </cell>
          <cell r="AS1626" t="e">
            <v>#N/A</v>
          </cell>
          <cell r="AT1626" t="e">
            <v>#N/A</v>
          </cell>
          <cell r="AU1626" t="e">
            <v>#N/A</v>
          </cell>
          <cell r="AV1626" t="e">
            <v>#N/A</v>
          </cell>
          <cell r="AW1626" t="e">
            <v>#N/A</v>
          </cell>
          <cell r="AX1626" t="e">
            <v>#N/A</v>
          </cell>
          <cell r="AY1626" t="e">
            <v>#N/A</v>
          </cell>
          <cell r="AZ1626" t="e">
            <v>#N/A</v>
          </cell>
          <cell r="BA1626" t="e">
            <v>#N/A</v>
          </cell>
          <cell r="BB1626" t="e">
            <v>#N/A</v>
          </cell>
          <cell r="BC1626" t="e">
            <v>#N/A</v>
          </cell>
          <cell r="BD1626" t="e">
            <v>#N/A</v>
          </cell>
        </row>
        <row r="1627">
          <cell r="G1627" t="e">
            <v>#N/A</v>
          </cell>
          <cell r="H1627" t="e">
            <v>#N/A</v>
          </cell>
          <cell r="I1627" t="e">
            <v>#N/A</v>
          </cell>
          <cell r="J1627" t="e">
            <v>#N/A</v>
          </cell>
          <cell r="K1627" t="e">
            <v>#N/A</v>
          </cell>
          <cell r="L1627" t="e">
            <v>#N/A</v>
          </cell>
          <cell r="M1627" t="e">
            <v>#N/A</v>
          </cell>
          <cell r="N1627" t="e">
            <v>#N/A</v>
          </cell>
          <cell r="O1627" t="e">
            <v>#N/A</v>
          </cell>
          <cell r="P1627" t="e">
            <v>#N/A</v>
          </cell>
          <cell r="Q1627" t="e">
            <v>#N/A</v>
          </cell>
          <cell r="R1627" t="e">
            <v>#N/A</v>
          </cell>
          <cell r="S1627" t="e">
            <v>#N/A</v>
          </cell>
          <cell r="T1627" t="e">
            <v>#N/A</v>
          </cell>
          <cell r="U1627" t="e">
            <v>#N/A</v>
          </cell>
          <cell r="V1627" t="e">
            <v>#N/A</v>
          </cell>
          <cell r="W1627" t="e">
            <v>#N/A</v>
          </cell>
          <cell r="X1627" t="e">
            <v>#N/A</v>
          </cell>
          <cell r="Y1627" t="e">
            <v>#N/A</v>
          </cell>
          <cell r="Z1627" t="e">
            <v>#N/A</v>
          </cell>
          <cell r="AA1627" t="e">
            <v>#N/A</v>
          </cell>
          <cell r="AB1627" t="e">
            <v>#N/A</v>
          </cell>
          <cell r="AC1627" t="e">
            <v>#N/A</v>
          </cell>
          <cell r="AD1627" t="e">
            <v>#N/A</v>
          </cell>
          <cell r="AE1627" t="e">
            <v>#N/A</v>
          </cell>
          <cell r="AF1627" t="e">
            <v>#N/A</v>
          </cell>
          <cell r="AG1627" t="e">
            <v>#N/A</v>
          </cell>
          <cell r="AH1627" t="e">
            <v>#N/A</v>
          </cell>
          <cell r="AI1627" t="e">
            <v>#N/A</v>
          </cell>
          <cell r="AJ1627" t="e">
            <v>#N/A</v>
          </cell>
          <cell r="AK1627" t="e">
            <v>#N/A</v>
          </cell>
          <cell r="AL1627" t="e">
            <v>#N/A</v>
          </cell>
          <cell r="AM1627" t="e">
            <v>#N/A</v>
          </cell>
          <cell r="AN1627" t="e">
            <v>#N/A</v>
          </cell>
          <cell r="AO1627" t="e">
            <v>#N/A</v>
          </cell>
          <cell r="AP1627" t="e">
            <v>#N/A</v>
          </cell>
          <cell r="AQ1627" t="e">
            <v>#N/A</v>
          </cell>
          <cell r="AR1627" t="e">
            <v>#N/A</v>
          </cell>
          <cell r="AS1627" t="e">
            <v>#N/A</v>
          </cell>
          <cell r="AT1627" t="e">
            <v>#N/A</v>
          </cell>
          <cell r="AU1627" t="e">
            <v>#N/A</v>
          </cell>
          <cell r="AV1627" t="e">
            <v>#N/A</v>
          </cell>
          <cell r="AW1627" t="e">
            <v>#N/A</v>
          </cell>
          <cell r="AX1627" t="e">
            <v>#N/A</v>
          </cell>
          <cell r="AY1627" t="e">
            <v>#N/A</v>
          </cell>
          <cell r="AZ1627" t="e">
            <v>#N/A</v>
          </cell>
          <cell r="BA1627" t="e">
            <v>#N/A</v>
          </cell>
          <cell r="BB1627" t="e">
            <v>#N/A</v>
          </cell>
          <cell r="BC1627" t="e">
            <v>#N/A</v>
          </cell>
          <cell r="BD1627" t="e">
            <v>#N/A</v>
          </cell>
        </row>
        <row r="1628">
          <cell r="G1628" t="e">
            <v>#N/A</v>
          </cell>
          <cell r="H1628" t="e">
            <v>#N/A</v>
          </cell>
          <cell r="I1628" t="e">
            <v>#N/A</v>
          </cell>
          <cell r="J1628" t="e">
            <v>#N/A</v>
          </cell>
          <cell r="K1628" t="e">
            <v>#N/A</v>
          </cell>
          <cell r="L1628" t="e">
            <v>#N/A</v>
          </cell>
          <cell r="M1628" t="e">
            <v>#N/A</v>
          </cell>
          <cell r="N1628" t="e">
            <v>#N/A</v>
          </cell>
          <cell r="O1628" t="e">
            <v>#N/A</v>
          </cell>
          <cell r="P1628" t="e">
            <v>#N/A</v>
          </cell>
          <cell r="Q1628" t="e">
            <v>#N/A</v>
          </cell>
          <cell r="R1628" t="e">
            <v>#N/A</v>
          </cell>
          <cell r="S1628" t="e">
            <v>#N/A</v>
          </cell>
          <cell r="T1628" t="e">
            <v>#N/A</v>
          </cell>
          <cell r="U1628" t="e">
            <v>#N/A</v>
          </cell>
          <cell r="V1628" t="e">
            <v>#N/A</v>
          </cell>
          <cell r="W1628" t="e">
            <v>#N/A</v>
          </cell>
          <cell r="X1628" t="e">
            <v>#N/A</v>
          </cell>
          <cell r="Y1628" t="e">
            <v>#N/A</v>
          </cell>
          <cell r="Z1628" t="e">
            <v>#N/A</v>
          </cell>
          <cell r="AA1628" t="e">
            <v>#N/A</v>
          </cell>
          <cell r="AB1628" t="e">
            <v>#N/A</v>
          </cell>
          <cell r="AC1628" t="e">
            <v>#N/A</v>
          </cell>
          <cell r="AD1628" t="e">
            <v>#N/A</v>
          </cell>
          <cell r="AE1628" t="e">
            <v>#N/A</v>
          </cell>
          <cell r="AF1628" t="e">
            <v>#N/A</v>
          </cell>
          <cell r="AG1628" t="e">
            <v>#N/A</v>
          </cell>
          <cell r="AH1628" t="e">
            <v>#N/A</v>
          </cell>
          <cell r="AI1628" t="e">
            <v>#N/A</v>
          </cell>
          <cell r="AJ1628" t="e">
            <v>#N/A</v>
          </cell>
          <cell r="AK1628" t="e">
            <v>#N/A</v>
          </cell>
          <cell r="AL1628" t="e">
            <v>#N/A</v>
          </cell>
          <cell r="AM1628" t="e">
            <v>#N/A</v>
          </cell>
          <cell r="AN1628" t="e">
            <v>#N/A</v>
          </cell>
          <cell r="AO1628" t="e">
            <v>#N/A</v>
          </cell>
          <cell r="AP1628" t="e">
            <v>#N/A</v>
          </cell>
          <cell r="AQ1628" t="e">
            <v>#N/A</v>
          </cell>
          <cell r="AR1628" t="e">
            <v>#N/A</v>
          </cell>
          <cell r="AS1628" t="e">
            <v>#N/A</v>
          </cell>
          <cell r="AT1628" t="e">
            <v>#N/A</v>
          </cell>
          <cell r="AU1628" t="e">
            <v>#N/A</v>
          </cell>
          <cell r="AV1628" t="e">
            <v>#N/A</v>
          </cell>
          <cell r="AW1628" t="e">
            <v>#N/A</v>
          </cell>
          <cell r="AX1628" t="e">
            <v>#N/A</v>
          </cell>
          <cell r="AY1628" t="e">
            <v>#N/A</v>
          </cell>
          <cell r="AZ1628" t="e">
            <v>#N/A</v>
          </cell>
          <cell r="BA1628" t="e">
            <v>#N/A</v>
          </cell>
          <cell r="BB1628" t="e">
            <v>#N/A</v>
          </cell>
          <cell r="BC1628" t="e">
            <v>#N/A</v>
          </cell>
          <cell r="BD1628" t="e">
            <v>#N/A</v>
          </cell>
        </row>
        <row r="1629">
          <cell r="G1629" t="e">
            <v>#N/A</v>
          </cell>
          <cell r="H1629" t="e">
            <v>#N/A</v>
          </cell>
          <cell r="I1629" t="e">
            <v>#N/A</v>
          </cell>
          <cell r="J1629" t="e">
            <v>#N/A</v>
          </cell>
          <cell r="K1629" t="e">
            <v>#N/A</v>
          </cell>
          <cell r="L1629" t="e">
            <v>#N/A</v>
          </cell>
          <cell r="M1629" t="e">
            <v>#N/A</v>
          </cell>
          <cell r="N1629" t="e">
            <v>#N/A</v>
          </cell>
          <cell r="O1629" t="e">
            <v>#N/A</v>
          </cell>
          <cell r="P1629" t="e">
            <v>#N/A</v>
          </cell>
          <cell r="Q1629" t="e">
            <v>#N/A</v>
          </cell>
          <cell r="R1629" t="e">
            <v>#N/A</v>
          </cell>
          <cell r="S1629" t="e">
            <v>#N/A</v>
          </cell>
          <cell r="T1629" t="e">
            <v>#N/A</v>
          </cell>
          <cell r="U1629" t="e">
            <v>#N/A</v>
          </cell>
          <cell r="V1629" t="e">
            <v>#N/A</v>
          </cell>
          <cell r="W1629" t="e">
            <v>#N/A</v>
          </cell>
          <cell r="X1629" t="e">
            <v>#N/A</v>
          </cell>
          <cell r="Y1629" t="e">
            <v>#N/A</v>
          </cell>
          <cell r="Z1629" t="e">
            <v>#N/A</v>
          </cell>
          <cell r="AA1629" t="e">
            <v>#N/A</v>
          </cell>
          <cell r="AB1629" t="e">
            <v>#N/A</v>
          </cell>
          <cell r="AC1629" t="e">
            <v>#N/A</v>
          </cell>
          <cell r="AD1629" t="e">
            <v>#N/A</v>
          </cell>
          <cell r="AE1629" t="e">
            <v>#N/A</v>
          </cell>
          <cell r="AF1629" t="e">
            <v>#N/A</v>
          </cell>
          <cell r="AG1629" t="e">
            <v>#N/A</v>
          </cell>
          <cell r="AH1629" t="e">
            <v>#N/A</v>
          </cell>
          <cell r="AI1629" t="e">
            <v>#N/A</v>
          </cell>
          <cell r="AJ1629" t="e">
            <v>#N/A</v>
          </cell>
          <cell r="AK1629" t="e">
            <v>#N/A</v>
          </cell>
          <cell r="AL1629" t="e">
            <v>#N/A</v>
          </cell>
          <cell r="AM1629" t="e">
            <v>#N/A</v>
          </cell>
          <cell r="AN1629" t="e">
            <v>#N/A</v>
          </cell>
          <cell r="AO1629" t="e">
            <v>#N/A</v>
          </cell>
          <cell r="AP1629" t="e">
            <v>#N/A</v>
          </cell>
          <cell r="AQ1629" t="e">
            <v>#N/A</v>
          </cell>
          <cell r="AR1629" t="e">
            <v>#N/A</v>
          </cell>
          <cell r="AS1629" t="e">
            <v>#N/A</v>
          </cell>
          <cell r="AT1629" t="e">
            <v>#N/A</v>
          </cell>
          <cell r="AU1629" t="e">
            <v>#N/A</v>
          </cell>
          <cell r="AV1629" t="e">
            <v>#N/A</v>
          </cell>
          <cell r="AW1629" t="e">
            <v>#N/A</v>
          </cell>
          <cell r="AX1629" t="e">
            <v>#N/A</v>
          </cell>
          <cell r="AY1629" t="e">
            <v>#N/A</v>
          </cell>
          <cell r="AZ1629" t="e">
            <v>#N/A</v>
          </cell>
          <cell r="BA1629" t="e">
            <v>#N/A</v>
          </cell>
          <cell r="BB1629" t="e">
            <v>#N/A</v>
          </cell>
          <cell r="BC1629" t="e">
            <v>#N/A</v>
          </cell>
          <cell r="BD1629" t="e">
            <v>#N/A</v>
          </cell>
        </row>
        <row r="1630">
          <cell r="G1630" t="e">
            <v>#N/A</v>
          </cell>
          <cell r="H1630" t="e">
            <v>#N/A</v>
          </cell>
          <cell r="I1630" t="e">
            <v>#N/A</v>
          </cell>
          <cell r="J1630" t="e">
            <v>#N/A</v>
          </cell>
          <cell r="K1630" t="e">
            <v>#N/A</v>
          </cell>
          <cell r="L1630" t="e">
            <v>#N/A</v>
          </cell>
          <cell r="M1630" t="e">
            <v>#N/A</v>
          </cell>
          <cell r="N1630" t="e">
            <v>#N/A</v>
          </cell>
          <cell r="O1630" t="e">
            <v>#N/A</v>
          </cell>
          <cell r="P1630" t="e">
            <v>#N/A</v>
          </cell>
          <cell r="Q1630" t="e">
            <v>#N/A</v>
          </cell>
          <cell r="R1630" t="e">
            <v>#N/A</v>
          </cell>
          <cell r="S1630" t="e">
            <v>#N/A</v>
          </cell>
          <cell r="T1630" t="e">
            <v>#N/A</v>
          </cell>
          <cell r="U1630" t="e">
            <v>#N/A</v>
          </cell>
          <cell r="V1630" t="e">
            <v>#N/A</v>
          </cell>
          <cell r="W1630" t="e">
            <v>#N/A</v>
          </cell>
          <cell r="X1630" t="e">
            <v>#N/A</v>
          </cell>
          <cell r="Y1630" t="e">
            <v>#N/A</v>
          </cell>
          <cell r="Z1630" t="e">
            <v>#N/A</v>
          </cell>
          <cell r="AA1630" t="e">
            <v>#N/A</v>
          </cell>
          <cell r="AB1630" t="e">
            <v>#N/A</v>
          </cell>
          <cell r="AC1630" t="e">
            <v>#N/A</v>
          </cell>
          <cell r="AD1630" t="e">
            <v>#N/A</v>
          </cell>
          <cell r="AE1630" t="e">
            <v>#N/A</v>
          </cell>
          <cell r="AF1630" t="e">
            <v>#N/A</v>
          </cell>
          <cell r="AG1630" t="e">
            <v>#N/A</v>
          </cell>
          <cell r="AH1630" t="e">
            <v>#N/A</v>
          </cell>
          <cell r="AI1630" t="e">
            <v>#N/A</v>
          </cell>
          <cell r="AJ1630" t="e">
            <v>#N/A</v>
          </cell>
          <cell r="AK1630" t="e">
            <v>#N/A</v>
          </cell>
          <cell r="AL1630" t="e">
            <v>#N/A</v>
          </cell>
          <cell r="AM1630" t="e">
            <v>#N/A</v>
          </cell>
          <cell r="AN1630" t="e">
            <v>#N/A</v>
          </cell>
          <cell r="AO1630" t="e">
            <v>#N/A</v>
          </cell>
          <cell r="AP1630" t="e">
            <v>#N/A</v>
          </cell>
          <cell r="AQ1630" t="e">
            <v>#N/A</v>
          </cell>
          <cell r="AR1630" t="e">
            <v>#N/A</v>
          </cell>
          <cell r="AS1630" t="e">
            <v>#N/A</v>
          </cell>
          <cell r="AT1630" t="e">
            <v>#N/A</v>
          </cell>
          <cell r="AU1630" t="e">
            <v>#N/A</v>
          </cell>
          <cell r="AV1630" t="e">
            <v>#N/A</v>
          </cell>
          <cell r="AW1630" t="e">
            <v>#N/A</v>
          </cell>
          <cell r="AX1630" t="e">
            <v>#N/A</v>
          </cell>
          <cell r="AY1630" t="e">
            <v>#N/A</v>
          </cell>
          <cell r="AZ1630" t="e">
            <v>#N/A</v>
          </cell>
          <cell r="BA1630" t="e">
            <v>#N/A</v>
          </cell>
          <cell r="BB1630" t="e">
            <v>#N/A</v>
          </cell>
          <cell r="BC1630" t="e">
            <v>#N/A</v>
          </cell>
          <cell r="BD1630" t="e">
            <v>#N/A</v>
          </cell>
        </row>
        <row r="1631">
          <cell r="G1631" t="e">
            <v>#N/A</v>
          </cell>
          <cell r="H1631" t="e">
            <v>#N/A</v>
          </cell>
          <cell r="I1631" t="e">
            <v>#N/A</v>
          </cell>
          <cell r="J1631" t="e">
            <v>#N/A</v>
          </cell>
          <cell r="K1631" t="e">
            <v>#N/A</v>
          </cell>
          <cell r="L1631" t="e">
            <v>#N/A</v>
          </cell>
          <cell r="M1631" t="e">
            <v>#N/A</v>
          </cell>
          <cell r="N1631" t="e">
            <v>#N/A</v>
          </cell>
          <cell r="O1631" t="e">
            <v>#N/A</v>
          </cell>
          <cell r="P1631" t="e">
            <v>#N/A</v>
          </cell>
          <cell r="Q1631" t="e">
            <v>#N/A</v>
          </cell>
          <cell r="R1631" t="e">
            <v>#N/A</v>
          </cell>
          <cell r="S1631" t="e">
            <v>#N/A</v>
          </cell>
          <cell r="T1631" t="e">
            <v>#N/A</v>
          </cell>
          <cell r="U1631" t="e">
            <v>#N/A</v>
          </cell>
          <cell r="V1631" t="e">
            <v>#N/A</v>
          </cell>
          <cell r="W1631" t="e">
            <v>#N/A</v>
          </cell>
          <cell r="X1631" t="e">
            <v>#N/A</v>
          </cell>
          <cell r="Y1631" t="e">
            <v>#N/A</v>
          </cell>
          <cell r="Z1631" t="e">
            <v>#N/A</v>
          </cell>
          <cell r="AA1631" t="e">
            <v>#N/A</v>
          </cell>
          <cell r="AB1631" t="e">
            <v>#N/A</v>
          </cell>
          <cell r="AC1631" t="e">
            <v>#N/A</v>
          </cell>
          <cell r="AD1631" t="e">
            <v>#N/A</v>
          </cell>
          <cell r="AE1631" t="e">
            <v>#N/A</v>
          </cell>
          <cell r="AF1631" t="e">
            <v>#N/A</v>
          </cell>
          <cell r="AG1631" t="e">
            <v>#N/A</v>
          </cell>
          <cell r="AH1631" t="e">
            <v>#N/A</v>
          </cell>
          <cell r="AI1631" t="e">
            <v>#N/A</v>
          </cell>
          <cell r="AJ1631" t="e">
            <v>#N/A</v>
          </cell>
          <cell r="AK1631" t="e">
            <v>#N/A</v>
          </cell>
          <cell r="AL1631" t="e">
            <v>#N/A</v>
          </cell>
          <cell r="AM1631" t="e">
            <v>#N/A</v>
          </cell>
          <cell r="AN1631" t="e">
            <v>#N/A</v>
          </cell>
          <cell r="AO1631" t="e">
            <v>#N/A</v>
          </cell>
          <cell r="AP1631" t="e">
            <v>#N/A</v>
          </cell>
          <cell r="AQ1631" t="e">
            <v>#N/A</v>
          </cell>
          <cell r="AR1631" t="e">
            <v>#N/A</v>
          </cell>
          <cell r="AS1631" t="e">
            <v>#N/A</v>
          </cell>
          <cell r="AT1631" t="e">
            <v>#N/A</v>
          </cell>
          <cell r="AU1631" t="e">
            <v>#N/A</v>
          </cell>
          <cell r="AV1631" t="e">
            <v>#N/A</v>
          </cell>
          <cell r="AW1631" t="e">
            <v>#N/A</v>
          </cell>
          <cell r="AX1631" t="e">
            <v>#N/A</v>
          </cell>
          <cell r="AY1631" t="e">
            <v>#N/A</v>
          </cell>
          <cell r="AZ1631" t="e">
            <v>#N/A</v>
          </cell>
          <cell r="BA1631" t="e">
            <v>#N/A</v>
          </cell>
          <cell r="BB1631" t="e">
            <v>#N/A</v>
          </cell>
          <cell r="BC1631" t="e">
            <v>#N/A</v>
          </cell>
          <cell r="BD1631" t="e">
            <v>#N/A</v>
          </cell>
        </row>
        <row r="1632">
          <cell r="G1632" t="e">
            <v>#N/A</v>
          </cell>
          <cell r="H1632" t="e">
            <v>#N/A</v>
          </cell>
          <cell r="I1632" t="e">
            <v>#N/A</v>
          </cell>
          <cell r="J1632" t="e">
            <v>#N/A</v>
          </cell>
          <cell r="K1632" t="e">
            <v>#N/A</v>
          </cell>
          <cell r="L1632" t="e">
            <v>#N/A</v>
          </cell>
          <cell r="M1632" t="e">
            <v>#N/A</v>
          </cell>
          <cell r="N1632" t="e">
            <v>#N/A</v>
          </cell>
          <cell r="O1632" t="e">
            <v>#N/A</v>
          </cell>
          <cell r="P1632" t="e">
            <v>#N/A</v>
          </cell>
          <cell r="Q1632" t="e">
            <v>#N/A</v>
          </cell>
          <cell r="R1632" t="e">
            <v>#N/A</v>
          </cell>
          <cell r="S1632" t="e">
            <v>#N/A</v>
          </cell>
          <cell r="T1632" t="e">
            <v>#N/A</v>
          </cell>
          <cell r="U1632" t="e">
            <v>#N/A</v>
          </cell>
          <cell r="V1632" t="e">
            <v>#N/A</v>
          </cell>
          <cell r="W1632" t="e">
            <v>#N/A</v>
          </cell>
          <cell r="X1632" t="e">
            <v>#N/A</v>
          </cell>
          <cell r="Y1632" t="e">
            <v>#N/A</v>
          </cell>
          <cell r="Z1632" t="e">
            <v>#N/A</v>
          </cell>
          <cell r="AA1632" t="e">
            <v>#N/A</v>
          </cell>
          <cell r="AB1632" t="e">
            <v>#N/A</v>
          </cell>
          <cell r="AC1632" t="e">
            <v>#N/A</v>
          </cell>
          <cell r="AD1632" t="e">
            <v>#N/A</v>
          </cell>
          <cell r="AE1632" t="e">
            <v>#N/A</v>
          </cell>
          <cell r="AF1632" t="e">
            <v>#N/A</v>
          </cell>
          <cell r="AG1632" t="e">
            <v>#N/A</v>
          </cell>
          <cell r="AH1632" t="e">
            <v>#N/A</v>
          </cell>
          <cell r="AI1632" t="e">
            <v>#N/A</v>
          </cell>
          <cell r="AJ1632" t="e">
            <v>#N/A</v>
          </cell>
          <cell r="AK1632" t="e">
            <v>#N/A</v>
          </cell>
          <cell r="AL1632" t="e">
            <v>#N/A</v>
          </cell>
          <cell r="AM1632" t="e">
            <v>#N/A</v>
          </cell>
          <cell r="AN1632" t="e">
            <v>#N/A</v>
          </cell>
          <cell r="AO1632" t="e">
            <v>#N/A</v>
          </cell>
          <cell r="AP1632" t="e">
            <v>#N/A</v>
          </cell>
          <cell r="AQ1632" t="e">
            <v>#N/A</v>
          </cell>
          <cell r="AR1632" t="e">
            <v>#N/A</v>
          </cell>
          <cell r="AS1632" t="e">
            <v>#N/A</v>
          </cell>
          <cell r="AT1632" t="e">
            <v>#N/A</v>
          </cell>
          <cell r="AU1632" t="e">
            <v>#N/A</v>
          </cell>
          <cell r="AV1632" t="e">
            <v>#N/A</v>
          </cell>
          <cell r="AW1632" t="e">
            <v>#N/A</v>
          </cell>
          <cell r="AX1632" t="e">
            <v>#N/A</v>
          </cell>
          <cell r="AY1632" t="e">
            <v>#N/A</v>
          </cell>
          <cell r="AZ1632" t="e">
            <v>#N/A</v>
          </cell>
          <cell r="BA1632" t="e">
            <v>#N/A</v>
          </cell>
          <cell r="BB1632" t="e">
            <v>#N/A</v>
          </cell>
          <cell r="BC1632" t="e">
            <v>#N/A</v>
          </cell>
          <cell r="BD1632" t="e">
            <v>#N/A</v>
          </cell>
        </row>
        <row r="1633">
          <cell r="G1633" t="e">
            <v>#N/A</v>
          </cell>
          <cell r="H1633" t="e">
            <v>#N/A</v>
          </cell>
          <cell r="I1633" t="e">
            <v>#N/A</v>
          </cell>
          <cell r="J1633" t="e">
            <v>#N/A</v>
          </cell>
          <cell r="K1633" t="e">
            <v>#N/A</v>
          </cell>
          <cell r="L1633" t="e">
            <v>#N/A</v>
          </cell>
          <cell r="M1633" t="e">
            <v>#N/A</v>
          </cell>
          <cell r="N1633" t="e">
            <v>#N/A</v>
          </cell>
          <cell r="O1633" t="e">
            <v>#N/A</v>
          </cell>
          <cell r="P1633" t="e">
            <v>#N/A</v>
          </cell>
          <cell r="Q1633" t="e">
            <v>#N/A</v>
          </cell>
          <cell r="R1633" t="e">
            <v>#N/A</v>
          </cell>
          <cell r="S1633" t="e">
            <v>#N/A</v>
          </cell>
          <cell r="T1633" t="e">
            <v>#N/A</v>
          </cell>
          <cell r="U1633" t="e">
            <v>#N/A</v>
          </cell>
          <cell r="V1633" t="e">
            <v>#N/A</v>
          </cell>
          <cell r="W1633" t="e">
            <v>#N/A</v>
          </cell>
          <cell r="X1633" t="e">
            <v>#N/A</v>
          </cell>
          <cell r="Y1633" t="e">
            <v>#N/A</v>
          </cell>
          <cell r="Z1633" t="e">
            <v>#N/A</v>
          </cell>
          <cell r="AA1633" t="e">
            <v>#N/A</v>
          </cell>
          <cell r="AB1633" t="e">
            <v>#N/A</v>
          </cell>
          <cell r="AC1633" t="e">
            <v>#N/A</v>
          </cell>
          <cell r="AD1633" t="e">
            <v>#N/A</v>
          </cell>
          <cell r="AE1633" t="e">
            <v>#N/A</v>
          </cell>
          <cell r="AF1633" t="e">
            <v>#N/A</v>
          </cell>
          <cell r="AG1633" t="e">
            <v>#N/A</v>
          </cell>
          <cell r="AH1633" t="e">
            <v>#N/A</v>
          </cell>
          <cell r="AI1633" t="e">
            <v>#N/A</v>
          </cell>
          <cell r="AJ1633" t="e">
            <v>#N/A</v>
          </cell>
          <cell r="AK1633" t="e">
            <v>#N/A</v>
          </cell>
          <cell r="AL1633" t="e">
            <v>#N/A</v>
          </cell>
          <cell r="AM1633" t="e">
            <v>#N/A</v>
          </cell>
          <cell r="AN1633" t="e">
            <v>#N/A</v>
          </cell>
          <cell r="AO1633" t="e">
            <v>#N/A</v>
          </cell>
          <cell r="AP1633" t="e">
            <v>#N/A</v>
          </cell>
          <cell r="AQ1633" t="e">
            <v>#N/A</v>
          </cell>
          <cell r="AR1633" t="e">
            <v>#N/A</v>
          </cell>
          <cell r="AS1633" t="e">
            <v>#N/A</v>
          </cell>
          <cell r="AT1633" t="e">
            <v>#N/A</v>
          </cell>
          <cell r="AU1633" t="e">
            <v>#N/A</v>
          </cell>
          <cell r="AV1633" t="e">
            <v>#N/A</v>
          </cell>
          <cell r="AW1633" t="e">
            <v>#N/A</v>
          </cell>
          <cell r="AX1633" t="e">
            <v>#N/A</v>
          </cell>
          <cell r="AY1633" t="e">
            <v>#N/A</v>
          </cell>
          <cell r="AZ1633" t="e">
            <v>#N/A</v>
          </cell>
          <cell r="BA1633" t="e">
            <v>#N/A</v>
          </cell>
          <cell r="BB1633" t="e">
            <v>#N/A</v>
          </cell>
          <cell r="BC1633" t="e">
            <v>#N/A</v>
          </cell>
          <cell r="BD1633" t="e">
            <v>#N/A</v>
          </cell>
        </row>
        <row r="1634">
          <cell r="G1634" t="e">
            <v>#N/A</v>
          </cell>
          <cell r="H1634" t="e">
            <v>#N/A</v>
          </cell>
          <cell r="I1634" t="e">
            <v>#N/A</v>
          </cell>
          <cell r="J1634" t="e">
            <v>#N/A</v>
          </cell>
          <cell r="K1634" t="e">
            <v>#N/A</v>
          </cell>
          <cell r="L1634" t="e">
            <v>#N/A</v>
          </cell>
          <cell r="M1634" t="e">
            <v>#N/A</v>
          </cell>
          <cell r="N1634" t="e">
            <v>#N/A</v>
          </cell>
          <cell r="O1634" t="e">
            <v>#N/A</v>
          </cell>
          <cell r="P1634" t="e">
            <v>#N/A</v>
          </cell>
          <cell r="Q1634" t="e">
            <v>#N/A</v>
          </cell>
          <cell r="R1634" t="e">
            <v>#N/A</v>
          </cell>
          <cell r="S1634" t="e">
            <v>#N/A</v>
          </cell>
          <cell r="T1634" t="e">
            <v>#N/A</v>
          </cell>
          <cell r="U1634" t="e">
            <v>#N/A</v>
          </cell>
          <cell r="V1634" t="e">
            <v>#N/A</v>
          </cell>
          <cell r="W1634" t="e">
            <v>#N/A</v>
          </cell>
          <cell r="X1634" t="e">
            <v>#N/A</v>
          </cell>
          <cell r="Y1634" t="e">
            <v>#N/A</v>
          </cell>
          <cell r="Z1634" t="e">
            <v>#N/A</v>
          </cell>
          <cell r="AA1634" t="e">
            <v>#N/A</v>
          </cell>
          <cell r="AB1634" t="e">
            <v>#N/A</v>
          </cell>
          <cell r="AC1634" t="e">
            <v>#N/A</v>
          </cell>
          <cell r="AD1634" t="e">
            <v>#N/A</v>
          </cell>
          <cell r="AE1634" t="e">
            <v>#N/A</v>
          </cell>
          <cell r="AF1634" t="e">
            <v>#N/A</v>
          </cell>
          <cell r="AG1634" t="e">
            <v>#N/A</v>
          </cell>
          <cell r="AH1634" t="e">
            <v>#N/A</v>
          </cell>
          <cell r="AI1634" t="e">
            <v>#N/A</v>
          </cell>
          <cell r="AJ1634" t="e">
            <v>#N/A</v>
          </cell>
          <cell r="AK1634" t="e">
            <v>#N/A</v>
          </cell>
          <cell r="AL1634" t="e">
            <v>#N/A</v>
          </cell>
          <cell r="AM1634" t="e">
            <v>#N/A</v>
          </cell>
          <cell r="AN1634" t="e">
            <v>#N/A</v>
          </cell>
          <cell r="AO1634" t="e">
            <v>#N/A</v>
          </cell>
          <cell r="AP1634" t="e">
            <v>#N/A</v>
          </cell>
          <cell r="AQ1634" t="e">
            <v>#N/A</v>
          </cell>
          <cell r="AR1634" t="e">
            <v>#N/A</v>
          </cell>
          <cell r="AS1634" t="e">
            <v>#N/A</v>
          </cell>
          <cell r="AT1634" t="e">
            <v>#N/A</v>
          </cell>
          <cell r="AU1634" t="e">
            <v>#N/A</v>
          </cell>
          <cell r="AV1634" t="e">
            <v>#N/A</v>
          </cell>
          <cell r="AW1634" t="e">
            <v>#N/A</v>
          </cell>
          <cell r="AX1634" t="e">
            <v>#N/A</v>
          </cell>
          <cell r="AY1634" t="e">
            <v>#N/A</v>
          </cell>
          <cell r="AZ1634" t="e">
            <v>#N/A</v>
          </cell>
          <cell r="BA1634" t="e">
            <v>#N/A</v>
          </cell>
          <cell r="BB1634" t="e">
            <v>#N/A</v>
          </cell>
          <cell r="BC1634" t="e">
            <v>#N/A</v>
          </cell>
          <cell r="BD1634" t="e">
            <v>#N/A</v>
          </cell>
        </row>
        <row r="1635">
          <cell r="G1635" t="e">
            <v>#N/A</v>
          </cell>
          <cell r="H1635" t="e">
            <v>#N/A</v>
          </cell>
          <cell r="I1635" t="e">
            <v>#N/A</v>
          </cell>
          <cell r="J1635" t="e">
            <v>#N/A</v>
          </cell>
          <cell r="K1635" t="e">
            <v>#N/A</v>
          </cell>
          <cell r="L1635" t="e">
            <v>#N/A</v>
          </cell>
          <cell r="M1635" t="e">
            <v>#N/A</v>
          </cell>
          <cell r="N1635" t="e">
            <v>#N/A</v>
          </cell>
          <cell r="O1635" t="e">
            <v>#N/A</v>
          </cell>
          <cell r="P1635" t="e">
            <v>#N/A</v>
          </cell>
          <cell r="Q1635" t="e">
            <v>#N/A</v>
          </cell>
          <cell r="R1635" t="e">
            <v>#N/A</v>
          </cell>
          <cell r="S1635" t="e">
            <v>#N/A</v>
          </cell>
          <cell r="T1635" t="e">
            <v>#N/A</v>
          </cell>
          <cell r="U1635" t="e">
            <v>#N/A</v>
          </cell>
          <cell r="V1635" t="e">
            <v>#N/A</v>
          </cell>
          <cell r="W1635" t="e">
            <v>#N/A</v>
          </cell>
          <cell r="X1635" t="e">
            <v>#N/A</v>
          </cell>
          <cell r="Y1635" t="e">
            <v>#N/A</v>
          </cell>
          <cell r="Z1635" t="e">
            <v>#N/A</v>
          </cell>
          <cell r="AA1635" t="e">
            <v>#N/A</v>
          </cell>
          <cell r="AB1635" t="e">
            <v>#N/A</v>
          </cell>
          <cell r="AC1635" t="e">
            <v>#N/A</v>
          </cell>
          <cell r="AD1635" t="e">
            <v>#N/A</v>
          </cell>
          <cell r="AE1635" t="e">
            <v>#N/A</v>
          </cell>
          <cell r="AF1635" t="e">
            <v>#N/A</v>
          </cell>
          <cell r="AG1635" t="e">
            <v>#N/A</v>
          </cell>
          <cell r="AH1635" t="e">
            <v>#N/A</v>
          </cell>
          <cell r="AI1635" t="e">
            <v>#N/A</v>
          </cell>
          <cell r="AJ1635" t="e">
            <v>#N/A</v>
          </cell>
          <cell r="AK1635" t="e">
            <v>#N/A</v>
          </cell>
          <cell r="AL1635" t="e">
            <v>#N/A</v>
          </cell>
          <cell r="AM1635" t="e">
            <v>#N/A</v>
          </cell>
          <cell r="AN1635" t="e">
            <v>#N/A</v>
          </cell>
          <cell r="AO1635" t="e">
            <v>#N/A</v>
          </cell>
          <cell r="AP1635" t="e">
            <v>#N/A</v>
          </cell>
          <cell r="AQ1635" t="e">
            <v>#N/A</v>
          </cell>
          <cell r="AR1635" t="e">
            <v>#N/A</v>
          </cell>
          <cell r="AS1635" t="e">
            <v>#N/A</v>
          </cell>
          <cell r="AT1635" t="e">
            <v>#N/A</v>
          </cell>
          <cell r="AU1635" t="e">
            <v>#N/A</v>
          </cell>
          <cell r="AV1635" t="e">
            <v>#N/A</v>
          </cell>
          <cell r="AW1635" t="e">
            <v>#N/A</v>
          </cell>
          <cell r="AX1635" t="e">
            <v>#N/A</v>
          </cell>
          <cell r="AY1635" t="e">
            <v>#N/A</v>
          </cell>
          <cell r="AZ1635" t="e">
            <v>#N/A</v>
          </cell>
          <cell r="BA1635" t="e">
            <v>#N/A</v>
          </cell>
          <cell r="BB1635" t="e">
            <v>#N/A</v>
          </cell>
          <cell r="BC1635" t="e">
            <v>#N/A</v>
          </cell>
          <cell r="BD1635" t="e">
            <v>#N/A</v>
          </cell>
        </row>
        <row r="1636">
          <cell r="G1636" t="e">
            <v>#N/A</v>
          </cell>
          <cell r="H1636" t="e">
            <v>#N/A</v>
          </cell>
          <cell r="I1636" t="e">
            <v>#N/A</v>
          </cell>
          <cell r="J1636" t="e">
            <v>#N/A</v>
          </cell>
          <cell r="K1636" t="e">
            <v>#N/A</v>
          </cell>
          <cell r="L1636" t="e">
            <v>#N/A</v>
          </cell>
          <cell r="M1636" t="e">
            <v>#N/A</v>
          </cell>
          <cell r="N1636" t="e">
            <v>#N/A</v>
          </cell>
          <cell r="O1636" t="e">
            <v>#N/A</v>
          </cell>
          <cell r="P1636" t="e">
            <v>#N/A</v>
          </cell>
          <cell r="Q1636" t="e">
            <v>#N/A</v>
          </cell>
          <cell r="R1636" t="e">
            <v>#N/A</v>
          </cell>
          <cell r="S1636" t="e">
            <v>#N/A</v>
          </cell>
          <cell r="T1636" t="e">
            <v>#N/A</v>
          </cell>
          <cell r="U1636" t="e">
            <v>#N/A</v>
          </cell>
          <cell r="V1636" t="e">
            <v>#N/A</v>
          </cell>
          <cell r="W1636" t="e">
            <v>#N/A</v>
          </cell>
          <cell r="X1636" t="e">
            <v>#N/A</v>
          </cell>
          <cell r="Y1636" t="e">
            <v>#N/A</v>
          </cell>
          <cell r="Z1636" t="e">
            <v>#N/A</v>
          </cell>
          <cell r="AA1636" t="e">
            <v>#N/A</v>
          </cell>
          <cell r="AB1636" t="e">
            <v>#N/A</v>
          </cell>
          <cell r="AC1636" t="e">
            <v>#N/A</v>
          </cell>
          <cell r="AD1636" t="e">
            <v>#N/A</v>
          </cell>
          <cell r="AE1636" t="e">
            <v>#N/A</v>
          </cell>
          <cell r="AF1636" t="e">
            <v>#N/A</v>
          </cell>
          <cell r="AG1636" t="e">
            <v>#N/A</v>
          </cell>
          <cell r="AH1636" t="e">
            <v>#N/A</v>
          </cell>
          <cell r="AI1636" t="e">
            <v>#N/A</v>
          </cell>
          <cell r="AJ1636" t="e">
            <v>#N/A</v>
          </cell>
          <cell r="AK1636" t="e">
            <v>#N/A</v>
          </cell>
          <cell r="AL1636" t="e">
            <v>#N/A</v>
          </cell>
          <cell r="AM1636" t="e">
            <v>#N/A</v>
          </cell>
          <cell r="AN1636" t="e">
            <v>#N/A</v>
          </cell>
          <cell r="AO1636" t="e">
            <v>#N/A</v>
          </cell>
          <cell r="AP1636" t="e">
            <v>#N/A</v>
          </cell>
          <cell r="AQ1636" t="e">
            <v>#N/A</v>
          </cell>
          <cell r="AR1636" t="e">
            <v>#N/A</v>
          </cell>
          <cell r="AS1636" t="e">
            <v>#N/A</v>
          </cell>
          <cell r="AT1636" t="e">
            <v>#N/A</v>
          </cell>
          <cell r="AU1636" t="e">
            <v>#N/A</v>
          </cell>
          <cell r="AV1636" t="e">
            <v>#N/A</v>
          </cell>
          <cell r="AW1636" t="e">
            <v>#N/A</v>
          </cell>
          <cell r="AX1636" t="e">
            <v>#N/A</v>
          </cell>
          <cell r="AY1636" t="e">
            <v>#N/A</v>
          </cell>
          <cell r="AZ1636" t="e">
            <v>#N/A</v>
          </cell>
          <cell r="BA1636" t="e">
            <v>#N/A</v>
          </cell>
          <cell r="BB1636" t="e">
            <v>#N/A</v>
          </cell>
          <cell r="BC1636" t="e">
            <v>#N/A</v>
          </cell>
          <cell r="BD1636" t="e">
            <v>#N/A</v>
          </cell>
        </row>
        <row r="1637">
          <cell r="G1637" t="e">
            <v>#N/A</v>
          </cell>
          <cell r="H1637" t="e">
            <v>#N/A</v>
          </cell>
          <cell r="I1637" t="e">
            <v>#N/A</v>
          </cell>
          <cell r="J1637" t="e">
            <v>#N/A</v>
          </cell>
          <cell r="K1637" t="e">
            <v>#N/A</v>
          </cell>
          <cell r="L1637" t="e">
            <v>#N/A</v>
          </cell>
          <cell r="M1637" t="e">
            <v>#N/A</v>
          </cell>
          <cell r="N1637" t="e">
            <v>#N/A</v>
          </cell>
          <cell r="O1637" t="e">
            <v>#N/A</v>
          </cell>
          <cell r="P1637" t="e">
            <v>#N/A</v>
          </cell>
          <cell r="Q1637" t="e">
            <v>#N/A</v>
          </cell>
          <cell r="R1637" t="e">
            <v>#N/A</v>
          </cell>
          <cell r="S1637" t="e">
            <v>#N/A</v>
          </cell>
          <cell r="T1637" t="e">
            <v>#N/A</v>
          </cell>
          <cell r="U1637" t="e">
            <v>#N/A</v>
          </cell>
          <cell r="V1637" t="e">
            <v>#N/A</v>
          </cell>
          <cell r="W1637" t="e">
            <v>#N/A</v>
          </cell>
          <cell r="X1637" t="e">
            <v>#N/A</v>
          </cell>
          <cell r="Y1637" t="e">
            <v>#N/A</v>
          </cell>
          <cell r="Z1637" t="e">
            <v>#N/A</v>
          </cell>
          <cell r="AA1637" t="e">
            <v>#N/A</v>
          </cell>
          <cell r="AB1637" t="e">
            <v>#N/A</v>
          </cell>
          <cell r="AC1637" t="e">
            <v>#N/A</v>
          </cell>
          <cell r="AD1637" t="e">
            <v>#N/A</v>
          </cell>
          <cell r="AE1637" t="e">
            <v>#N/A</v>
          </cell>
          <cell r="AF1637" t="e">
            <v>#N/A</v>
          </cell>
          <cell r="AG1637" t="e">
            <v>#N/A</v>
          </cell>
          <cell r="AH1637" t="e">
            <v>#N/A</v>
          </cell>
          <cell r="AI1637" t="e">
            <v>#N/A</v>
          </cell>
          <cell r="AJ1637" t="e">
            <v>#N/A</v>
          </cell>
          <cell r="AK1637" t="e">
            <v>#N/A</v>
          </cell>
          <cell r="AL1637" t="e">
            <v>#N/A</v>
          </cell>
          <cell r="AM1637" t="e">
            <v>#N/A</v>
          </cell>
          <cell r="AN1637" t="e">
            <v>#N/A</v>
          </cell>
          <cell r="AO1637" t="e">
            <v>#N/A</v>
          </cell>
          <cell r="AP1637" t="e">
            <v>#N/A</v>
          </cell>
          <cell r="AQ1637" t="e">
            <v>#N/A</v>
          </cell>
          <cell r="AR1637" t="e">
            <v>#N/A</v>
          </cell>
          <cell r="AS1637" t="e">
            <v>#N/A</v>
          </cell>
          <cell r="AT1637" t="e">
            <v>#N/A</v>
          </cell>
          <cell r="AU1637" t="e">
            <v>#N/A</v>
          </cell>
          <cell r="AV1637" t="e">
            <v>#N/A</v>
          </cell>
          <cell r="AW1637" t="e">
            <v>#N/A</v>
          </cell>
          <cell r="AX1637" t="e">
            <v>#N/A</v>
          </cell>
          <cell r="AY1637" t="e">
            <v>#N/A</v>
          </cell>
          <cell r="AZ1637" t="e">
            <v>#N/A</v>
          </cell>
          <cell r="BA1637" t="e">
            <v>#N/A</v>
          </cell>
          <cell r="BB1637" t="e">
            <v>#N/A</v>
          </cell>
          <cell r="BC1637" t="e">
            <v>#N/A</v>
          </cell>
          <cell r="BD1637" t="e">
            <v>#N/A</v>
          </cell>
        </row>
        <row r="1638">
          <cell r="G1638" t="e">
            <v>#N/A</v>
          </cell>
          <cell r="H1638" t="e">
            <v>#N/A</v>
          </cell>
          <cell r="I1638" t="e">
            <v>#N/A</v>
          </cell>
          <cell r="J1638" t="e">
            <v>#N/A</v>
          </cell>
          <cell r="K1638" t="e">
            <v>#N/A</v>
          </cell>
          <cell r="L1638" t="e">
            <v>#N/A</v>
          </cell>
          <cell r="M1638" t="e">
            <v>#N/A</v>
          </cell>
          <cell r="N1638" t="e">
            <v>#N/A</v>
          </cell>
          <cell r="O1638" t="e">
            <v>#N/A</v>
          </cell>
          <cell r="P1638" t="e">
            <v>#N/A</v>
          </cell>
          <cell r="Q1638" t="e">
            <v>#N/A</v>
          </cell>
          <cell r="R1638" t="e">
            <v>#N/A</v>
          </cell>
          <cell r="S1638" t="e">
            <v>#N/A</v>
          </cell>
          <cell r="T1638" t="e">
            <v>#N/A</v>
          </cell>
          <cell r="U1638" t="e">
            <v>#N/A</v>
          </cell>
          <cell r="V1638" t="e">
            <v>#N/A</v>
          </cell>
          <cell r="W1638" t="e">
            <v>#N/A</v>
          </cell>
          <cell r="X1638" t="e">
            <v>#N/A</v>
          </cell>
          <cell r="Y1638" t="e">
            <v>#N/A</v>
          </cell>
          <cell r="Z1638" t="e">
            <v>#N/A</v>
          </cell>
          <cell r="AA1638" t="e">
            <v>#N/A</v>
          </cell>
          <cell r="AB1638" t="e">
            <v>#N/A</v>
          </cell>
          <cell r="AC1638" t="e">
            <v>#N/A</v>
          </cell>
          <cell r="AD1638" t="e">
            <v>#N/A</v>
          </cell>
          <cell r="AE1638" t="e">
            <v>#N/A</v>
          </cell>
          <cell r="AF1638" t="e">
            <v>#N/A</v>
          </cell>
          <cell r="AG1638" t="e">
            <v>#N/A</v>
          </cell>
          <cell r="AH1638" t="e">
            <v>#N/A</v>
          </cell>
          <cell r="AI1638" t="e">
            <v>#N/A</v>
          </cell>
          <cell r="AJ1638" t="e">
            <v>#N/A</v>
          </cell>
          <cell r="AK1638" t="e">
            <v>#N/A</v>
          </cell>
          <cell r="AL1638" t="e">
            <v>#N/A</v>
          </cell>
          <cell r="AM1638" t="e">
            <v>#N/A</v>
          </cell>
          <cell r="AN1638" t="e">
            <v>#N/A</v>
          </cell>
          <cell r="AO1638" t="e">
            <v>#N/A</v>
          </cell>
          <cell r="AP1638" t="e">
            <v>#N/A</v>
          </cell>
          <cell r="AQ1638" t="e">
            <v>#N/A</v>
          </cell>
          <cell r="AR1638" t="e">
            <v>#N/A</v>
          </cell>
          <cell r="AS1638" t="e">
            <v>#N/A</v>
          </cell>
          <cell r="AT1638" t="e">
            <v>#N/A</v>
          </cell>
          <cell r="AU1638" t="e">
            <v>#N/A</v>
          </cell>
          <cell r="AV1638" t="e">
            <v>#N/A</v>
          </cell>
          <cell r="AW1638" t="e">
            <v>#N/A</v>
          </cell>
          <cell r="AX1638" t="e">
            <v>#N/A</v>
          </cell>
          <cell r="AY1638" t="e">
            <v>#N/A</v>
          </cell>
          <cell r="AZ1638" t="e">
            <v>#N/A</v>
          </cell>
          <cell r="BA1638" t="e">
            <v>#N/A</v>
          </cell>
          <cell r="BB1638" t="e">
            <v>#N/A</v>
          </cell>
          <cell r="BC1638" t="e">
            <v>#N/A</v>
          </cell>
          <cell r="BD1638" t="e">
            <v>#N/A</v>
          </cell>
        </row>
        <row r="1639">
          <cell r="G1639" t="e">
            <v>#N/A</v>
          </cell>
          <cell r="H1639" t="e">
            <v>#N/A</v>
          </cell>
          <cell r="I1639" t="e">
            <v>#N/A</v>
          </cell>
          <cell r="J1639" t="e">
            <v>#N/A</v>
          </cell>
          <cell r="K1639" t="e">
            <v>#N/A</v>
          </cell>
          <cell r="L1639" t="e">
            <v>#N/A</v>
          </cell>
          <cell r="M1639" t="e">
            <v>#N/A</v>
          </cell>
          <cell r="N1639" t="e">
            <v>#N/A</v>
          </cell>
          <cell r="O1639" t="e">
            <v>#N/A</v>
          </cell>
          <cell r="P1639" t="e">
            <v>#N/A</v>
          </cell>
          <cell r="Q1639" t="e">
            <v>#N/A</v>
          </cell>
          <cell r="R1639" t="e">
            <v>#N/A</v>
          </cell>
          <cell r="S1639" t="e">
            <v>#N/A</v>
          </cell>
          <cell r="T1639" t="e">
            <v>#N/A</v>
          </cell>
          <cell r="U1639" t="e">
            <v>#N/A</v>
          </cell>
          <cell r="V1639" t="e">
            <v>#N/A</v>
          </cell>
          <cell r="W1639" t="e">
            <v>#N/A</v>
          </cell>
          <cell r="X1639" t="e">
            <v>#N/A</v>
          </cell>
          <cell r="Y1639" t="e">
            <v>#N/A</v>
          </cell>
          <cell r="Z1639" t="e">
            <v>#N/A</v>
          </cell>
          <cell r="AA1639" t="e">
            <v>#N/A</v>
          </cell>
          <cell r="AB1639" t="e">
            <v>#N/A</v>
          </cell>
          <cell r="AC1639" t="e">
            <v>#N/A</v>
          </cell>
          <cell r="AD1639" t="e">
            <v>#N/A</v>
          </cell>
          <cell r="AE1639" t="e">
            <v>#N/A</v>
          </cell>
          <cell r="AF1639" t="e">
            <v>#N/A</v>
          </cell>
          <cell r="AG1639" t="e">
            <v>#N/A</v>
          </cell>
          <cell r="AH1639" t="e">
            <v>#N/A</v>
          </cell>
          <cell r="AI1639" t="e">
            <v>#N/A</v>
          </cell>
          <cell r="AJ1639" t="e">
            <v>#N/A</v>
          </cell>
          <cell r="AK1639" t="e">
            <v>#N/A</v>
          </cell>
          <cell r="AL1639" t="e">
            <v>#N/A</v>
          </cell>
          <cell r="AM1639" t="e">
            <v>#N/A</v>
          </cell>
          <cell r="AN1639" t="e">
            <v>#N/A</v>
          </cell>
          <cell r="AO1639" t="e">
            <v>#N/A</v>
          </cell>
          <cell r="AP1639" t="e">
            <v>#N/A</v>
          </cell>
          <cell r="AQ1639" t="e">
            <v>#N/A</v>
          </cell>
          <cell r="AR1639" t="e">
            <v>#N/A</v>
          </cell>
          <cell r="AS1639" t="e">
            <v>#N/A</v>
          </cell>
          <cell r="AT1639" t="e">
            <v>#N/A</v>
          </cell>
          <cell r="AU1639" t="e">
            <v>#N/A</v>
          </cell>
          <cell r="AV1639" t="e">
            <v>#N/A</v>
          </cell>
          <cell r="AW1639" t="e">
            <v>#N/A</v>
          </cell>
          <cell r="AX1639" t="e">
            <v>#N/A</v>
          </cell>
          <cell r="AY1639" t="e">
            <v>#N/A</v>
          </cell>
          <cell r="AZ1639" t="e">
            <v>#N/A</v>
          </cell>
          <cell r="BA1639" t="e">
            <v>#N/A</v>
          </cell>
          <cell r="BB1639" t="e">
            <v>#N/A</v>
          </cell>
          <cell r="BC1639" t="e">
            <v>#N/A</v>
          </cell>
          <cell r="BD1639" t="e">
            <v>#N/A</v>
          </cell>
        </row>
        <row r="1640">
          <cell r="G1640" t="e">
            <v>#N/A</v>
          </cell>
          <cell r="H1640" t="e">
            <v>#N/A</v>
          </cell>
          <cell r="I1640" t="e">
            <v>#N/A</v>
          </cell>
          <cell r="J1640" t="e">
            <v>#N/A</v>
          </cell>
          <cell r="K1640" t="e">
            <v>#N/A</v>
          </cell>
          <cell r="L1640" t="e">
            <v>#N/A</v>
          </cell>
          <cell r="M1640" t="e">
            <v>#N/A</v>
          </cell>
          <cell r="N1640" t="e">
            <v>#N/A</v>
          </cell>
          <cell r="O1640" t="e">
            <v>#N/A</v>
          </cell>
          <cell r="P1640" t="e">
            <v>#N/A</v>
          </cell>
          <cell r="Q1640" t="e">
            <v>#N/A</v>
          </cell>
          <cell r="R1640" t="e">
            <v>#N/A</v>
          </cell>
          <cell r="S1640" t="e">
            <v>#N/A</v>
          </cell>
          <cell r="T1640" t="e">
            <v>#N/A</v>
          </cell>
          <cell r="U1640" t="e">
            <v>#N/A</v>
          </cell>
          <cell r="V1640" t="e">
            <v>#N/A</v>
          </cell>
          <cell r="W1640" t="e">
            <v>#N/A</v>
          </cell>
          <cell r="X1640" t="e">
            <v>#N/A</v>
          </cell>
          <cell r="Y1640" t="e">
            <v>#N/A</v>
          </cell>
          <cell r="Z1640" t="e">
            <v>#N/A</v>
          </cell>
          <cell r="AA1640" t="e">
            <v>#N/A</v>
          </cell>
          <cell r="AB1640" t="e">
            <v>#N/A</v>
          </cell>
          <cell r="AC1640" t="e">
            <v>#N/A</v>
          </cell>
          <cell r="AD1640" t="e">
            <v>#N/A</v>
          </cell>
          <cell r="AE1640" t="e">
            <v>#N/A</v>
          </cell>
          <cell r="AF1640" t="e">
            <v>#N/A</v>
          </cell>
          <cell r="AG1640" t="e">
            <v>#N/A</v>
          </cell>
          <cell r="AH1640" t="e">
            <v>#N/A</v>
          </cell>
          <cell r="AI1640" t="e">
            <v>#N/A</v>
          </cell>
          <cell r="AJ1640" t="e">
            <v>#N/A</v>
          </cell>
          <cell r="AK1640" t="e">
            <v>#N/A</v>
          </cell>
          <cell r="AL1640" t="e">
            <v>#N/A</v>
          </cell>
          <cell r="AM1640" t="e">
            <v>#N/A</v>
          </cell>
          <cell r="AN1640" t="e">
            <v>#N/A</v>
          </cell>
          <cell r="AO1640" t="e">
            <v>#N/A</v>
          </cell>
          <cell r="AP1640" t="e">
            <v>#N/A</v>
          </cell>
          <cell r="AQ1640" t="e">
            <v>#N/A</v>
          </cell>
          <cell r="AR1640" t="e">
            <v>#N/A</v>
          </cell>
          <cell r="AS1640" t="e">
            <v>#N/A</v>
          </cell>
          <cell r="AT1640" t="e">
            <v>#N/A</v>
          </cell>
          <cell r="AU1640" t="e">
            <v>#N/A</v>
          </cell>
          <cell r="AV1640" t="e">
            <v>#N/A</v>
          </cell>
          <cell r="AW1640" t="e">
            <v>#N/A</v>
          </cell>
          <cell r="AX1640" t="e">
            <v>#N/A</v>
          </cell>
          <cell r="AY1640" t="e">
            <v>#N/A</v>
          </cell>
          <cell r="AZ1640" t="e">
            <v>#N/A</v>
          </cell>
          <cell r="BA1640" t="e">
            <v>#N/A</v>
          </cell>
          <cell r="BB1640" t="e">
            <v>#N/A</v>
          </cell>
          <cell r="BC1640" t="e">
            <v>#N/A</v>
          </cell>
          <cell r="BD1640" t="e">
            <v>#N/A</v>
          </cell>
        </row>
        <row r="1641">
          <cell r="G1641" t="e">
            <v>#N/A</v>
          </cell>
          <cell r="H1641" t="e">
            <v>#N/A</v>
          </cell>
          <cell r="I1641" t="e">
            <v>#N/A</v>
          </cell>
          <cell r="J1641" t="e">
            <v>#N/A</v>
          </cell>
          <cell r="K1641" t="e">
            <v>#N/A</v>
          </cell>
          <cell r="L1641" t="e">
            <v>#N/A</v>
          </cell>
          <cell r="M1641" t="e">
            <v>#N/A</v>
          </cell>
          <cell r="N1641" t="e">
            <v>#N/A</v>
          </cell>
          <cell r="O1641" t="e">
            <v>#N/A</v>
          </cell>
          <cell r="P1641" t="e">
            <v>#N/A</v>
          </cell>
          <cell r="Q1641" t="e">
            <v>#N/A</v>
          </cell>
          <cell r="R1641" t="e">
            <v>#N/A</v>
          </cell>
          <cell r="S1641" t="e">
            <v>#N/A</v>
          </cell>
          <cell r="T1641" t="e">
            <v>#N/A</v>
          </cell>
          <cell r="U1641" t="e">
            <v>#N/A</v>
          </cell>
          <cell r="V1641" t="e">
            <v>#N/A</v>
          </cell>
          <cell r="W1641" t="e">
            <v>#N/A</v>
          </cell>
          <cell r="X1641" t="e">
            <v>#N/A</v>
          </cell>
          <cell r="Y1641" t="e">
            <v>#N/A</v>
          </cell>
          <cell r="Z1641" t="e">
            <v>#N/A</v>
          </cell>
          <cell r="AA1641" t="e">
            <v>#N/A</v>
          </cell>
          <cell r="AB1641" t="e">
            <v>#N/A</v>
          </cell>
          <cell r="AC1641" t="e">
            <v>#N/A</v>
          </cell>
          <cell r="AD1641" t="e">
            <v>#N/A</v>
          </cell>
          <cell r="AE1641" t="e">
            <v>#N/A</v>
          </cell>
          <cell r="AF1641" t="e">
            <v>#N/A</v>
          </cell>
          <cell r="AG1641" t="e">
            <v>#N/A</v>
          </cell>
          <cell r="AH1641" t="e">
            <v>#N/A</v>
          </cell>
          <cell r="AI1641" t="e">
            <v>#N/A</v>
          </cell>
          <cell r="AJ1641" t="e">
            <v>#N/A</v>
          </cell>
          <cell r="AK1641" t="e">
            <v>#N/A</v>
          </cell>
          <cell r="AL1641" t="e">
            <v>#N/A</v>
          </cell>
          <cell r="AM1641" t="e">
            <v>#N/A</v>
          </cell>
          <cell r="AN1641" t="e">
            <v>#N/A</v>
          </cell>
          <cell r="AO1641" t="e">
            <v>#N/A</v>
          </cell>
          <cell r="AP1641" t="e">
            <v>#N/A</v>
          </cell>
          <cell r="AQ1641" t="e">
            <v>#N/A</v>
          </cell>
          <cell r="AR1641" t="e">
            <v>#N/A</v>
          </cell>
          <cell r="AS1641" t="e">
            <v>#N/A</v>
          </cell>
          <cell r="AT1641" t="e">
            <v>#N/A</v>
          </cell>
          <cell r="AU1641" t="e">
            <v>#N/A</v>
          </cell>
          <cell r="AV1641" t="e">
            <v>#N/A</v>
          </cell>
          <cell r="AW1641" t="e">
            <v>#N/A</v>
          </cell>
          <cell r="AX1641" t="e">
            <v>#N/A</v>
          </cell>
          <cell r="AY1641" t="e">
            <v>#N/A</v>
          </cell>
          <cell r="AZ1641" t="e">
            <v>#N/A</v>
          </cell>
          <cell r="BA1641" t="e">
            <v>#N/A</v>
          </cell>
          <cell r="BB1641" t="e">
            <v>#N/A</v>
          </cell>
          <cell r="BC1641" t="e">
            <v>#N/A</v>
          </cell>
          <cell r="BD1641" t="e">
            <v>#N/A</v>
          </cell>
        </row>
        <row r="1642">
          <cell r="G1642" t="e">
            <v>#N/A</v>
          </cell>
          <cell r="H1642" t="e">
            <v>#N/A</v>
          </cell>
          <cell r="I1642" t="e">
            <v>#N/A</v>
          </cell>
          <cell r="J1642" t="e">
            <v>#N/A</v>
          </cell>
          <cell r="K1642" t="e">
            <v>#N/A</v>
          </cell>
          <cell r="L1642" t="e">
            <v>#N/A</v>
          </cell>
          <cell r="M1642" t="e">
            <v>#N/A</v>
          </cell>
          <cell r="N1642" t="e">
            <v>#N/A</v>
          </cell>
          <cell r="O1642" t="e">
            <v>#N/A</v>
          </cell>
          <cell r="P1642" t="e">
            <v>#N/A</v>
          </cell>
          <cell r="Q1642" t="e">
            <v>#N/A</v>
          </cell>
          <cell r="R1642" t="e">
            <v>#N/A</v>
          </cell>
          <cell r="S1642" t="e">
            <v>#N/A</v>
          </cell>
          <cell r="T1642" t="e">
            <v>#N/A</v>
          </cell>
          <cell r="U1642" t="e">
            <v>#N/A</v>
          </cell>
          <cell r="V1642" t="e">
            <v>#N/A</v>
          </cell>
          <cell r="W1642" t="e">
            <v>#N/A</v>
          </cell>
          <cell r="X1642" t="e">
            <v>#N/A</v>
          </cell>
          <cell r="Y1642" t="e">
            <v>#N/A</v>
          </cell>
          <cell r="Z1642" t="e">
            <v>#N/A</v>
          </cell>
          <cell r="AA1642" t="e">
            <v>#N/A</v>
          </cell>
          <cell r="AB1642" t="e">
            <v>#N/A</v>
          </cell>
          <cell r="AC1642" t="e">
            <v>#N/A</v>
          </cell>
          <cell r="AD1642" t="e">
            <v>#N/A</v>
          </cell>
          <cell r="AE1642" t="e">
            <v>#N/A</v>
          </cell>
          <cell r="AF1642" t="e">
            <v>#N/A</v>
          </cell>
          <cell r="AG1642" t="e">
            <v>#N/A</v>
          </cell>
          <cell r="AH1642" t="e">
            <v>#N/A</v>
          </cell>
          <cell r="AI1642" t="e">
            <v>#N/A</v>
          </cell>
          <cell r="AJ1642" t="e">
            <v>#N/A</v>
          </cell>
          <cell r="AK1642" t="e">
            <v>#N/A</v>
          </cell>
          <cell r="AL1642" t="e">
            <v>#N/A</v>
          </cell>
          <cell r="AM1642" t="e">
            <v>#N/A</v>
          </cell>
          <cell r="AN1642" t="e">
            <v>#N/A</v>
          </cell>
          <cell r="AO1642" t="e">
            <v>#N/A</v>
          </cell>
          <cell r="AP1642" t="e">
            <v>#N/A</v>
          </cell>
          <cell r="AQ1642" t="e">
            <v>#N/A</v>
          </cell>
          <cell r="AR1642" t="e">
            <v>#N/A</v>
          </cell>
          <cell r="AS1642" t="e">
            <v>#N/A</v>
          </cell>
          <cell r="AT1642" t="e">
            <v>#N/A</v>
          </cell>
          <cell r="AU1642" t="e">
            <v>#N/A</v>
          </cell>
          <cell r="AV1642" t="e">
            <v>#N/A</v>
          </cell>
          <cell r="AW1642" t="e">
            <v>#N/A</v>
          </cell>
          <cell r="AX1642" t="e">
            <v>#N/A</v>
          </cell>
          <cell r="AY1642" t="e">
            <v>#N/A</v>
          </cell>
          <cell r="AZ1642" t="e">
            <v>#N/A</v>
          </cell>
          <cell r="BA1642" t="e">
            <v>#N/A</v>
          </cell>
          <cell r="BB1642" t="e">
            <v>#N/A</v>
          </cell>
          <cell r="BC1642" t="e">
            <v>#N/A</v>
          </cell>
          <cell r="BD1642" t="e">
            <v>#N/A</v>
          </cell>
        </row>
        <row r="1643">
          <cell r="G1643" t="e">
            <v>#N/A</v>
          </cell>
          <cell r="H1643" t="e">
            <v>#N/A</v>
          </cell>
          <cell r="I1643" t="e">
            <v>#N/A</v>
          </cell>
          <cell r="J1643" t="e">
            <v>#N/A</v>
          </cell>
          <cell r="K1643" t="e">
            <v>#N/A</v>
          </cell>
          <cell r="L1643" t="e">
            <v>#N/A</v>
          </cell>
          <cell r="M1643" t="e">
            <v>#N/A</v>
          </cell>
          <cell r="N1643" t="e">
            <v>#N/A</v>
          </cell>
          <cell r="O1643" t="e">
            <v>#N/A</v>
          </cell>
          <cell r="P1643" t="e">
            <v>#N/A</v>
          </cell>
          <cell r="Q1643" t="e">
            <v>#N/A</v>
          </cell>
          <cell r="R1643" t="e">
            <v>#N/A</v>
          </cell>
          <cell r="S1643" t="e">
            <v>#N/A</v>
          </cell>
          <cell r="T1643" t="e">
            <v>#N/A</v>
          </cell>
          <cell r="U1643" t="e">
            <v>#N/A</v>
          </cell>
          <cell r="V1643" t="e">
            <v>#N/A</v>
          </cell>
          <cell r="W1643" t="e">
            <v>#N/A</v>
          </cell>
          <cell r="X1643" t="e">
            <v>#N/A</v>
          </cell>
          <cell r="Y1643" t="e">
            <v>#N/A</v>
          </cell>
          <cell r="Z1643" t="e">
            <v>#N/A</v>
          </cell>
          <cell r="AA1643" t="e">
            <v>#N/A</v>
          </cell>
          <cell r="AB1643" t="e">
            <v>#N/A</v>
          </cell>
          <cell r="AC1643" t="e">
            <v>#N/A</v>
          </cell>
          <cell r="AD1643" t="e">
            <v>#N/A</v>
          </cell>
          <cell r="AE1643" t="e">
            <v>#N/A</v>
          </cell>
          <cell r="AF1643" t="e">
            <v>#N/A</v>
          </cell>
          <cell r="AG1643" t="e">
            <v>#N/A</v>
          </cell>
          <cell r="AH1643" t="e">
            <v>#N/A</v>
          </cell>
          <cell r="AI1643" t="e">
            <v>#N/A</v>
          </cell>
          <cell r="AJ1643" t="e">
            <v>#N/A</v>
          </cell>
          <cell r="AK1643" t="e">
            <v>#N/A</v>
          </cell>
          <cell r="AL1643" t="e">
            <v>#N/A</v>
          </cell>
          <cell r="AM1643" t="e">
            <v>#N/A</v>
          </cell>
          <cell r="AN1643" t="e">
            <v>#N/A</v>
          </cell>
          <cell r="AO1643" t="e">
            <v>#N/A</v>
          </cell>
          <cell r="AP1643" t="e">
            <v>#N/A</v>
          </cell>
          <cell r="AQ1643" t="e">
            <v>#N/A</v>
          </cell>
          <cell r="AR1643" t="e">
            <v>#N/A</v>
          </cell>
          <cell r="AS1643" t="e">
            <v>#N/A</v>
          </cell>
          <cell r="AT1643" t="e">
            <v>#N/A</v>
          </cell>
          <cell r="AU1643" t="e">
            <v>#N/A</v>
          </cell>
          <cell r="AV1643" t="e">
            <v>#N/A</v>
          </cell>
          <cell r="AW1643" t="e">
            <v>#N/A</v>
          </cell>
          <cell r="AX1643" t="e">
            <v>#N/A</v>
          </cell>
          <cell r="AY1643" t="e">
            <v>#N/A</v>
          </cell>
          <cell r="AZ1643" t="e">
            <v>#N/A</v>
          </cell>
          <cell r="BA1643" t="e">
            <v>#N/A</v>
          </cell>
          <cell r="BB1643" t="e">
            <v>#N/A</v>
          </cell>
          <cell r="BC1643" t="e">
            <v>#N/A</v>
          </cell>
          <cell r="BD1643" t="e">
            <v>#N/A</v>
          </cell>
        </row>
        <row r="1644">
          <cell r="G1644" t="e">
            <v>#N/A</v>
          </cell>
          <cell r="H1644" t="e">
            <v>#N/A</v>
          </cell>
          <cell r="I1644" t="e">
            <v>#N/A</v>
          </cell>
          <cell r="J1644" t="e">
            <v>#N/A</v>
          </cell>
          <cell r="K1644" t="e">
            <v>#N/A</v>
          </cell>
          <cell r="L1644" t="e">
            <v>#N/A</v>
          </cell>
          <cell r="M1644" t="e">
            <v>#N/A</v>
          </cell>
          <cell r="N1644" t="e">
            <v>#N/A</v>
          </cell>
          <cell r="O1644" t="e">
            <v>#N/A</v>
          </cell>
          <cell r="P1644" t="e">
            <v>#N/A</v>
          </cell>
          <cell r="Q1644" t="e">
            <v>#N/A</v>
          </cell>
          <cell r="R1644" t="e">
            <v>#N/A</v>
          </cell>
          <cell r="S1644" t="e">
            <v>#N/A</v>
          </cell>
          <cell r="T1644" t="e">
            <v>#N/A</v>
          </cell>
          <cell r="U1644" t="e">
            <v>#N/A</v>
          </cell>
          <cell r="V1644" t="e">
            <v>#N/A</v>
          </cell>
          <cell r="W1644" t="e">
            <v>#N/A</v>
          </cell>
          <cell r="X1644" t="e">
            <v>#N/A</v>
          </cell>
          <cell r="Y1644" t="e">
            <v>#N/A</v>
          </cell>
          <cell r="Z1644" t="e">
            <v>#N/A</v>
          </cell>
          <cell r="AA1644" t="e">
            <v>#N/A</v>
          </cell>
          <cell r="AB1644" t="e">
            <v>#N/A</v>
          </cell>
          <cell r="AC1644" t="e">
            <v>#N/A</v>
          </cell>
          <cell r="AD1644" t="e">
            <v>#N/A</v>
          </cell>
          <cell r="AE1644" t="e">
            <v>#N/A</v>
          </cell>
          <cell r="AF1644" t="e">
            <v>#N/A</v>
          </cell>
          <cell r="AG1644" t="e">
            <v>#N/A</v>
          </cell>
          <cell r="AH1644" t="e">
            <v>#N/A</v>
          </cell>
          <cell r="AI1644" t="e">
            <v>#N/A</v>
          </cell>
          <cell r="AJ1644" t="e">
            <v>#N/A</v>
          </cell>
          <cell r="AK1644" t="e">
            <v>#N/A</v>
          </cell>
          <cell r="AL1644" t="e">
            <v>#N/A</v>
          </cell>
          <cell r="AM1644" t="e">
            <v>#N/A</v>
          </cell>
          <cell r="AN1644" t="e">
            <v>#N/A</v>
          </cell>
          <cell r="AO1644" t="e">
            <v>#N/A</v>
          </cell>
          <cell r="AP1644" t="e">
            <v>#N/A</v>
          </cell>
          <cell r="AQ1644" t="e">
            <v>#N/A</v>
          </cell>
          <cell r="AR1644" t="e">
            <v>#N/A</v>
          </cell>
          <cell r="AS1644" t="e">
            <v>#N/A</v>
          </cell>
          <cell r="AT1644" t="e">
            <v>#N/A</v>
          </cell>
          <cell r="AU1644" t="e">
            <v>#N/A</v>
          </cell>
          <cell r="AV1644" t="e">
            <v>#N/A</v>
          </cell>
          <cell r="AW1644" t="e">
            <v>#N/A</v>
          </cell>
          <cell r="AX1644" t="e">
            <v>#N/A</v>
          </cell>
          <cell r="AY1644" t="e">
            <v>#N/A</v>
          </cell>
          <cell r="AZ1644" t="e">
            <v>#N/A</v>
          </cell>
          <cell r="BA1644" t="e">
            <v>#N/A</v>
          </cell>
          <cell r="BB1644" t="e">
            <v>#N/A</v>
          </cell>
          <cell r="BC1644" t="e">
            <v>#N/A</v>
          </cell>
          <cell r="BD1644" t="e">
            <v>#N/A</v>
          </cell>
        </row>
        <row r="1645">
          <cell r="G1645" t="e">
            <v>#N/A</v>
          </cell>
          <cell r="H1645" t="e">
            <v>#N/A</v>
          </cell>
          <cell r="I1645" t="e">
            <v>#N/A</v>
          </cell>
          <cell r="J1645" t="e">
            <v>#N/A</v>
          </cell>
          <cell r="K1645" t="e">
            <v>#N/A</v>
          </cell>
          <cell r="L1645" t="e">
            <v>#N/A</v>
          </cell>
          <cell r="M1645" t="e">
            <v>#N/A</v>
          </cell>
          <cell r="N1645" t="e">
            <v>#N/A</v>
          </cell>
          <cell r="O1645" t="e">
            <v>#N/A</v>
          </cell>
          <cell r="P1645" t="e">
            <v>#N/A</v>
          </cell>
          <cell r="Q1645" t="e">
            <v>#N/A</v>
          </cell>
          <cell r="R1645" t="e">
            <v>#N/A</v>
          </cell>
          <cell r="S1645" t="e">
            <v>#N/A</v>
          </cell>
          <cell r="T1645" t="e">
            <v>#N/A</v>
          </cell>
          <cell r="U1645" t="e">
            <v>#N/A</v>
          </cell>
          <cell r="V1645" t="e">
            <v>#N/A</v>
          </cell>
          <cell r="W1645" t="e">
            <v>#N/A</v>
          </cell>
          <cell r="X1645" t="e">
            <v>#N/A</v>
          </cell>
          <cell r="Y1645" t="e">
            <v>#N/A</v>
          </cell>
          <cell r="Z1645" t="e">
            <v>#N/A</v>
          </cell>
          <cell r="AA1645" t="e">
            <v>#N/A</v>
          </cell>
          <cell r="AB1645" t="e">
            <v>#N/A</v>
          </cell>
          <cell r="AC1645" t="e">
            <v>#N/A</v>
          </cell>
          <cell r="AD1645" t="e">
            <v>#N/A</v>
          </cell>
          <cell r="AE1645" t="e">
            <v>#N/A</v>
          </cell>
          <cell r="AF1645" t="e">
            <v>#N/A</v>
          </cell>
          <cell r="AG1645" t="e">
            <v>#N/A</v>
          </cell>
          <cell r="AH1645" t="e">
            <v>#N/A</v>
          </cell>
          <cell r="AI1645" t="e">
            <v>#N/A</v>
          </cell>
          <cell r="AJ1645" t="e">
            <v>#N/A</v>
          </cell>
          <cell r="AK1645" t="e">
            <v>#N/A</v>
          </cell>
          <cell r="AL1645" t="e">
            <v>#N/A</v>
          </cell>
          <cell r="AM1645" t="e">
            <v>#N/A</v>
          </cell>
          <cell r="AN1645" t="e">
            <v>#N/A</v>
          </cell>
          <cell r="AO1645" t="e">
            <v>#N/A</v>
          </cell>
          <cell r="AP1645" t="e">
            <v>#N/A</v>
          </cell>
          <cell r="AQ1645" t="e">
            <v>#N/A</v>
          </cell>
          <cell r="AR1645" t="e">
            <v>#N/A</v>
          </cell>
          <cell r="AS1645" t="e">
            <v>#N/A</v>
          </cell>
          <cell r="AT1645" t="e">
            <v>#N/A</v>
          </cell>
          <cell r="AU1645" t="e">
            <v>#N/A</v>
          </cell>
          <cell r="AV1645" t="e">
            <v>#N/A</v>
          </cell>
          <cell r="AW1645" t="e">
            <v>#N/A</v>
          </cell>
          <cell r="AX1645" t="e">
            <v>#N/A</v>
          </cell>
          <cell r="AY1645" t="e">
            <v>#N/A</v>
          </cell>
          <cell r="AZ1645" t="e">
            <v>#N/A</v>
          </cell>
          <cell r="BA1645" t="e">
            <v>#N/A</v>
          </cell>
          <cell r="BB1645" t="e">
            <v>#N/A</v>
          </cell>
          <cell r="BC1645" t="e">
            <v>#N/A</v>
          </cell>
          <cell r="BD1645" t="e">
            <v>#N/A</v>
          </cell>
        </row>
        <row r="1646">
          <cell r="G1646" t="e">
            <v>#N/A</v>
          </cell>
          <cell r="H1646" t="e">
            <v>#N/A</v>
          </cell>
          <cell r="I1646" t="e">
            <v>#N/A</v>
          </cell>
          <cell r="J1646" t="e">
            <v>#N/A</v>
          </cell>
          <cell r="K1646" t="e">
            <v>#N/A</v>
          </cell>
          <cell r="L1646" t="e">
            <v>#N/A</v>
          </cell>
          <cell r="M1646" t="e">
            <v>#N/A</v>
          </cell>
          <cell r="N1646" t="e">
            <v>#N/A</v>
          </cell>
          <cell r="O1646" t="e">
            <v>#N/A</v>
          </cell>
          <cell r="P1646" t="e">
            <v>#N/A</v>
          </cell>
          <cell r="Q1646" t="e">
            <v>#N/A</v>
          </cell>
          <cell r="R1646" t="e">
            <v>#N/A</v>
          </cell>
          <cell r="S1646" t="e">
            <v>#N/A</v>
          </cell>
          <cell r="T1646" t="e">
            <v>#N/A</v>
          </cell>
          <cell r="U1646" t="e">
            <v>#N/A</v>
          </cell>
          <cell r="V1646" t="e">
            <v>#N/A</v>
          </cell>
          <cell r="W1646" t="e">
            <v>#N/A</v>
          </cell>
          <cell r="X1646" t="e">
            <v>#N/A</v>
          </cell>
          <cell r="Y1646" t="e">
            <v>#N/A</v>
          </cell>
          <cell r="Z1646" t="e">
            <v>#N/A</v>
          </cell>
          <cell r="AA1646" t="e">
            <v>#N/A</v>
          </cell>
          <cell r="AB1646" t="e">
            <v>#N/A</v>
          </cell>
          <cell r="AC1646" t="e">
            <v>#N/A</v>
          </cell>
          <cell r="AD1646" t="e">
            <v>#N/A</v>
          </cell>
          <cell r="AE1646" t="e">
            <v>#N/A</v>
          </cell>
          <cell r="AF1646" t="e">
            <v>#N/A</v>
          </cell>
          <cell r="AG1646" t="e">
            <v>#N/A</v>
          </cell>
          <cell r="AH1646" t="e">
            <v>#N/A</v>
          </cell>
          <cell r="AI1646" t="e">
            <v>#N/A</v>
          </cell>
          <cell r="AJ1646" t="e">
            <v>#N/A</v>
          </cell>
          <cell r="AK1646" t="e">
            <v>#N/A</v>
          </cell>
          <cell r="AL1646" t="e">
            <v>#N/A</v>
          </cell>
          <cell r="AM1646" t="e">
            <v>#N/A</v>
          </cell>
          <cell r="AN1646" t="e">
            <v>#N/A</v>
          </cell>
          <cell r="AO1646" t="e">
            <v>#N/A</v>
          </cell>
          <cell r="AP1646" t="e">
            <v>#N/A</v>
          </cell>
          <cell r="AQ1646" t="e">
            <v>#N/A</v>
          </cell>
          <cell r="AR1646" t="e">
            <v>#N/A</v>
          </cell>
          <cell r="AS1646" t="e">
            <v>#N/A</v>
          </cell>
          <cell r="AT1646" t="e">
            <v>#N/A</v>
          </cell>
          <cell r="AU1646" t="e">
            <v>#N/A</v>
          </cell>
          <cell r="AV1646" t="e">
            <v>#N/A</v>
          </cell>
          <cell r="AW1646" t="e">
            <v>#N/A</v>
          </cell>
          <cell r="AX1646" t="e">
            <v>#N/A</v>
          </cell>
          <cell r="AY1646" t="e">
            <v>#N/A</v>
          </cell>
          <cell r="AZ1646" t="e">
            <v>#N/A</v>
          </cell>
          <cell r="BA1646" t="e">
            <v>#N/A</v>
          </cell>
          <cell r="BB1646" t="e">
            <v>#N/A</v>
          </cell>
          <cell r="BC1646" t="e">
            <v>#N/A</v>
          </cell>
          <cell r="BD1646" t="e">
            <v>#N/A</v>
          </cell>
        </row>
        <row r="1647">
          <cell r="G1647" t="e">
            <v>#N/A</v>
          </cell>
          <cell r="H1647" t="e">
            <v>#N/A</v>
          </cell>
          <cell r="I1647" t="e">
            <v>#N/A</v>
          </cell>
          <cell r="J1647" t="e">
            <v>#N/A</v>
          </cell>
          <cell r="K1647" t="e">
            <v>#N/A</v>
          </cell>
          <cell r="L1647" t="e">
            <v>#N/A</v>
          </cell>
          <cell r="M1647" t="e">
            <v>#N/A</v>
          </cell>
          <cell r="N1647" t="e">
            <v>#N/A</v>
          </cell>
          <cell r="O1647" t="e">
            <v>#N/A</v>
          </cell>
          <cell r="P1647" t="e">
            <v>#N/A</v>
          </cell>
          <cell r="Q1647" t="e">
            <v>#N/A</v>
          </cell>
          <cell r="R1647" t="e">
            <v>#N/A</v>
          </cell>
          <cell r="S1647" t="e">
            <v>#N/A</v>
          </cell>
          <cell r="T1647" t="e">
            <v>#N/A</v>
          </cell>
          <cell r="U1647" t="e">
            <v>#N/A</v>
          </cell>
          <cell r="V1647" t="e">
            <v>#N/A</v>
          </cell>
          <cell r="W1647" t="e">
            <v>#N/A</v>
          </cell>
          <cell r="X1647" t="e">
            <v>#N/A</v>
          </cell>
          <cell r="Y1647" t="e">
            <v>#N/A</v>
          </cell>
          <cell r="Z1647" t="e">
            <v>#N/A</v>
          </cell>
          <cell r="AA1647" t="e">
            <v>#N/A</v>
          </cell>
          <cell r="AB1647" t="e">
            <v>#N/A</v>
          </cell>
          <cell r="AC1647" t="e">
            <v>#N/A</v>
          </cell>
          <cell r="AD1647" t="e">
            <v>#N/A</v>
          </cell>
          <cell r="AE1647" t="e">
            <v>#N/A</v>
          </cell>
          <cell r="AF1647" t="e">
            <v>#N/A</v>
          </cell>
          <cell r="AG1647" t="e">
            <v>#N/A</v>
          </cell>
          <cell r="AH1647" t="e">
            <v>#N/A</v>
          </cell>
          <cell r="AI1647" t="e">
            <v>#N/A</v>
          </cell>
          <cell r="AJ1647" t="e">
            <v>#N/A</v>
          </cell>
          <cell r="AK1647" t="e">
            <v>#N/A</v>
          </cell>
          <cell r="AL1647" t="e">
            <v>#N/A</v>
          </cell>
          <cell r="AM1647" t="e">
            <v>#N/A</v>
          </cell>
          <cell r="AN1647" t="e">
            <v>#N/A</v>
          </cell>
          <cell r="AO1647" t="e">
            <v>#N/A</v>
          </cell>
          <cell r="AP1647" t="e">
            <v>#N/A</v>
          </cell>
          <cell r="AQ1647" t="e">
            <v>#N/A</v>
          </cell>
          <cell r="AR1647" t="e">
            <v>#N/A</v>
          </cell>
          <cell r="AS1647" t="e">
            <v>#N/A</v>
          </cell>
          <cell r="AT1647" t="e">
            <v>#N/A</v>
          </cell>
          <cell r="AU1647" t="e">
            <v>#N/A</v>
          </cell>
          <cell r="AV1647" t="e">
            <v>#N/A</v>
          </cell>
          <cell r="AW1647" t="e">
            <v>#N/A</v>
          </cell>
          <cell r="AX1647" t="e">
            <v>#N/A</v>
          </cell>
          <cell r="AY1647" t="e">
            <v>#N/A</v>
          </cell>
          <cell r="AZ1647" t="e">
            <v>#N/A</v>
          </cell>
          <cell r="BA1647" t="e">
            <v>#N/A</v>
          </cell>
          <cell r="BB1647" t="e">
            <v>#N/A</v>
          </cell>
          <cell r="BC1647" t="e">
            <v>#N/A</v>
          </cell>
          <cell r="BD1647" t="e">
            <v>#N/A</v>
          </cell>
        </row>
        <row r="1648">
          <cell r="G1648" t="e">
            <v>#N/A</v>
          </cell>
          <cell r="H1648" t="e">
            <v>#N/A</v>
          </cell>
          <cell r="I1648" t="e">
            <v>#N/A</v>
          </cell>
          <cell r="J1648" t="e">
            <v>#N/A</v>
          </cell>
          <cell r="K1648" t="e">
            <v>#N/A</v>
          </cell>
          <cell r="L1648" t="e">
            <v>#N/A</v>
          </cell>
          <cell r="M1648" t="e">
            <v>#N/A</v>
          </cell>
          <cell r="N1648" t="e">
            <v>#N/A</v>
          </cell>
          <cell r="O1648" t="e">
            <v>#N/A</v>
          </cell>
          <cell r="P1648" t="e">
            <v>#N/A</v>
          </cell>
          <cell r="Q1648" t="e">
            <v>#N/A</v>
          </cell>
          <cell r="R1648" t="e">
            <v>#N/A</v>
          </cell>
          <cell r="S1648" t="e">
            <v>#N/A</v>
          </cell>
          <cell r="T1648" t="e">
            <v>#N/A</v>
          </cell>
          <cell r="U1648" t="e">
            <v>#N/A</v>
          </cell>
          <cell r="V1648" t="e">
            <v>#N/A</v>
          </cell>
          <cell r="W1648" t="e">
            <v>#N/A</v>
          </cell>
          <cell r="X1648" t="e">
            <v>#N/A</v>
          </cell>
          <cell r="Y1648" t="e">
            <v>#N/A</v>
          </cell>
          <cell r="Z1648" t="e">
            <v>#N/A</v>
          </cell>
          <cell r="AA1648" t="e">
            <v>#N/A</v>
          </cell>
          <cell r="AB1648" t="e">
            <v>#N/A</v>
          </cell>
          <cell r="AC1648" t="e">
            <v>#N/A</v>
          </cell>
          <cell r="AD1648" t="e">
            <v>#N/A</v>
          </cell>
          <cell r="AE1648" t="e">
            <v>#N/A</v>
          </cell>
          <cell r="AF1648" t="e">
            <v>#N/A</v>
          </cell>
          <cell r="AG1648" t="e">
            <v>#N/A</v>
          </cell>
          <cell r="AH1648" t="e">
            <v>#N/A</v>
          </cell>
          <cell r="AI1648" t="e">
            <v>#N/A</v>
          </cell>
          <cell r="AJ1648" t="e">
            <v>#N/A</v>
          </cell>
          <cell r="AK1648" t="e">
            <v>#N/A</v>
          </cell>
          <cell r="AL1648" t="e">
            <v>#N/A</v>
          </cell>
          <cell r="AM1648" t="e">
            <v>#N/A</v>
          </cell>
          <cell r="AN1648" t="e">
            <v>#N/A</v>
          </cell>
          <cell r="AO1648" t="e">
            <v>#N/A</v>
          </cell>
          <cell r="AP1648" t="e">
            <v>#N/A</v>
          </cell>
          <cell r="AQ1648" t="e">
            <v>#N/A</v>
          </cell>
          <cell r="AR1648" t="e">
            <v>#N/A</v>
          </cell>
          <cell r="AS1648" t="e">
            <v>#N/A</v>
          </cell>
          <cell r="AT1648" t="e">
            <v>#N/A</v>
          </cell>
          <cell r="AU1648" t="e">
            <v>#N/A</v>
          </cell>
          <cell r="AV1648" t="e">
            <v>#N/A</v>
          </cell>
          <cell r="AW1648" t="e">
            <v>#N/A</v>
          </cell>
          <cell r="AX1648" t="e">
            <v>#N/A</v>
          </cell>
          <cell r="AY1648" t="e">
            <v>#N/A</v>
          </cell>
          <cell r="AZ1648" t="e">
            <v>#N/A</v>
          </cell>
          <cell r="BA1648" t="e">
            <v>#N/A</v>
          </cell>
          <cell r="BB1648" t="e">
            <v>#N/A</v>
          </cell>
          <cell r="BC1648" t="e">
            <v>#N/A</v>
          </cell>
          <cell r="BD1648" t="e">
            <v>#N/A</v>
          </cell>
        </row>
        <row r="1649">
          <cell r="G1649" t="e">
            <v>#N/A</v>
          </cell>
          <cell r="H1649" t="e">
            <v>#N/A</v>
          </cell>
          <cell r="I1649" t="e">
            <v>#N/A</v>
          </cell>
          <cell r="J1649" t="e">
            <v>#N/A</v>
          </cell>
          <cell r="K1649" t="e">
            <v>#N/A</v>
          </cell>
          <cell r="L1649" t="e">
            <v>#N/A</v>
          </cell>
          <cell r="M1649" t="e">
            <v>#N/A</v>
          </cell>
          <cell r="N1649" t="e">
            <v>#N/A</v>
          </cell>
          <cell r="O1649" t="e">
            <v>#N/A</v>
          </cell>
          <cell r="P1649" t="e">
            <v>#N/A</v>
          </cell>
          <cell r="Q1649" t="e">
            <v>#N/A</v>
          </cell>
          <cell r="R1649" t="e">
            <v>#N/A</v>
          </cell>
          <cell r="S1649" t="e">
            <v>#N/A</v>
          </cell>
          <cell r="T1649" t="e">
            <v>#N/A</v>
          </cell>
          <cell r="U1649" t="e">
            <v>#N/A</v>
          </cell>
          <cell r="V1649" t="e">
            <v>#N/A</v>
          </cell>
          <cell r="W1649" t="e">
            <v>#N/A</v>
          </cell>
          <cell r="X1649" t="e">
            <v>#N/A</v>
          </cell>
          <cell r="Y1649" t="e">
            <v>#N/A</v>
          </cell>
          <cell r="Z1649" t="e">
            <v>#N/A</v>
          </cell>
          <cell r="AA1649" t="e">
            <v>#N/A</v>
          </cell>
          <cell r="AB1649" t="e">
            <v>#N/A</v>
          </cell>
          <cell r="AC1649" t="e">
            <v>#N/A</v>
          </cell>
          <cell r="AD1649" t="e">
            <v>#N/A</v>
          </cell>
          <cell r="AE1649" t="e">
            <v>#N/A</v>
          </cell>
          <cell r="AF1649" t="e">
            <v>#N/A</v>
          </cell>
          <cell r="AG1649" t="e">
            <v>#N/A</v>
          </cell>
          <cell r="AH1649" t="e">
            <v>#N/A</v>
          </cell>
          <cell r="AI1649" t="e">
            <v>#N/A</v>
          </cell>
          <cell r="AJ1649" t="e">
            <v>#N/A</v>
          </cell>
          <cell r="AK1649" t="e">
            <v>#N/A</v>
          </cell>
          <cell r="AL1649" t="e">
            <v>#N/A</v>
          </cell>
          <cell r="AM1649" t="e">
            <v>#N/A</v>
          </cell>
          <cell r="AN1649" t="e">
            <v>#N/A</v>
          </cell>
          <cell r="AO1649" t="e">
            <v>#N/A</v>
          </cell>
          <cell r="AP1649" t="e">
            <v>#N/A</v>
          </cell>
          <cell r="AQ1649" t="e">
            <v>#N/A</v>
          </cell>
          <cell r="AR1649" t="e">
            <v>#N/A</v>
          </cell>
          <cell r="AS1649" t="e">
            <v>#N/A</v>
          </cell>
          <cell r="AT1649" t="e">
            <v>#N/A</v>
          </cell>
          <cell r="AU1649" t="e">
            <v>#N/A</v>
          </cell>
          <cell r="AV1649" t="e">
            <v>#N/A</v>
          </cell>
          <cell r="AW1649" t="e">
            <v>#N/A</v>
          </cell>
          <cell r="AX1649" t="e">
            <v>#N/A</v>
          </cell>
          <cell r="AY1649" t="e">
            <v>#N/A</v>
          </cell>
          <cell r="AZ1649" t="e">
            <v>#N/A</v>
          </cell>
          <cell r="BA1649" t="e">
            <v>#N/A</v>
          </cell>
          <cell r="BB1649" t="e">
            <v>#N/A</v>
          </cell>
          <cell r="BC1649" t="e">
            <v>#N/A</v>
          </cell>
          <cell r="BD1649" t="e">
            <v>#N/A</v>
          </cell>
        </row>
        <row r="1650">
          <cell r="G1650" t="e">
            <v>#N/A</v>
          </cell>
          <cell r="H1650" t="e">
            <v>#N/A</v>
          </cell>
          <cell r="I1650" t="e">
            <v>#N/A</v>
          </cell>
          <cell r="J1650" t="e">
            <v>#N/A</v>
          </cell>
          <cell r="K1650" t="e">
            <v>#N/A</v>
          </cell>
          <cell r="L1650" t="e">
            <v>#N/A</v>
          </cell>
          <cell r="M1650" t="e">
            <v>#N/A</v>
          </cell>
          <cell r="N1650" t="e">
            <v>#N/A</v>
          </cell>
          <cell r="O1650" t="e">
            <v>#N/A</v>
          </cell>
          <cell r="P1650" t="e">
            <v>#N/A</v>
          </cell>
          <cell r="Q1650" t="e">
            <v>#N/A</v>
          </cell>
          <cell r="R1650" t="e">
            <v>#N/A</v>
          </cell>
          <cell r="S1650" t="e">
            <v>#N/A</v>
          </cell>
          <cell r="T1650" t="e">
            <v>#N/A</v>
          </cell>
          <cell r="U1650" t="e">
            <v>#N/A</v>
          </cell>
          <cell r="V1650" t="e">
            <v>#N/A</v>
          </cell>
          <cell r="W1650" t="e">
            <v>#N/A</v>
          </cell>
          <cell r="X1650" t="e">
            <v>#N/A</v>
          </cell>
          <cell r="Y1650" t="e">
            <v>#N/A</v>
          </cell>
          <cell r="Z1650" t="e">
            <v>#N/A</v>
          </cell>
          <cell r="AA1650" t="e">
            <v>#N/A</v>
          </cell>
          <cell r="AB1650" t="e">
            <v>#N/A</v>
          </cell>
          <cell r="AC1650" t="e">
            <v>#N/A</v>
          </cell>
          <cell r="AD1650" t="e">
            <v>#N/A</v>
          </cell>
          <cell r="AE1650" t="e">
            <v>#N/A</v>
          </cell>
          <cell r="AF1650" t="e">
            <v>#N/A</v>
          </cell>
          <cell r="AG1650" t="e">
            <v>#N/A</v>
          </cell>
          <cell r="AH1650" t="e">
            <v>#N/A</v>
          </cell>
          <cell r="AI1650" t="e">
            <v>#N/A</v>
          </cell>
          <cell r="AJ1650" t="e">
            <v>#N/A</v>
          </cell>
          <cell r="AK1650" t="e">
            <v>#N/A</v>
          </cell>
          <cell r="AL1650" t="e">
            <v>#N/A</v>
          </cell>
          <cell r="AM1650" t="e">
            <v>#N/A</v>
          </cell>
          <cell r="AN1650" t="e">
            <v>#N/A</v>
          </cell>
          <cell r="AO1650" t="e">
            <v>#N/A</v>
          </cell>
          <cell r="AP1650" t="e">
            <v>#N/A</v>
          </cell>
          <cell r="AQ1650" t="e">
            <v>#N/A</v>
          </cell>
          <cell r="AR1650" t="e">
            <v>#N/A</v>
          </cell>
          <cell r="AS1650" t="e">
            <v>#N/A</v>
          </cell>
          <cell r="AT1650" t="e">
            <v>#N/A</v>
          </cell>
          <cell r="AU1650" t="e">
            <v>#N/A</v>
          </cell>
          <cell r="AV1650" t="e">
            <v>#N/A</v>
          </cell>
          <cell r="AW1650" t="e">
            <v>#N/A</v>
          </cell>
          <cell r="AX1650" t="e">
            <v>#N/A</v>
          </cell>
          <cell r="AY1650" t="e">
            <v>#N/A</v>
          </cell>
          <cell r="AZ1650" t="e">
            <v>#N/A</v>
          </cell>
          <cell r="BA1650" t="e">
            <v>#N/A</v>
          </cell>
          <cell r="BB1650" t="e">
            <v>#N/A</v>
          </cell>
          <cell r="BC1650" t="e">
            <v>#N/A</v>
          </cell>
          <cell r="BD1650" t="e">
            <v>#N/A</v>
          </cell>
        </row>
        <row r="1651">
          <cell r="G1651" t="e">
            <v>#N/A</v>
          </cell>
          <cell r="H1651" t="e">
            <v>#N/A</v>
          </cell>
          <cell r="I1651" t="e">
            <v>#N/A</v>
          </cell>
          <cell r="J1651" t="e">
            <v>#N/A</v>
          </cell>
          <cell r="K1651" t="e">
            <v>#N/A</v>
          </cell>
          <cell r="L1651" t="e">
            <v>#N/A</v>
          </cell>
          <cell r="M1651" t="e">
            <v>#N/A</v>
          </cell>
          <cell r="N1651" t="e">
            <v>#N/A</v>
          </cell>
          <cell r="O1651" t="e">
            <v>#N/A</v>
          </cell>
          <cell r="P1651" t="e">
            <v>#N/A</v>
          </cell>
          <cell r="Q1651" t="e">
            <v>#N/A</v>
          </cell>
          <cell r="R1651" t="e">
            <v>#N/A</v>
          </cell>
          <cell r="S1651" t="e">
            <v>#N/A</v>
          </cell>
          <cell r="T1651" t="e">
            <v>#N/A</v>
          </cell>
          <cell r="U1651" t="e">
            <v>#N/A</v>
          </cell>
          <cell r="V1651" t="e">
            <v>#N/A</v>
          </cell>
          <cell r="W1651" t="e">
            <v>#N/A</v>
          </cell>
          <cell r="X1651" t="e">
            <v>#N/A</v>
          </cell>
          <cell r="Y1651" t="e">
            <v>#N/A</v>
          </cell>
          <cell r="Z1651" t="e">
            <v>#N/A</v>
          </cell>
          <cell r="AA1651" t="e">
            <v>#N/A</v>
          </cell>
          <cell r="AB1651" t="e">
            <v>#N/A</v>
          </cell>
          <cell r="AC1651" t="e">
            <v>#N/A</v>
          </cell>
          <cell r="AD1651" t="e">
            <v>#N/A</v>
          </cell>
          <cell r="AE1651" t="e">
            <v>#N/A</v>
          </cell>
          <cell r="AF1651" t="e">
            <v>#N/A</v>
          </cell>
          <cell r="AG1651" t="e">
            <v>#N/A</v>
          </cell>
          <cell r="AH1651" t="e">
            <v>#N/A</v>
          </cell>
          <cell r="AI1651" t="e">
            <v>#N/A</v>
          </cell>
          <cell r="AJ1651" t="e">
            <v>#N/A</v>
          </cell>
          <cell r="AK1651" t="e">
            <v>#N/A</v>
          </cell>
          <cell r="AL1651" t="e">
            <v>#N/A</v>
          </cell>
          <cell r="AM1651" t="e">
            <v>#N/A</v>
          </cell>
          <cell r="AN1651" t="e">
            <v>#N/A</v>
          </cell>
          <cell r="AO1651" t="e">
            <v>#N/A</v>
          </cell>
          <cell r="AP1651" t="e">
            <v>#N/A</v>
          </cell>
          <cell r="AQ1651" t="e">
            <v>#N/A</v>
          </cell>
          <cell r="AR1651" t="e">
            <v>#N/A</v>
          </cell>
          <cell r="AS1651" t="e">
            <v>#N/A</v>
          </cell>
          <cell r="AT1651" t="e">
            <v>#N/A</v>
          </cell>
          <cell r="AU1651" t="e">
            <v>#N/A</v>
          </cell>
          <cell r="AV1651" t="e">
            <v>#N/A</v>
          </cell>
          <cell r="AW1651" t="e">
            <v>#N/A</v>
          </cell>
          <cell r="AX1651" t="e">
            <v>#N/A</v>
          </cell>
          <cell r="AY1651" t="e">
            <v>#N/A</v>
          </cell>
          <cell r="AZ1651" t="e">
            <v>#N/A</v>
          </cell>
          <cell r="BA1651" t="e">
            <v>#N/A</v>
          </cell>
          <cell r="BB1651" t="e">
            <v>#N/A</v>
          </cell>
          <cell r="BC1651" t="e">
            <v>#N/A</v>
          </cell>
          <cell r="BD1651" t="e">
            <v>#N/A</v>
          </cell>
        </row>
        <row r="1652">
          <cell r="G1652" t="e">
            <v>#N/A</v>
          </cell>
          <cell r="H1652" t="e">
            <v>#N/A</v>
          </cell>
          <cell r="I1652" t="e">
            <v>#N/A</v>
          </cell>
          <cell r="J1652" t="e">
            <v>#N/A</v>
          </cell>
          <cell r="K1652" t="e">
            <v>#N/A</v>
          </cell>
          <cell r="L1652" t="e">
            <v>#N/A</v>
          </cell>
          <cell r="M1652" t="e">
            <v>#N/A</v>
          </cell>
          <cell r="N1652" t="e">
            <v>#N/A</v>
          </cell>
          <cell r="O1652" t="e">
            <v>#N/A</v>
          </cell>
          <cell r="P1652" t="e">
            <v>#N/A</v>
          </cell>
          <cell r="Q1652" t="e">
            <v>#N/A</v>
          </cell>
          <cell r="R1652" t="e">
            <v>#N/A</v>
          </cell>
          <cell r="S1652" t="e">
            <v>#N/A</v>
          </cell>
          <cell r="T1652" t="e">
            <v>#N/A</v>
          </cell>
          <cell r="U1652" t="e">
            <v>#N/A</v>
          </cell>
          <cell r="V1652" t="e">
            <v>#N/A</v>
          </cell>
          <cell r="W1652" t="e">
            <v>#N/A</v>
          </cell>
          <cell r="X1652" t="e">
            <v>#N/A</v>
          </cell>
          <cell r="Y1652" t="e">
            <v>#N/A</v>
          </cell>
          <cell r="Z1652" t="e">
            <v>#N/A</v>
          </cell>
          <cell r="AA1652" t="e">
            <v>#N/A</v>
          </cell>
          <cell r="AB1652" t="e">
            <v>#N/A</v>
          </cell>
          <cell r="AC1652" t="e">
            <v>#N/A</v>
          </cell>
          <cell r="AD1652" t="e">
            <v>#N/A</v>
          </cell>
          <cell r="AE1652" t="e">
            <v>#N/A</v>
          </cell>
          <cell r="AF1652" t="e">
            <v>#N/A</v>
          </cell>
          <cell r="AG1652" t="e">
            <v>#N/A</v>
          </cell>
          <cell r="AH1652" t="e">
            <v>#N/A</v>
          </cell>
          <cell r="AI1652" t="e">
            <v>#N/A</v>
          </cell>
          <cell r="AJ1652" t="e">
            <v>#N/A</v>
          </cell>
          <cell r="AK1652" t="e">
            <v>#N/A</v>
          </cell>
          <cell r="AL1652" t="e">
            <v>#N/A</v>
          </cell>
          <cell r="AM1652" t="e">
            <v>#N/A</v>
          </cell>
          <cell r="AN1652" t="e">
            <v>#N/A</v>
          </cell>
          <cell r="AO1652" t="e">
            <v>#N/A</v>
          </cell>
          <cell r="AP1652" t="e">
            <v>#N/A</v>
          </cell>
          <cell r="AQ1652" t="e">
            <v>#N/A</v>
          </cell>
          <cell r="AR1652" t="e">
            <v>#N/A</v>
          </cell>
          <cell r="AS1652" t="e">
            <v>#N/A</v>
          </cell>
          <cell r="AT1652" t="e">
            <v>#N/A</v>
          </cell>
          <cell r="AU1652" t="e">
            <v>#N/A</v>
          </cell>
          <cell r="AV1652" t="e">
            <v>#N/A</v>
          </cell>
          <cell r="AW1652" t="e">
            <v>#N/A</v>
          </cell>
          <cell r="AX1652" t="e">
            <v>#N/A</v>
          </cell>
          <cell r="AY1652" t="e">
            <v>#N/A</v>
          </cell>
          <cell r="AZ1652" t="e">
            <v>#N/A</v>
          </cell>
          <cell r="BA1652" t="e">
            <v>#N/A</v>
          </cell>
          <cell r="BB1652" t="e">
            <v>#N/A</v>
          </cell>
          <cell r="BC1652" t="e">
            <v>#N/A</v>
          </cell>
          <cell r="BD1652" t="e">
            <v>#N/A</v>
          </cell>
        </row>
        <row r="1653">
          <cell r="G1653" t="e">
            <v>#N/A</v>
          </cell>
          <cell r="H1653" t="e">
            <v>#N/A</v>
          </cell>
          <cell r="I1653" t="e">
            <v>#N/A</v>
          </cell>
          <cell r="J1653" t="e">
            <v>#N/A</v>
          </cell>
          <cell r="K1653" t="e">
            <v>#N/A</v>
          </cell>
          <cell r="L1653" t="e">
            <v>#N/A</v>
          </cell>
          <cell r="M1653" t="e">
            <v>#N/A</v>
          </cell>
          <cell r="N1653" t="e">
            <v>#N/A</v>
          </cell>
          <cell r="O1653" t="e">
            <v>#N/A</v>
          </cell>
          <cell r="P1653" t="e">
            <v>#N/A</v>
          </cell>
          <cell r="Q1653" t="e">
            <v>#N/A</v>
          </cell>
          <cell r="R1653" t="e">
            <v>#N/A</v>
          </cell>
          <cell r="S1653" t="e">
            <v>#N/A</v>
          </cell>
          <cell r="T1653" t="e">
            <v>#N/A</v>
          </cell>
          <cell r="U1653" t="e">
            <v>#N/A</v>
          </cell>
          <cell r="V1653" t="e">
            <v>#N/A</v>
          </cell>
          <cell r="W1653" t="e">
            <v>#N/A</v>
          </cell>
          <cell r="X1653" t="e">
            <v>#N/A</v>
          </cell>
          <cell r="Y1653" t="e">
            <v>#N/A</v>
          </cell>
          <cell r="Z1653" t="e">
            <v>#N/A</v>
          </cell>
          <cell r="AA1653" t="e">
            <v>#N/A</v>
          </cell>
          <cell r="AB1653" t="e">
            <v>#N/A</v>
          </cell>
          <cell r="AC1653" t="e">
            <v>#N/A</v>
          </cell>
          <cell r="AD1653" t="e">
            <v>#N/A</v>
          </cell>
          <cell r="AE1653" t="e">
            <v>#N/A</v>
          </cell>
          <cell r="AF1653" t="e">
            <v>#N/A</v>
          </cell>
          <cell r="AG1653" t="e">
            <v>#N/A</v>
          </cell>
          <cell r="AH1653" t="e">
            <v>#N/A</v>
          </cell>
          <cell r="AI1653" t="e">
            <v>#N/A</v>
          </cell>
          <cell r="AJ1653" t="e">
            <v>#N/A</v>
          </cell>
          <cell r="AK1653" t="e">
            <v>#N/A</v>
          </cell>
          <cell r="AL1653" t="e">
            <v>#N/A</v>
          </cell>
          <cell r="AM1653" t="e">
            <v>#N/A</v>
          </cell>
          <cell r="AN1653" t="e">
            <v>#N/A</v>
          </cell>
          <cell r="AO1653" t="e">
            <v>#N/A</v>
          </cell>
          <cell r="AP1653" t="e">
            <v>#N/A</v>
          </cell>
          <cell r="AQ1653" t="e">
            <v>#N/A</v>
          </cell>
          <cell r="AR1653" t="e">
            <v>#N/A</v>
          </cell>
          <cell r="AS1653" t="e">
            <v>#N/A</v>
          </cell>
          <cell r="AT1653" t="e">
            <v>#N/A</v>
          </cell>
          <cell r="AU1653" t="e">
            <v>#N/A</v>
          </cell>
          <cell r="AV1653" t="e">
            <v>#N/A</v>
          </cell>
          <cell r="AW1653" t="e">
            <v>#N/A</v>
          </cell>
          <cell r="AX1653" t="e">
            <v>#N/A</v>
          </cell>
          <cell r="AY1653" t="e">
            <v>#N/A</v>
          </cell>
          <cell r="AZ1653" t="e">
            <v>#N/A</v>
          </cell>
          <cell r="BA1653" t="e">
            <v>#N/A</v>
          </cell>
          <cell r="BB1653" t="e">
            <v>#N/A</v>
          </cell>
          <cell r="BC1653" t="e">
            <v>#N/A</v>
          </cell>
          <cell r="BD1653" t="e">
            <v>#N/A</v>
          </cell>
        </row>
        <row r="1654">
          <cell r="G1654" t="e">
            <v>#N/A</v>
          </cell>
          <cell r="H1654" t="e">
            <v>#N/A</v>
          </cell>
          <cell r="I1654" t="e">
            <v>#N/A</v>
          </cell>
          <cell r="J1654" t="e">
            <v>#N/A</v>
          </cell>
          <cell r="K1654" t="e">
            <v>#N/A</v>
          </cell>
          <cell r="L1654" t="e">
            <v>#N/A</v>
          </cell>
          <cell r="M1654" t="e">
            <v>#N/A</v>
          </cell>
          <cell r="N1654" t="e">
            <v>#N/A</v>
          </cell>
          <cell r="O1654" t="e">
            <v>#N/A</v>
          </cell>
          <cell r="P1654" t="e">
            <v>#N/A</v>
          </cell>
          <cell r="Q1654" t="e">
            <v>#N/A</v>
          </cell>
          <cell r="R1654" t="e">
            <v>#N/A</v>
          </cell>
          <cell r="S1654" t="e">
            <v>#N/A</v>
          </cell>
          <cell r="T1654" t="e">
            <v>#N/A</v>
          </cell>
          <cell r="U1654" t="e">
            <v>#N/A</v>
          </cell>
          <cell r="V1654" t="e">
            <v>#N/A</v>
          </cell>
          <cell r="W1654" t="e">
            <v>#N/A</v>
          </cell>
          <cell r="X1654" t="e">
            <v>#N/A</v>
          </cell>
          <cell r="Y1654" t="e">
            <v>#N/A</v>
          </cell>
          <cell r="Z1654" t="e">
            <v>#N/A</v>
          </cell>
          <cell r="AA1654" t="e">
            <v>#N/A</v>
          </cell>
          <cell r="AB1654" t="e">
            <v>#N/A</v>
          </cell>
          <cell r="AC1654" t="e">
            <v>#N/A</v>
          </cell>
          <cell r="AD1654" t="e">
            <v>#N/A</v>
          </cell>
          <cell r="AE1654" t="e">
            <v>#N/A</v>
          </cell>
          <cell r="AF1654" t="e">
            <v>#N/A</v>
          </cell>
          <cell r="AG1654" t="e">
            <v>#N/A</v>
          </cell>
          <cell r="AH1654" t="e">
            <v>#N/A</v>
          </cell>
          <cell r="AI1654" t="e">
            <v>#N/A</v>
          </cell>
          <cell r="AJ1654" t="e">
            <v>#N/A</v>
          </cell>
          <cell r="AK1654" t="e">
            <v>#N/A</v>
          </cell>
          <cell r="AL1654" t="e">
            <v>#N/A</v>
          </cell>
          <cell r="AM1654" t="e">
            <v>#N/A</v>
          </cell>
          <cell r="AN1654" t="e">
            <v>#N/A</v>
          </cell>
          <cell r="AO1654" t="e">
            <v>#N/A</v>
          </cell>
          <cell r="AP1654" t="e">
            <v>#N/A</v>
          </cell>
          <cell r="AQ1654" t="e">
            <v>#N/A</v>
          </cell>
          <cell r="AR1654" t="e">
            <v>#N/A</v>
          </cell>
          <cell r="AS1654" t="e">
            <v>#N/A</v>
          </cell>
          <cell r="AT1654" t="e">
            <v>#N/A</v>
          </cell>
          <cell r="AU1654" t="e">
            <v>#N/A</v>
          </cell>
          <cell r="AV1654" t="e">
            <v>#N/A</v>
          </cell>
          <cell r="AW1654" t="e">
            <v>#N/A</v>
          </cell>
          <cell r="AX1654" t="e">
            <v>#N/A</v>
          </cell>
          <cell r="AY1654" t="e">
            <v>#N/A</v>
          </cell>
          <cell r="AZ1654" t="e">
            <v>#N/A</v>
          </cell>
          <cell r="BA1654" t="e">
            <v>#N/A</v>
          </cell>
          <cell r="BB1654" t="e">
            <v>#N/A</v>
          </cell>
          <cell r="BC1654" t="e">
            <v>#N/A</v>
          </cell>
          <cell r="BD1654" t="e">
            <v>#N/A</v>
          </cell>
        </row>
        <row r="1655">
          <cell r="G1655" t="e">
            <v>#N/A</v>
          </cell>
          <cell r="H1655" t="e">
            <v>#N/A</v>
          </cell>
          <cell r="I1655" t="e">
            <v>#N/A</v>
          </cell>
          <cell r="J1655" t="e">
            <v>#N/A</v>
          </cell>
          <cell r="K1655" t="e">
            <v>#N/A</v>
          </cell>
          <cell r="L1655" t="e">
            <v>#N/A</v>
          </cell>
          <cell r="M1655" t="e">
            <v>#N/A</v>
          </cell>
          <cell r="N1655" t="e">
            <v>#N/A</v>
          </cell>
          <cell r="O1655" t="e">
            <v>#N/A</v>
          </cell>
          <cell r="P1655" t="e">
            <v>#N/A</v>
          </cell>
          <cell r="Q1655" t="e">
            <v>#N/A</v>
          </cell>
          <cell r="R1655" t="e">
            <v>#N/A</v>
          </cell>
          <cell r="S1655" t="e">
            <v>#N/A</v>
          </cell>
          <cell r="T1655" t="e">
            <v>#N/A</v>
          </cell>
          <cell r="U1655" t="e">
            <v>#N/A</v>
          </cell>
          <cell r="V1655" t="e">
            <v>#N/A</v>
          </cell>
          <cell r="W1655" t="e">
            <v>#N/A</v>
          </cell>
          <cell r="X1655" t="e">
            <v>#N/A</v>
          </cell>
          <cell r="Y1655" t="e">
            <v>#N/A</v>
          </cell>
          <cell r="Z1655" t="e">
            <v>#N/A</v>
          </cell>
          <cell r="AA1655" t="e">
            <v>#N/A</v>
          </cell>
          <cell r="AB1655" t="e">
            <v>#N/A</v>
          </cell>
          <cell r="AC1655" t="e">
            <v>#N/A</v>
          </cell>
          <cell r="AD1655" t="e">
            <v>#N/A</v>
          </cell>
          <cell r="AE1655" t="e">
            <v>#N/A</v>
          </cell>
          <cell r="AF1655" t="e">
            <v>#N/A</v>
          </cell>
          <cell r="AG1655" t="e">
            <v>#N/A</v>
          </cell>
          <cell r="AH1655" t="e">
            <v>#N/A</v>
          </cell>
          <cell r="AI1655" t="e">
            <v>#N/A</v>
          </cell>
          <cell r="AJ1655" t="e">
            <v>#N/A</v>
          </cell>
          <cell r="AK1655" t="e">
            <v>#N/A</v>
          </cell>
          <cell r="AL1655" t="e">
            <v>#N/A</v>
          </cell>
          <cell r="AM1655" t="e">
            <v>#N/A</v>
          </cell>
          <cell r="AN1655" t="e">
            <v>#N/A</v>
          </cell>
          <cell r="AO1655" t="e">
            <v>#N/A</v>
          </cell>
          <cell r="AP1655" t="e">
            <v>#N/A</v>
          </cell>
          <cell r="AQ1655" t="e">
            <v>#N/A</v>
          </cell>
          <cell r="AR1655" t="e">
            <v>#N/A</v>
          </cell>
          <cell r="AS1655" t="e">
            <v>#N/A</v>
          </cell>
          <cell r="AT1655" t="e">
            <v>#N/A</v>
          </cell>
          <cell r="AU1655" t="e">
            <v>#N/A</v>
          </cell>
          <cell r="AV1655" t="e">
            <v>#N/A</v>
          </cell>
          <cell r="AW1655" t="e">
            <v>#N/A</v>
          </cell>
          <cell r="AX1655" t="e">
            <v>#N/A</v>
          </cell>
          <cell r="AY1655" t="e">
            <v>#N/A</v>
          </cell>
          <cell r="AZ1655" t="e">
            <v>#N/A</v>
          </cell>
          <cell r="BA1655" t="e">
            <v>#N/A</v>
          </cell>
          <cell r="BB1655" t="e">
            <v>#N/A</v>
          </cell>
          <cell r="BC1655" t="e">
            <v>#N/A</v>
          </cell>
          <cell r="BD1655" t="e">
            <v>#N/A</v>
          </cell>
        </row>
        <row r="1656">
          <cell r="G1656" t="e">
            <v>#N/A</v>
          </cell>
          <cell r="H1656" t="e">
            <v>#N/A</v>
          </cell>
          <cell r="I1656" t="e">
            <v>#N/A</v>
          </cell>
          <cell r="J1656" t="e">
            <v>#N/A</v>
          </cell>
          <cell r="K1656" t="e">
            <v>#N/A</v>
          </cell>
          <cell r="L1656" t="e">
            <v>#N/A</v>
          </cell>
          <cell r="M1656" t="e">
            <v>#N/A</v>
          </cell>
          <cell r="N1656" t="e">
            <v>#N/A</v>
          </cell>
          <cell r="O1656" t="e">
            <v>#N/A</v>
          </cell>
          <cell r="P1656" t="e">
            <v>#N/A</v>
          </cell>
          <cell r="Q1656" t="e">
            <v>#N/A</v>
          </cell>
          <cell r="R1656" t="e">
            <v>#N/A</v>
          </cell>
          <cell r="S1656" t="e">
            <v>#N/A</v>
          </cell>
          <cell r="T1656" t="e">
            <v>#N/A</v>
          </cell>
          <cell r="U1656" t="e">
            <v>#N/A</v>
          </cell>
          <cell r="V1656" t="e">
            <v>#N/A</v>
          </cell>
          <cell r="W1656" t="e">
            <v>#N/A</v>
          </cell>
          <cell r="X1656" t="e">
            <v>#N/A</v>
          </cell>
          <cell r="Y1656" t="e">
            <v>#N/A</v>
          </cell>
          <cell r="Z1656" t="e">
            <v>#N/A</v>
          </cell>
          <cell r="AA1656" t="e">
            <v>#N/A</v>
          </cell>
          <cell r="AB1656" t="e">
            <v>#N/A</v>
          </cell>
          <cell r="AC1656" t="e">
            <v>#N/A</v>
          </cell>
          <cell r="AD1656" t="e">
            <v>#N/A</v>
          </cell>
          <cell r="AE1656" t="e">
            <v>#N/A</v>
          </cell>
          <cell r="AF1656" t="e">
            <v>#N/A</v>
          </cell>
          <cell r="AG1656" t="e">
            <v>#N/A</v>
          </cell>
          <cell r="AH1656" t="e">
            <v>#N/A</v>
          </cell>
          <cell r="AI1656" t="e">
            <v>#N/A</v>
          </cell>
          <cell r="AJ1656" t="e">
            <v>#N/A</v>
          </cell>
          <cell r="AK1656" t="e">
            <v>#N/A</v>
          </cell>
          <cell r="AL1656" t="e">
            <v>#N/A</v>
          </cell>
          <cell r="AM1656" t="e">
            <v>#N/A</v>
          </cell>
          <cell r="AN1656" t="e">
            <v>#N/A</v>
          </cell>
          <cell r="AO1656" t="e">
            <v>#N/A</v>
          </cell>
          <cell r="AP1656" t="e">
            <v>#N/A</v>
          </cell>
          <cell r="AQ1656" t="e">
            <v>#N/A</v>
          </cell>
          <cell r="AR1656" t="e">
            <v>#N/A</v>
          </cell>
          <cell r="AS1656" t="e">
            <v>#N/A</v>
          </cell>
          <cell r="AT1656" t="e">
            <v>#N/A</v>
          </cell>
          <cell r="AU1656" t="e">
            <v>#N/A</v>
          </cell>
          <cell r="AV1656" t="e">
            <v>#N/A</v>
          </cell>
          <cell r="AW1656" t="e">
            <v>#N/A</v>
          </cell>
          <cell r="AX1656" t="e">
            <v>#N/A</v>
          </cell>
          <cell r="AY1656" t="e">
            <v>#N/A</v>
          </cell>
          <cell r="AZ1656" t="e">
            <v>#N/A</v>
          </cell>
          <cell r="BA1656" t="e">
            <v>#N/A</v>
          </cell>
          <cell r="BB1656" t="e">
            <v>#N/A</v>
          </cell>
          <cell r="BC1656" t="e">
            <v>#N/A</v>
          </cell>
          <cell r="BD1656" t="e">
            <v>#N/A</v>
          </cell>
        </row>
        <row r="1657">
          <cell r="G1657" t="e">
            <v>#N/A</v>
          </cell>
          <cell r="H1657" t="e">
            <v>#N/A</v>
          </cell>
          <cell r="I1657" t="e">
            <v>#N/A</v>
          </cell>
          <cell r="J1657" t="e">
            <v>#N/A</v>
          </cell>
          <cell r="K1657" t="e">
            <v>#N/A</v>
          </cell>
          <cell r="L1657" t="e">
            <v>#N/A</v>
          </cell>
          <cell r="M1657" t="e">
            <v>#N/A</v>
          </cell>
          <cell r="N1657" t="e">
            <v>#N/A</v>
          </cell>
          <cell r="O1657" t="e">
            <v>#N/A</v>
          </cell>
          <cell r="P1657" t="e">
            <v>#N/A</v>
          </cell>
          <cell r="Q1657" t="e">
            <v>#N/A</v>
          </cell>
          <cell r="R1657" t="e">
            <v>#N/A</v>
          </cell>
          <cell r="S1657" t="e">
            <v>#N/A</v>
          </cell>
          <cell r="T1657" t="e">
            <v>#N/A</v>
          </cell>
          <cell r="U1657" t="e">
            <v>#N/A</v>
          </cell>
          <cell r="V1657" t="e">
            <v>#N/A</v>
          </cell>
          <cell r="W1657" t="e">
            <v>#N/A</v>
          </cell>
          <cell r="X1657" t="e">
            <v>#N/A</v>
          </cell>
          <cell r="Y1657" t="e">
            <v>#N/A</v>
          </cell>
          <cell r="Z1657" t="e">
            <v>#N/A</v>
          </cell>
          <cell r="AA1657" t="e">
            <v>#N/A</v>
          </cell>
          <cell r="AB1657" t="e">
            <v>#N/A</v>
          </cell>
          <cell r="AC1657" t="e">
            <v>#N/A</v>
          </cell>
          <cell r="AD1657" t="e">
            <v>#N/A</v>
          </cell>
          <cell r="AE1657" t="e">
            <v>#N/A</v>
          </cell>
          <cell r="AF1657" t="e">
            <v>#N/A</v>
          </cell>
          <cell r="AG1657" t="e">
            <v>#N/A</v>
          </cell>
          <cell r="AH1657" t="e">
            <v>#N/A</v>
          </cell>
          <cell r="AI1657" t="e">
            <v>#N/A</v>
          </cell>
          <cell r="AJ1657" t="e">
            <v>#N/A</v>
          </cell>
          <cell r="AK1657" t="e">
            <v>#N/A</v>
          </cell>
          <cell r="AL1657" t="e">
            <v>#N/A</v>
          </cell>
          <cell r="AM1657" t="e">
            <v>#N/A</v>
          </cell>
          <cell r="AN1657" t="e">
            <v>#N/A</v>
          </cell>
          <cell r="AO1657" t="e">
            <v>#N/A</v>
          </cell>
          <cell r="AP1657" t="e">
            <v>#N/A</v>
          </cell>
          <cell r="AQ1657" t="e">
            <v>#N/A</v>
          </cell>
          <cell r="AR1657" t="e">
            <v>#N/A</v>
          </cell>
          <cell r="AS1657" t="e">
            <v>#N/A</v>
          </cell>
          <cell r="AT1657" t="e">
            <v>#N/A</v>
          </cell>
          <cell r="AU1657" t="e">
            <v>#N/A</v>
          </cell>
          <cell r="AV1657" t="e">
            <v>#N/A</v>
          </cell>
          <cell r="AW1657" t="e">
            <v>#N/A</v>
          </cell>
          <cell r="AX1657" t="e">
            <v>#N/A</v>
          </cell>
          <cell r="AY1657" t="e">
            <v>#N/A</v>
          </cell>
          <cell r="AZ1657" t="e">
            <v>#N/A</v>
          </cell>
          <cell r="BA1657" t="e">
            <v>#N/A</v>
          </cell>
          <cell r="BB1657" t="e">
            <v>#N/A</v>
          </cell>
          <cell r="BC1657" t="e">
            <v>#N/A</v>
          </cell>
          <cell r="BD1657" t="e">
            <v>#N/A</v>
          </cell>
        </row>
        <row r="1658">
          <cell r="G1658" t="e">
            <v>#N/A</v>
          </cell>
          <cell r="H1658" t="e">
            <v>#N/A</v>
          </cell>
          <cell r="I1658" t="e">
            <v>#N/A</v>
          </cell>
          <cell r="J1658" t="e">
            <v>#N/A</v>
          </cell>
          <cell r="K1658" t="e">
            <v>#N/A</v>
          </cell>
          <cell r="L1658" t="e">
            <v>#N/A</v>
          </cell>
          <cell r="M1658" t="e">
            <v>#N/A</v>
          </cell>
          <cell r="N1658" t="e">
            <v>#N/A</v>
          </cell>
          <cell r="O1658" t="e">
            <v>#N/A</v>
          </cell>
          <cell r="P1658" t="e">
            <v>#N/A</v>
          </cell>
          <cell r="Q1658" t="e">
            <v>#N/A</v>
          </cell>
          <cell r="R1658" t="e">
            <v>#N/A</v>
          </cell>
          <cell r="S1658" t="e">
            <v>#N/A</v>
          </cell>
          <cell r="T1658" t="e">
            <v>#N/A</v>
          </cell>
          <cell r="U1658" t="e">
            <v>#N/A</v>
          </cell>
          <cell r="V1658" t="e">
            <v>#N/A</v>
          </cell>
          <cell r="W1658" t="e">
            <v>#N/A</v>
          </cell>
          <cell r="X1658" t="e">
            <v>#N/A</v>
          </cell>
          <cell r="Y1658" t="e">
            <v>#N/A</v>
          </cell>
          <cell r="Z1658" t="e">
            <v>#N/A</v>
          </cell>
          <cell r="AA1658" t="e">
            <v>#N/A</v>
          </cell>
          <cell r="AB1658" t="e">
            <v>#N/A</v>
          </cell>
          <cell r="AC1658" t="e">
            <v>#N/A</v>
          </cell>
          <cell r="AD1658" t="e">
            <v>#N/A</v>
          </cell>
          <cell r="AE1658" t="e">
            <v>#N/A</v>
          </cell>
          <cell r="AF1658" t="e">
            <v>#N/A</v>
          </cell>
          <cell r="AG1658" t="e">
            <v>#N/A</v>
          </cell>
          <cell r="AH1658" t="e">
            <v>#N/A</v>
          </cell>
          <cell r="AI1658" t="e">
            <v>#N/A</v>
          </cell>
          <cell r="AJ1658" t="e">
            <v>#N/A</v>
          </cell>
          <cell r="AK1658" t="e">
            <v>#N/A</v>
          </cell>
          <cell r="AL1658" t="e">
            <v>#N/A</v>
          </cell>
          <cell r="AM1658" t="e">
            <v>#N/A</v>
          </cell>
          <cell r="AN1658" t="e">
            <v>#N/A</v>
          </cell>
          <cell r="AO1658" t="e">
            <v>#N/A</v>
          </cell>
          <cell r="AP1658" t="e">
            <v>#N/A</v>
          </cell>
          <cell r="AQ1658" t="e">
            <v>#N/A</v>
          </cell>
          <cell r="AR1658" t="e">
            <v>#N/A</v>
          </cell>
          <cell r="AS1658" t="e">
            <v>#N/A</v>
          </cell>
          <cell r="AT1658" t="e">
            <v>#N/A</v>
          </cell>
          <cell r="AU1658" t="e">
            <v>#N/A</v>
          </cell>
          <cell r="AV1658" t="e">
            <v>#N/A</v>
          </cell>
          <cell r="AW1658" t="e">
            <v>#N/A</v>
          </cell>
          <cell r="AX1658" t="e">
            <v>#N/A</v>
          </cell>
          <cell r="AY1658" t="e">
            <v>#N/A</v>
          </cell>
          <cell r="AZ1658" t="e">
            <v>#N/A</v>
          </cell>
          <cell r="BA1658" t="e">
            <v>#N/A</v>
          </cell>
          <cell r="BB1658" t="e">
            <v>#N/A</v>
          </cell>
          <cell r="BC1658" t="e">
            <v>#N/A</v>
          </cell>
          <cell r="BD1658" t="e">
            <v>#N/A</v>
          </cell>
        </row>
        <row r="1659">
          <cell r="G1659" t="e">
            <v>#N/A</v>
          </cell>
          <cell r="H1659" t="e">
            <v>#N/A</v>
          </cell>
          <cell r="I1659" t="e">
            <v>#N/A</v>
          </cell>
          <cell r="J1659" t="e">
            <v>#N/A</v>
          </cell>
          <cell r="K1659" t="e">
            <v>#N/A</v>
          </cell>
          <cell r="L1659" t="e">
            <v>#N/A</v>
          </cell>
          <cell r="M1659" t="e">
            <v>#N/A</v>
          </cell>
          <cell r="N1659" t="e">
            <v>#N/A</v>
          </cell>
          <cell r="O1659" t="e">
            <v>#N/A</v>
          </cell>
          <cell r="P1659" t="e">
            <v>#N/A</v>
          </cell>
          <cell r="Q1659" t="e">
            <v>#N/A</v>
          </cell>
          <cell r="R1659" t="e">
            <v>#N/A</v>
          </cell>
          <cell r="S1659" t="e">
            <v>#N/A</v>
          </cell>
          <cell r="T1659" t="e">
            <v>#N/A</v>
          </cell>
          <cell r="U1659" t="e">
            <v>#N/A</v>
          </cell>
          <cell r="V1659" t="e">
            <v>#N/A</v>
          </cell>
          <cell r="W1659" t="e">
            <v>#N/A</v>
          </cell>
          <cell r="X1659" t="e">
            <v>#N/A</v>
          </cell>
          <cell r="Y1659" t="e">
            <v>#N/A</v>
          </cell>
          <cell r="Z1659" t="e">
            <v>#N/A</v>
          </cell>
          <cell r="AA1659" t="e">
            <v>#N/A</v>
          </cell>
          <cell r="AB1659" t="e">
            <v>#N/A</v>
          </cell>
          <cell r="AC1659" t="e">
            <v>#N/A</v>
          </cell>
          <cell r="AD1659" t="e">
            <v>#N/A</v>
          </cell>
          <cell r="AE1659" t="e">
            <v>#N/A</v>
          </cell>
          <cell r="AF1659" t="e">
            <v>#N/A</v>
          </cell>
          <cell r="AG1659" t="e">
            <v>#N/A</v>
          </cell>
          <cell r="AH1659" t="e">
            <v>#N/A</v>
          </cell>
          <cell r="AI1659" t="e">
            <v>#N/A</v>
          </cell>
          <cell r="AJ1659" t="e">
            <v>#N/A</v>
          </cell>
          <cell r="AK1659" t="e">
            <v>#N/A</v>
          </cell>
          <cell r="AL1659" t="e">
            <v>#N/A</v>
          </cell>
          <cell r="AM1659" t="e">
            <v>#N/A</v>
          </cell>
          <cell r="AN1659" t="e">
            <v>#N/A</v>
          </cell>
          <cell r="AO1659" t="e">
            <v>#N/A</v>
          </cell>
          <cell r="AP1659" t="e">
            <v>#N/A</v>
          </cell>
          <cell r="AQ1659" t="e">
            <v>#N/A</v>
          </cell>
          <cell r="AR1659" t="e">
            <v>#N/A</v>
          </cell>
          <cell r="AS1659" t="e">
            <v>#N/A</v>
          </cell>
          <cell r="AT1659" t="e">
            <v>#N/A</v>
          </cell>
          <cell r="AU1659" t="e">
            <v>#N/A</v>
          </cell>
          <cell r="AV1659" t="e">
            <v>#N/A</v>
          </cell>
          <cell r="AW1659" t="e">
            <v>#N/A</v>
          </cell>
          <cell r="AX1659" t="e">
            <v>#N/A</v>
          </cell>
          <cell r="AY1659" t="e">
            <v>#N/A</v>
          </cell>
          <cell r="AZ1659" t="e">
            <v>#N/A</v>
          </cell>
          <cell r="BA1659" t="e">
            <v>#N/A</v>
          </cell>
          <cell r="BB1659" t="e">
            <v>#N/A</v>
          </cell>
          <cell r="BC1659" t="e">
            <v>#N/A</v>
          </cell>
          <cell r="BD1659" t="e">
            <v>#N/A</v>
          </cell>
        </row>
        <row r="1660">
          <cell r="G1660" t="e">
            <v>#N/A</v>
          </cell>
          <cell r="H1660" t="e">
            <v>#N/A</v>
          </cell>
          <cell r="I1660" t="e">
            <v>#N/A</v>
          </cell>
          <cell r="J1660" t="e">
            <v>#N/A</v>
          </cell>
          <cell r="K1660" t="e">
            <v>#N/A</v>
          </cell>
          <cell r="L1660" t="e">
            <v>#N/A</v>
          </cell>
          <cell r="M1660" t="e">
            <v>#N/A</v>
          </cell>
          <cell r="N1660" t="e">
            <v>#N/A</v>
          </cell>
          <cell r="O1660" t="e">
            <v>#N/A</v>
          </cell>
          <cell r="P1660" t="e">
            <v>#N/A</v>
          </cell>
          <cell r="Q1660" t="e">
            <v>#N/A</v>
          </cell>
          <cell r="R1660" t="e">
            <v>#N/A</v>
          </cell>
          <cell r="S1660" t="e">
            <v>#N/A</v>
          </cell>
          <cell r="T1660" t="e">
            <v>#N/A</v>
          </cell>
          <cell r="U1660" t="e">
            <v>#N/A</v>
          </cell>
          <cell r="V1660" t="e">
            <v>#N/A</v>
          </cell>
          <cell r="W1660" t="e">
            <v>#N/A</v>
          </cell>
          <cell r="X1660" t="e">
            <v>#N/A</v>
          </cell>
          <cell r="Y1660" t="e">
            <v>#N/A</v>
          </cell>
          <cell r="Z1660" t="e">
            <v>#N/A</v>
          </cell>
          <cell r="AA1660" t="e">
            <v>#N/A</v>
          </cell>
          <cell r="AB1660" t="e">
            <v>#N/A</v>
          </cell>
          <cell r="AC1660" t="e">
            <v>#N/A</v>
          </cell>
          <cell r="AD1660" t="e">
            <v>#N/A</v>
          </cell>
          <cell r="AE1660" t="e">
            <v>#N/A</v>
          </cell>
          <cell r="AF1660" t="e">
            <v>#N/A</v>
          </cell>
          <cell r="AG1660" t="e">
            <v>#N/A</v>
          </cell>
          <cell r="AH1660" t="e">
            <v>#N/A</v>
          </cell>
          <cell r="AI1660" t="e">
            <v>#N/A</v>
          </cell>
          <cell r="AJ1660" t="e">
            <v>#N/A</v>
          </cell>
          <cell r="AK1660" t="e">
            <v>#N/A</v>
          </cell>
          <cell r="AL1660" t="e">
            <v>#N/A</v>
          </cell>
          <cell r="AM1660" t="e">
            <v>#N/A</v>
          </cell>
          <cell r="AN1660" t="e">
            <v>#N/A</v>
          </cell>
          <cell r="AO1660" t="e">
            <v>#N/A</v>
          </cell>
          <cell r="AP1660" t="e">
            <v>#N/A</v>
          </cell>
          <cell r="AQ1660" t="e">
            <v>#N/A</v>
          </cell>
          <cell r="AR1660" t="e">
            <v>#N/A</v>
          </cell>
          <cell r="AS1660" t="e">
            <v>#N/A</v>
          </cell>
          <cell r="AT1660" t="e">
            <v>#N/A</v>
          </cell>
          <cell r="AU1660" t="e">
            <v>#N/A</v>
          </cell>
          <cell r="AV1660" t="e">
            <v>#N/A</v>
          </cell>
          <cell r="AW1660" t="e">
            <v>#N/A</v>
          </cell>
          <cell r="AX1660" t="e">
            <v>#N/A</v>
          </cell>
          <cell r="AY1660" t="e">
            <v>#N/A</v>
          </cell>
          <cell r="AZ1660" t="e">
            <v>#N/A</v>
          </cell>
          <cell r="BA1660" t="e">
            <v>#N/A</v>
          </cell>
          <cell r="BB1660" t="e">
            <v>#N/A</v>
          </cell>
          <cell r="BC1660" t="e">
            <v>#N/A</v>
          </cell>
          <cell r="BD1660" t="e">
            <v>#N/A</v>
          </cell>
        </row>
        <row r="1661">
          <cell r="G1661" t="e">
            <v>#N/A</v>
          </cell>
          <cell r="H1661" t="e">
            <v>#N/A</v>
          </cell>
          <cell r="I1661" t="e">
            <v>#N/A</v>
          </cell>
          <cell r="J1661" t="e">
            <v>#N/A</v>
          </cell>
          <cell r="K1661" t="e">
            <v>#N/A</v>
          </cell>
          <cell r="L1661" t="e">
            <v>#N/A</v>
          </cell>
          <cell r="M1661" t="e">
            <v>#N/A</v>
          </cell>
          <cell r="N1661" t="e">
            <v>#N/A</v>
          </cell>
          <cell r="O1661" t="e">
            <v>#N/A</v>
          </cell>
          <cell r="P1661" t="e">
            <v>#N/A</v>
          </cell>
          <cell r="Q1661" t="e">
            <v>#N/A</v>
          </cell>
          <cell r="R1661" t="e">
            <v>#N/A</v>
          </cell>
          <cell r="S1661" t="e">
            <v>#N/A</v>
          </cell>
          <cell r="T1661" t="e">
            <v>#N/A</v>
          </cell>
          <cell r="U1661" t="e">
            <v>#N/A</v>
          </cell>
          <cell r="V1661" t="e">
            <v>#N/A</v>
          </cell>
          <cell r="W1661" t="e">
            <v>#N/A</v>
          </cell>
          <cell r="X1661" t="e">
            <v>#N/A</v>
          </cell>
          <cell r="Y1661" t="e">
            <v>#N/A</v>
          </cell>
          <cell r="Z1661" t="e">
            <v>#N/A</v>
          </cell>
          <cell r="AA1661" t="e">
            <v>#N/A</v>
          </cell>
          <cell r="AB1661" t="e">
            <v>#N/A</v>
          </cell>
          <cell r="AC1661" t="e">
            <v>#N/A</v>
          </cell>
          <cell r="AD1661" t="e">
            <v>#N/A</v>
          </cell>
          <cell r="AE1661" t="e">
            <v>#N/A</v>
          </cell>
          <cell r="AF1661" t="e">
            <v>#N/A</v>
          </cell>
          <cell r="AG1661" t="e">
            <v>#N/A</v>
          </cell>
          <cell r="AH1661" t="e">
            <v>#N/A</v>
          </cell>
          <cell r="AI1661" t="e">
            <v>#N/A</v>
          </cell>
          <cell r="AJ1661" t="e">
            <v>#N/A</v>
          </cell>
          <cell r="AK1661" t="e">
            <v>#N/A</v>
          </cell>
          <cell r="AL1661" t="e">
            <v>#N/A</v>
          </cell>
          <cell r="AM1661" t="e">
            <v>#N/A</v>
          </cell>
          <cell r="AN1661" t="e">
            <v>#N/A</v>
          </cell>
          <cell r="AO1661" t="e">
            <v>#N/A</v>
          </cell>
          <cell r="AP1661" t="e">
            <v>#N/A</v>
          </cell>
          <cell r="AQ1661" t="e">
            <v>#N/A</v>
          </cell>
          <cell r="AR1661" t="e">
            <v>#N/A</v>
          </cell>
          <cell r="AS1661" t="e">
            <v>#N/A</v>
          </cell>
          <cell r="AT1661" t="e">
            <v>#N/A</v>
          </cell>
          <cell r="AU1661" t="e">
            <v>#N/A</v>
          </cell>
          <cell r="AV1661" t="e">
            <v>#N/A</v>
          </cell>
          <cell r="AW1661" t="e">
            <v>#N/A</v>
          </cell>
          <cell r="AX1661" t="e">
            <v>#N/A</v>
          </cell>
          <cell r="AY1661" t="e">
            <v>#N/A</v>
          </cell>
          <cell r="AZ1661" t="e">
            <v>#N/A</v>
          </cell>
          <cell r="BA1661" t="e">
            <v>#N/A</v>
          </cell>
          <cell r="BB1661" t="e">
            <v>#N/A</v>
          </cell>
          <cell r="BC1661" t="e">
            <v>#N/A</v>
          </cell>
          <cell r="BD1661" t="e">
            <v>#N/A</v>
          </cell>
        </row>
        <row r="1662">
          <cell r="G1662" t="e">
            <v>#N/A</v>
          </cell>
          <cell r="H1662" t="e">
            <v>#N/A</v>
          </cell>
          <cell r="I1662" t="e">
            <v>#N/A</v>
          </cell>
          <cell r="J1662" t="e">
            <v>#N/A</v>
          </cell>
          <cell r="K1662" t="e">
            <v>#N/A</v>
          </cell>
          <cell r="L1662" t="e">
            <v>#N/A</v>
          </cell>
          <cell r="M1662" t="e">
            <v>#N/A</v>
          </cell>
          <cell r="N1662" t="e">
            <v>#N/A</v>
          </cell>
          <cell r="O1662" t="e">
            <v>#N/A</v>
          </cell>
          <cell r="P1662" t="e">
            <v>#N/A</v>
          </cell>
          <cell r="Q1662" t="e">
            <v>#N/A</v>
          </cell>
          <cell r="R1662" t="e">
            <v>#N/A</v>
          </cell>
          <cell r="S1662" t="e">
            <v>#N/A</v>
          </cell>
          <cell r="T1662" t="e">
            <v>#N/A</v>
          </cell>
          <cell r="U1662" t="e">
            <v>#N/A</v>
          </cell>
          <cell r="V1662" t="e">
            <v>#N/A</v>
          </cell>
          <cell r="W1662" t="e">
            <v>#N/A</v>
          </cell>
          <cell r="X1662" t="e">
            <v>#N/A</v>
          </cell>
          <cell r="Y1662" t="e">
            <v>#N/A</v>
          </cell>
          <cell r="Z1662" t="e">
            <v>#N/A</v>
          </cell>
          <cell r="AA1662" t="e">
            <v>#N/A</v>
          </cell>
          <cell r="AB1662" t="e">
            <v>#N/A</v>
          </cell>
          <cell r="AC1662" t="e">
            <v>#N/A</v>
          </cell>
          <cell r="AD1662" t="e">
            <v>#N/A</v>
          </cell>
          <cell r="AE1662" t="e">
            <v>#N/A</v>
          </cell>
          <cell r="AF1662" t="e">
            <v>#N/A</v>
          </cell>
          <cell r="AG1662" t="e">
            <v>#N/A</v>
          </cell>
          <cell r="AH1662" t="e">
            <v>#N/A</v>
          </cell>
          <cell r="AI1662" t="e">
            <v>#N/A</v>
          </cell>
          <cell r="AJ1662" t="e">
            <v>#N/A</v>
          </cell>
          <cell r="AK1662" t="e">
            <v>#N/A</v>
          </cell>
          <cell r="AL1662" t="e">
            <v>#N/A</v>
          </cell>
          <cell r="AM1662" t="e">
            <v>#N/A</v>
          </cell>
          <cell r="AN1662" t="e">
            <v>#N/A</v>
          </cell>
          <cell r="AO1662" t="e">
            <v>#N/A</v>
          </cell>
          <cell r="AP1662" t="e">
            <v>#N/A</v>
          </cell>
          <cell r="AQ1662" t="e">
            <v>#N/A</v>
          </cell>
          <cell r="AR1662" t="e">
            <v>#N/A</v>
          </cell>
          <cell r="AS1662" t="e">
            <v>#N/A</v>
          </cell>
          <cell r="AT1662" t="e">
            <v>#N/A</v>
          </cell>
          <cell r="AU1662" t="e">
            <v>#N/A</v>
          </cell>
          <cell r="AV1662" t="e">
            <v>#N/A</v>
          </cell>
          <cell r="AW1662" t="e">
            <v>#N/A</v>
          </cell>
          <cell r="AX1662" t="e">
            <v>#N/A</v>
          </cell>
          <cell r="AY1662" t="e">
            <v>#N/A</v>
          </cell>
          <cell r="AZ1662" t="e">
            <v>#N/A</v>
          </cell>
          <cell r="BA1662" t="e">
            <v>#N/A</v>
          </cell>
          <cell r="BB1662" t="e">
            <v>#N/A</v>
          </cell>
          <cell r="BC1662" t="e">
            <v>#N/A</v>
          </cell>
          <cell r="BD1662" t="e">
            <v>#N/A</v>
          </cell>
        </row>
        <row r="1663">
          <cell r="G1663" t="e">
            <v>#N/A</v>
          </cell>
          <cell r="H1663" t="e">
            <v>#N/A</v>
          </cell>
          <cell r="I1663" t="e">
            <v>#N/A</v>
          </cell>
          <cell r="J1663" t="e">
            <v>#N/A</v>
          </cell>
          <cell r="K1663" t="e">
            <v>#N/A</v>
          </cell>
          <cell r="L1663" t="e">
            <v>#N/A</v>
          </cell>
          <cell r="M1663" t="e">
            <v>#N/A</v>
          </cell>
          <cell r="N1663" t="e">
            <v>#N/A</v>
          </cell>
          <cell r="O1663" t="e">
            <v>#N/A</v>
          </cell>
          <cell r="P1663" t="e">
            <v>#N/A</v>
          </cell>
          <cell r="Q1663" t="e">
            <v>#N/A</v>
          </cell>
          <cell r="R1663" t="e">
            <v>#N/A</v>
          </cell>
          <cell r="S1663" t="e">
            <v>#N/A</v>
          </cell>
          <cell r="T1663" t="e">
            <v>#N/A</v>
          </cell>
          <cell r="U1663" t="e">
            <v>#N/A</v>
          </cell>
          <cell r="V1663" t="e">
            <v>#N/A</v>
          </cell>
          <cell r="W1663" t="e">
            <v>#N/A</v>
          </cell>
          <cell r="X1663" t="e">
            <v>#N/A</v>
          </cell>
          <cell r="Y1663" t="e">
            <v>#N/A</v>
          </cell>
          <cell r="Z1663" t="e">
            <v>#N/A</v>
          </cell>
          <cell r="AA1663" t="e">
            <v>#N/A</v>
          </cell>
          <cell r="AB1663" t="e">
            <v>#N/A</v>
          </cell>
          <cell r="AC1663" t="e">
            <v>#N/A</v>
          </cell>
          <cell r="AD1663" t="e">
            <v>#N/A</v>
          </cell>
          <cell r="AE1663" t="e">
            <v>#N/A</v>
          </cell>
          <cell r="AF1663" t="e">
            <v>#N/A</v>
          </cell>
          <cell r="AG1663" t="e">
            <v>#N/A</v>
          </cell>
          <cell r="AH1663" t="e">
            <v>#N/A</v>
          </cell>
          <cell r="AI1663" t="e">
            <v>#N/A</v>
          </cell>
          <cell r="AJ1663" t="e">
            <v>#N/A</v>
          </cell>
          <cell r="AK1663" t="e">
            <v>#N/A</v>
          </cell>
          <cell r="AL1663" t="e">
            <v>#N/A</v>
          </cell>
          <cell r="AM1663" t="e">
            <v>#N/A</v>
          </cell>
          <cell r="AN1663" t="e">
            <v>#N/A</v>
          </cell>
          <cell r="AO1663" t="e">
            <v>#N/A</v>
          </cell>
          <cell r="AP1663" t="e">
            <v>#N/A</v>
          </cell>
          <cell r="AQ1663" t="e">
            <v>#N/A</v>
          </cell>
          <cell r="AR1663" t="e">
            <v>#N/A</v>
          </cell>
          <cell r="AS1663" t="e">
            <v>#N/A</v>
          </cell>
          <cell r="AT1663" t="e">
            <v>#N/A</v>
          </cell>
          <cell r="AU1663" t="e">
            <v>#N/A</v>
          </cell>
          <cell r="AV1663" t="e">
            <v>#N/A</v>
          </cell>
          <cell r="AW1663" t="e">
            <v>#N/A</v>
          </cell>
          <cell r="AX1663" t="e">
            <v>#N/A</v>
          </cell>
          <cell r="AY1663" t="e">
            <v>#N/A</v>
          </cell>
          <cell r="AZ1663" t="e">
            <v>#N/A</v>
          </cell>
          <cell r="BA1663" t="e">
            <v>#N/A</v>
          </cell>
          <cell r="BB1663" t="e">
            <v>#N/A</v>
          </cell>
          <cell r="BC1663" t="e">
            <v>#N/A</v>
          </cell>
          <cell r="BD1663" t="e">
            <v>#N/A</v>
          </cell>
        </row>
        <row r="1664">
          <cell r="G1664" t="e">
            <v>#N/A</v>
          </cell>
          <cell r="H1664" t="e">
            <v>#N/A</v>
          </cell>
          <cell r="I1664" t="e">
            <v>#N/A</v>
          </cell>
          <cell r="J1664" t="e">
            <v>#N/A</v>
          </cell>
          <cell r="K1664" t="e">
            <v>#N/A</v>
          </cell>
          <cell r="L1664" t="e">
            <v>#N/A</v>
          </cell>
          <cell r="M1664" t="e">
            <v>#N/A</v>
          </cell>
          <cell r="N1664" t="e">
            <v>#N/A</v>
          </cell>
          <cell r="O1664" t="e">
            <v>#N/A</v>
          </cell>
          <cell r="P1664" t="e">
            <v>#N/A</v>
          </cell>
          <cell r="Q1664" t="e">
            <v>#N/A</v>
          </cell>
          <cell r="R1664" t="e">
            <v>#N/A</v>
          </cell>
          <cell r="S1664" t="e">
            <v>#N/A</v>
          </cell>
          <cell r="T1664" t="e">
            <v>#N/A</v>
          </cell>
          <cell r="U1664" t="e">
            <v>#N/A</v>
          </cell>
          <cell r="V1664" t="e">
            <v>#N/A</v>
          </cell>
          <cell r="W1664" t="e">
            <v>#N/A</v>
          </cell>
          <cell r="X1664" t="e">
            <v>#N/A</v>
          </cell>
          <cell r="Y1664" t="e">
            <v>#N/A</v>
          </cell>
          <cell r="Z1664" t="e">
            <v>#N/A</v>
          </cell>
          <cell r="AA1664" t="e">
            <v>#N/A</v>
          </cell>
          <cell r="AB1664" t="e">
            <v>#N/A</v>
          </cell>
          <cell r="AC1664" t="e">
            <v>#N/A</v>
          </cell>
          <cell r="AD1664" t="e">
            <v>#N/A</v>
          </cell>
          <cell r="AE1664" t="e">
            <v>#N/A</v>
          </cell>
          <cell r="AF1664" t="e">
            <v>#N/A</v>
          </cell>
          <cell r="AG1664" t="e">
            <v>#N/A</v>
          </cell>
          <cell r="AH1664" t="e">
            <v>#N/A</v>
          </cell>
          <cell r="AI1664" t="e">
            <v>#N/A</v>
          </cell>
          <cell r="AJ1664" t="e">
            <v>#N/A</v>
          </cell>
          <cell r="AK1664" t="e">
            <v>#N/A</v>
          </cell>
          <cell r="AL1664" t="e">
            <v>#N/A</v>
          </cell>
          <cell r="AM1664" t="e">
            <v>#N/A</v>
          </cell>
          <cell r="AN1664" t="e">
            <v>#N/A</v>
          </cell>
          <cell r="AO1664" t="e">
            <v>#N/A</v>
          </cell>
          <cell r="AP1664" t="e">
            <v>#N/A</v>
          </cell>
          <cell r="AQ1664" t="e">
            <v>#N/A</v>
          </cell>
          <cell r="AR1664" t="e">
            <v>#N/A</v>
          </cell>
          <cell r="AS1664" t="e">
            <v>#N/A</v>
          </cell>
          <cell r="AT1664" t="e">
            <v>#N/A</v>
          </cell>
          <cell r="AU1664" t="e">
            <v>#N/A</v>
          </cell>
          <cell r="AV1664" t="e">
            <v>#N/A</v>
          </cell>
          <cell r="AW1664" t="e">
            <v>#N/A</v>
          </cell>
          <cell r="AX1664" t="e">
            <v>#N/A</v>
          </cell>
          <cell r="AY1664" t="e">
            <v>#N/A</v>
          </cell>
          <cell r="AZ1664" t="e">
            <v>#N/A</v>
          </cell>
          <cell r="BA1664" t="e">
            <v>#N/A</v>
          </cell>
          <cell r="BB1664" t="e">
            <v>#N/A</v>
          </cell>
          <cell r="BC1664" t="e">
            <v>#N/A</v>
          </cell>
          <cell r="BD1664" t="e">
            <v>#N/A</v>
          </cell>
        </row>
        <row r="1665">
          <cell r="G1665" t="e">
            <v>#N/A</v>
          </cell>
          <cell r="H1665" t="e">
            <v>#N/A</v>
          </cell>
          <cell r="I1665" t="e">
            <v>#N/A</v>
          </cell>
          <cell r="J1665" t="e">
            <v>#N/A</v>
          </cell>
          <cell r="K1665" t="e">
            <v>#N/A</v>
          </cell>
          <cell r="L1665" t="e">
            <v>#N/A</v>
          </cell>
          <cell r="M1665" t="e">
            <v>#N/A</v>
          </cell>
          <cell r="N1665" t="e">
            <v>#N/A</v>
          </cell>
          <cell r="O1665" t="e">
            <v>#N/A</v>
          </cell>
          <cell r="P1665" t="e">
            <v>#N/A</v>
          </cell>
          <cell r="Q1665" t="e">
            <v>#N/A</v>
          </cell>
          <cell r="R1665" t="e">
            <v>#N/A</v>
          </cell>
          <cell r="S1665" t="e">
            <v>#N/A</v>
          </cell>
          <cell r="T1665" t="e">
            <v>#N/A</v>
          </cell>
          <cell r="U1665" t="e">
            <v>#N/A</v>
          </cell>
          <cell r="V1665" t="e">
            <v>#N/A</v>
          </cell>
          <cell r="W1665" t="e">
            <v>#N/A</v>
          </cell>
          <cell r="X1665" t="e">
            <v>#N/A</v>
          </cell>
          <cell r="Y1665" t="e">
            <v>#N/A</v>
          </cell>
          <cell r="Z1665" t="e">
            <v>#N/A</v>
          </cell>
          <cell r="AA1665" t="e">
            <v>#N/A</v>
          </cell>
          <cell r="AB1665" t="e">
            <v>#N/A</v>
          </cell>
          <cell r="AC1665" t="e">
            <v>#N/A</v>
          </cell>
          <cell r="AD1665" t="e">
            <v>#N/A</v>
          </cell>
          <cell r="AE1665" t="e">
            <v>#N/A</v>
          </cell>
          <cell r="AF1665" t="e">
            <v>#N/A</v>
          </cell>
          <cell r="AG1665" t="e">
            <v>#N/A</v>
          </cell>
          <cell r="AH1665" t="e">
            <v>#N/A</v>
          </cell>
          <cell r="AI1665" t="e">
            <v>#N/A</v>
          </cell>
          <cell r="AJ1665" t="e">
            <v>#N/A</v>
          </cell>
          <cell r="AK1665" t="e">
            <v>#N/A</v>
          </cell>
          <cell r="AL1665" t="e">
            <v>#N/A</v>
          </cell>
          <cell r="AM1665" t="e">
            <v>#N/A</v>
          </cell>
          <cell r="AN1665" t="e">
            <v>#N/A</v>
          </cell>
          <cell r="AO1665" t="e">
            <v>#N/A</v>
          </cell>
          <cell r="AP1665" t="e">
            <v>#N/A</v>
          </cell>
          <cell r="AQ1665" t="e">
            <v>#N/A</v>
          </cell>
          <cell r="AR1665" t="e">
            <v>#N/A</v>
          </cell>
          <cell r="AS1665" t="e">
            <v>#N/A</v>
          </cell>
          <cell r="AT1665" t="e">
            <v>#N/A</v>
          </cell>
          <cell r="AU1665" t="e">
            <v>#N/A</v>
          </cell>
          <cell r="AV1665" t="e">
            <v>#N/A</v>
          </cell>
          <cell r="AW1665" t="e">
            <v>#N/A</v>
          </cell>
          <cell r="AX1665" t="e">
            <v>#N/A</v>
          </cell>
          <cell r="AY1665" t="e">
            <v>#N/A</v>
          </cell>
          <cell r="AZ1665" t="e">
            <v>#N/A</v>
          </cell>
          <cell r="BA1665" t="e">
            <v>#N/A</v>
          </cell>
          <cell r="BB1665" t="e">
            <v>#N/A</v>
          </cell>
          <cell r="BC1665" t="e">
            <v>#N/A</v>
          </cell>
          <cell r="BD1665" t="e">
            <v>#N/A</v>
          </cell>
        </row>
        <row r="1666">
          <cell r="G1666" t="e">
            <v>#N/A</v>
          </cell>
          <cell r="H1666" t="e">
            <v>#N/A</v>
          </cell>
          <cell r="I1666" t="e">
            <v>#N/A</v>
          </cell>
          <cell r="J1666" t="e">
            <v>#N/A</v>
          </cell>
          <cell r="K1666" t="e">
            <v>#N/A</v>
          </cell>
          <cell r="L1666" t="e">
            <v>#N/A</v>
          </cell>
          <cell r="M1666" t="e">
            <v>#N/A</v>
          </cell>
          <cell r="N1666" t="e">
            <v>#N/A</v>
          </cell>
          <cell r="O1666" t="e">
            <v>#N/A</v>
          </cell>
          <cell r="P1666" t="e">
            <v>#N/A</v>
          </cell>
          <cell r="Q1666" t="e">
            <v>#N/A</v>
          </cell>
          <cell r="R1666" t="e">
            <v>#N/A</v>
          </cell>
          <cell r="S1666" t="e">
            <v>#N/A</v>
          </cell>
          <cell r="T1666" t="e">
            <v>#N/A</v>
          </cell>
          <cell r="U1666" t="e">
            <v>#N/A</v>
          </cell>
          <cell r="V1666" t="e">
            <v>#N/A</v>
          </cell>
          <cell r="W1666" t="e">
            <v>#N/A</v>
          </cell>
          <cell r="X1666" t="e">
            <v>#N/A</v>
          </cell>
          <cell r="Y1666" t="e">
            <v>#N/A</v>
          </cell>
          <cell r="Z1666" t="e">
            <v>#N/A</v>
          </cell>
          <cell r="AA1666" t="e">
            <v>#N/A</v>
          </cell>
          <cell r="AB1666" t="e">
            <v>#N/A</v>
          </cell>
          <cell r="AC1666" t="e">
            <v>#N/A</v>
          </cell>
          <cell r="AD1666" t="e">
            <v>#N/A</v>
          </cell>
          <cell r="AE1666" t="e">
            <v>#N/A</v>
          </cell>
          <cell r="AF1666" t="e">
            <v>#N/A</v>
          </cell>
          <cell r="AG1666" t="e">
            <v>#N/A</v>
          </cell>
          <cell r="AH1666" t="e">
            <v>#N/A</v>
          </cell>
          <cell r="AI1666" t="e">
            <v>#N/A</v>
          </cell>
          <cell r="AJ1666" t="e">
            <v>#N/A</v>
          </cell>
          <cell r="AK1666" t="e">
            <v>#N/A</v>
          </cell>
          <cell r="AL1666" t="e">
            <v>#N/A</v>
          </cell>
          <cell r="AM1666" t="e">
            <v>#N/A</v>
          </cell>
          <cell r="AN1666" t="e">
            <v>#N/A</v>
          </cell>
          <cell r="AO1666" t="e">
            <v>#N/A</v>
          </cell>
          <cell r="AP1666" t="e">
            <v>#N/A</v>
          </cell>
          <cell r="AQ1666" t="e">
            <v>#N/A</v>
          </cell>
          <cell r="AR1666" t="e">
            <v>#N/A</v>
          </cell>
          <cell r="AS1666" t="e">
            <v>#N/A</v>
          </cell>
          <cell r="AT1666" t="e">
            <v>#N/A</v>
          </cell>
          <cell r="AU1666" t="e">
            <v>#N/A</v>
          </cell>
          <cell r="AV1666" t="e">
            <v>#N/A</v>
          </cell>
          <cell r="AW1666" t="e">
            <v>#N/A</v>
          </cell>
          <cell r="AX1666" t="e">
            <v>#N/A</v>
          </cell>
          <cell r="AY1666" t="e">
            <v>#N/A</v>
          </cell>
          <cell r="AZ1666" t="e">
            <v>#N/A</v>
          </cell>
          <cell r="BA1666" t="e">
            <v>#N/A</v>
          </cell>
          <cell r="BB1666" t="e">
            <v>#N/A</v>
          </cell>
          <cell r="BC1666" t="e">
            <v>#N/A</v>
          </cell>
          <cell r="BD1666" t="e">
            <v>#N/A</v>
          </cell>
        </row>
        <row r="1667">
          <cell r="G1667" t="e">
            <v>#N/A</v>
          </cell>
          <cell r="H1667" t="e">
            <v>#N/A</v>
          </cell>
          <cell r="I1667" t="e">
            <v>#N/A</v>
          </cell>
          <cell r="J1667" t="e">
            <v>#N/A</v>
          </cell>
          <cell r="K1667" t="e">
            <v>#N/A</v>
          </cell>
          <cell r="L1667" t="e">
            <v>#N/A</v>
          </cell>
          <cell r="M1667" t="e">
            <v>#N/A</v>
          </cell>
          <cell r="N1667" t="e">
            <v>#N/A</v>
          </cell>
          <cell r="O1667" t="e">
            <v>#N/A</v>
          </cell>
          <cell r="P1667" t="e">
            <v>#N/A</v>
          </cell>
          <cell r="Q1667" t="e">
            <v>#N/A</v>
          </cell>
          <cell r="R1667" t="e">
            <v>#N/A</v>
          </cell>
          <cell r="S1667" t="e">
            <v>#N/A</v>
          </cell>
          <cell r="T1667" t="e">
            <v>#N/A</v>
          </cell>
          <cell r="U1667" t="e">
            <v>#N/A</v>
          </cell>
          <cell r="V1667" t="e">
            <v>#N/A</v>
          </cell>
          <cell r="W1667" t="e">
            <v>#N/A</v>
          </cell>
          <cell r="X1667" t="e">
            <v>#N/A</v>
          </cell>
          <cell r="Y1667" t="e">
            <v>#N/A</v>
          </cell>
          <cell r="Z1667" t="e">
            <v>#N/A</v>
          </cell>
          <cell r="AA1667" t="e">
            <v>#N/A</v>
          </cell>
          <cell r="AB1667" t="e">
            <v>#N/A</v>
          </cell>
          <cell r="AC1667" t="e">
            <v>#N/A</v>
          </cell>
          <cell r="AD1667" t="e">
            <v>#N/A</v>
          </cell>
          <cell r="AE1667" t="e">
            <v>#N/A</v>
          </cell>
          <cell r="AF1667" t="e">
            <v>#N/A</v>
          </cell>
          <cell r="AG1667" t="e">
            <v>#N/A</v>
          </cell>
          <cell r="AH1667" t="e">
            <v>#N/A</v>
          </cell>
          <cell r="AI1667" t="e">
            <v>#N/A</v>
          </cell>
          <cell r="AJ1667" t="e">
            <v>#N/A</v>
          </cell>
          <cell r="AK1667" t="e">
            <v>#N/A</v>
          </cell>
          <cell r="AL1667" t="e">
            <v>#N/A</v>
          </cell>
          <cell r="AM1667" t="e">
            <v>#N/A</v>
          </cell>
          <cell r="AN1667" t="e">
            <v>#N/A</v>
          </cell>
          <cell r="AO1667" t="e">
            <v>#N/A</v>
          </cell>
          <cell r="AP1667" t="e">
            <v>#N/A</v>
          </cell>
          <cell r="AQ1667" t="e">
            <v>#N/A</v>
          </cell>
          <cell r="AR1667" t="e">
            <v>#N/A</v>
          </cell>
          <cell r="AS1667" t="e">
            <v>#N/A</v>
          </cell>
          <cell r="AT1667" t="e">
            <v>#N/A</v>
          </cell>
          <cell r="AU1667" t="e">
            <v>#N/A</v>
          </cell>
          <cell r="AV1667" t="e">
            <v>#N/A</v>
          </cell>
          <cell r="AW1667" t="e">
            <v>#N/A</v>
          </cell>
          <cell r="AX1667" t="e">
            <v>#N/A</v>
          </cell>
          <cell r="AY1667" t="e">
            <v>#N/A</v>
          </cell>
          <cell r="AZ1667" t="e">
            <v>#N/A</v>
          </cell>
          <cell r="BA1667" t="e">
            <v>#N/A</v>
          </cell>
          <cell r="BB1667" t="e">
            <v>#N/A</v>
          </cell>
          <cell r="BC1667" t="e">
            <v>#N/A</v>
          </cell>
          <cell r="BD1667" t="e">
            <v>#N/A</v>
          </cell>
        </row>
        <row r="1668">
          <cell r="G1668" t="e">
            <v>#N/A</v>
          </cell>
          <cell r="H1668" t="e">
            <v>#N/A</v>
          </cell>
          <cell r="I1668" t="e">
            <v>#N/A</v>
          </cell>
          <cell r="J1668" t="e">
            <v>#N/A</v>
          </cell>
          <cell r="K1668" t="e">
            <v>#N/A</v>
          </cell>
          <cell r="L1668" t="e">
            <v>#N/A</v>
          </cell>
          <cell r="M1668" t="e">
            <v>#N/A</v>
          </cell>
          <cell r="N1668" t="e">
            <v>#N/A</v>
          </cell>
          <cell r="O1668" t="e">
            <v>#N/A</v>
          </cell>
          <cell r="P1668" t="e">
            <v>#N/A</v>
          </cell>
          <cell r="Q1668" t="e">
            <v>#N/A</v>
          </cell>
          <cell r="R1668" t="e">
            <v>#N/A</v>
          </cell>
          <cell r="S1668" t="e">
            <v>#N/A</v>
          </cell>
          <cell r="T1668" t="e">
            <v>#N/A</v>
          </cell>
          <cell r="U1668" t="e">
            <v>#N/A</v>
          </cell>
          <cell r="V1668" t="e">
            <v>#N/A</v>
          </cell>
          <cell r="W1668" t="e">
            <v>#N/A</v>
          </cell>
          <cell r="X1668" t="e">
            <v>#N/A</v>
          </cell>
          <cell r="Y1668" t="e">
            <v>#N/A</v>
          </cell>
          <cell r="Z1668" t="e">
            <v>#N/A</v>
          </cell>
          <cell r="AA1668" t="e">
            <v>#N/A</v>
          </cell>
          <cell r="AB1668" t="e">
            <v>#N/A</v>
          </cell>
          <cell r="AC1668" t="e">
            <v>#N/A</v>
          </cell>
          <cell r="AD1668" t="e">
            <v>#N/A</v>
          </cell>
          <cell r="AE1668" t="e">
            <v>#N/A</v>
          </cell>
          <cell r="AF1668" t="e">
            <v>#N/A</v>
          </cell>
          <cell r="AG1668" t="e">
            <v>#N/A</v>
          </cell>
          <cell r="AH1668" t="e">
            <v>#N/A</v>
          </cell>
          <cell r="AI1668" t="e">
            <v>#N/A</v>
          </cell>
          <cell r="AJ1668" t="e">
            <v>#N/A</v>
          </cell>
          <cell r="AK1668" t="e">
            <v>#N/A</v>
          </cell>
          <cell r="AL1668" t="e">
            <v>#N/A</v>
          </cell>
          <cell r="AM1668" t="e">
            <v>#N/A</v>
          </cell>
          <cell r="AN1668" t="e">
            <v>#N/A</v>
          </cell>
          <cell r="AO1668" t="e">
            <v>#N/A</v>
          </cell>
          <cell r="AP1668" t="e">
            <v>#N/A</v>
          </cell>
          <cell r="AQ1668" t="e">
            <v>#N/A</v>
          </cell>
          <cell r="AR1668" t="e">
            <v>#N/A</v>
          </cell>
          <cell r="AS1668" t="e">
            <v>#N/A</v>
          </cell>
          <cell r="AT1668" t="e">
            <v>#N/A</v>
          </cell>
          <cell r="AU1668" t="e">
            <v>#N/A</v>
          </cell>
          <cell r="AV1668" t="e">
            <v>#N/A</v>
          </cell>
          <cell r="AW1668" t="e">
            <v>#N/A</v>
          </cell>
          <cell r="AX1668" t="e">
            <v>#N/A</v>
          </cell>
          <cell r="AY1668" t="e">
            <v>#N/A</v>
          </cell>
          <cell r="AZ1668" t="e">
            <v>#N/A</v>
          </cell>
          <cell r="BA1668" t="e">
            <v>#N/A</v>
          </cell>
          <cell r="BB1668" t="e">
            <v>#N/A</v>
          </cell>
          <cell r="BC1668" t="e">
            <v>#N/A</v>
          </cell>
          <cell r="BD1668" t="e">
            <v>#N/A</v>
          </cell>
        </row>
        <row r="1669">
          <cell r="G1669" t="e">
            <v>#N/A</v>
          </cell>
          <cell r="H1669" t="e">
            <v>#N/A</v>
          </cell>
          <cell r="I1669" t="e">
            <v>#N/A</v>
          </cell>
          <cell r="J1669" t="e">
            <v>#N/A</v>
          </cell>
          <cell r="K1669" t="e">
            <v>#N/A</v>
          </cell>
          <cell r="L1669" t="e">
            <v>#N/A</v>
          </cell>
          <cell r="M1669" t="e">
            <v>#N/A</v>
          </cell>
          <cell r="N1669" t="e">
            <v>#N/A</v>
          </cell>
          <cell r="O1669" t="e">
            <v>#N/A</v>
          </cell>
          <cell r="P1669" t="e">
            <v>#N/A</v>
          </cell>
          <cell r="Q1669" t="e">
            <v>#N/A</v>
          </cell>
          <cell r="R1669" t="e">
            <v>#N/A</v>
          </cell>
          <cell r="S1669" t="e">
            <v>#N/A</v>
          </cell>
          <cell r="T1669" t="e">
            <v>#N/A</v>
          </cell>
          <cell r="U1669" t="e">
            <v>#N/A</v>
          </cell>
          <cell r="V1669" t="e">
            <v>#N/A</v>
          </cell>
          <cell r="W1669" t="e">
            <v>#N/A</v>
          </cell>
          <cell r="X1669" t="e">
            <v>#N/A</v>
          </cell>
          <cell r="Y1669" t="e">
            <v>#N/A</v>
          </cell>
          <cell r="Z1669" t="e">
            <v>#N/A</v>
          </cell>
          <cell r="AA1669" t="e">
            <v>#N/A</v>
          </cell>
          <cell r="AB1669" t="e">
            <v>#N/A</v>
          </cell>
          <cell r="AC1669" t="e">
            <v>#N/A</v>
          </cell>
          <cell r="AD1669" t="e">
            <v>#N/A</v>
          </cell>
          <cell r="AE1669" t="e">
            <v>#N/A</v>
          </cell>
          <cell r="AF1669" t="e">
            <v>#N/A</v>
          </cell>
          <cell r="AG1669" t="e">
            <v>#N/A</v>
          </cell>
          <cell r="AH1669" t="e">
            <v>#N/A</v>
          </cell>
          <cell r="AI1669" t="e">
            <v>#N/A</v>
          </cell>
          <cell r="AJ1669" t="e">
            <v>#N/A</v>
          </cell>
          <cell r="AK1669" t="e">
            <v>#N/A</v>
          </cell>
          <cell r="AL1669" t="e">
            <v>#N/A</v>
          </cell>
          <cell r="AM1669" t="e">
            <v>#N/A</v>
          </cell>
          <cell r="AN1669" t="e">
            <v>#N/A</v>
          </cell>
          <cell r="AO1669" t="e">
            <v>#N/A</v>
          </cell>
          <cell r="AP1669" t="e">
            <v>#N/A</v>
          </cell>
          <cell r="AQ1669" t="e">
            <v>#N/A</v>
          </cell>
          <cell r="AR1669" t="e">
            <v>#N/A</v>
          </cell>
          <cell r="AS1669" t="e">
            <v>#N/A</v>
          </cell>
          <cell r="AT1669" t="e">
            <v>#N/A</v>
          </cell>
          <cell r="AU1669" t="e">
            <v>#N/A</v>
          </cell>
          <cell r="AV1669" t="e">
            <v>#N/A</v>
          </cell>
          <cell r="AW1669" t="e">
            <v>#N/A</v>
          </cell>
          <cell r="AX1669" t="e">
            <v>#N/A</v>
          </cell>
          <cell r="AY1669" t="e">
            <v>#N/A</v>
          </cell>
          <cell r="AZ1669" t="e">
            <v>#N/A</v>
          </cell>
          <cell r="BA1669" t="e">
            <v>#N/A</v>
          </cell>
          <cell r="BB1669" t="e">
            <v>#N/A</v>
          </cell>
          <cell r="BC1669" t="e">
            <v>#N/A</v>
          </cell>
          <cell r="BD1669" t="e">
            <v>#N/A</v>
          </cell>
        </row>
        <row r="1670">
          <cell r="G1670" t="e">
            <v>#N/A</v>
          </cell>
          <cell r="H1670" t="e">
            <v>#N/A</v>
          </cell>
          <cell r="I1670" t="e">
            <v>#N/A</v>
          </cell>
          <cell r="J1670" t="e">
            <v>#N/A</v>
          </cell>
          <cell r="K1670" t="e">
            <v>#N/A</v>
          </cell>
          <cell r="L1670" t="e">
            <v>#N/A</v>
          </cell>
          <cell r="M1670" t="e">
            <v>#N/A</v>
          </cell>
          <cell r="N1670" t="e">
            <v>#N/A</v>
          </cell>
          <cell r="O1670" t="e">
            <v>#N/A</v>
          </cell>
          <cell r="P1670" t="e">
            <v>#N/A</v>
          </cell>
          <cell r="Q1670" t="e">
            <v>#N/A</v>
          </cell>
          <cell r="R1670" t="e">
            <v>#N/A</v>
          </cell>
          <cell r="S1670" t="e">
            <v>#N/A</v>
          </cell>
          <cell r="T1670" t="e">
            <v>#N/A</v>
          </cell>
          <cell r="U1670" t="e">
            <v>#N/A</v>
          </cell>
          <cell r="V1670" t="e">
            <v>#N/A</v>
          </cell>
          <cell r="W1670" t="e">
            <v>#N/A</v>
          </cell>
          <cell r="X1670" t="e">
            <v>#N/A</v>
          </cell>
          <cell r="Y1670" t="e">
            <v>#N/A</v>
          </cell>
          <cell r="Z1670" t="e">
            <v>#N/A</v>
          </cell>
          <cell r="AA1670" t="e">
            <v>#N/A</v>
          </cell>
          <cell r="AB1670" t="e">
            <v>#N/A</v>
          </cell>
          <cell r="AC1670" t="e">
            <v>#N/A</v>
          </cell>
          <cell r="AD1670" t="e">
            <v>#N/A</v>
          </cell>
          <cell r="AE1670" t="e">
            <v>#N/A</v>
          </cell>
          <cell r="AF1670" t="e">
            <v>#N/A</v>
          </cell>
          <cell r="AG1670" t="e">
            <v>#N/A</v>
          </cell>
          <cell r="AH1670" t="e">
            <v>#N/A</v>
          </cell>
          <cell r="AI1670" t="e">
            <v>#N/A</v>
          </cell>
          <cell r="AJ1670" t="e">
            <v>#N/A</v>
          </cell>
          <cell r="AK1670" t="e">
            <v>#N/A</v>
          </cell>
          <cell r="AL1670" t="e">
            <v>#N/A</v>
          </cell>
          <cell r="AM1670" t="e">
            <v>#N/A</v>
          </cell>
          <cell r="AN1670" t="e">
            <v>#N/A</v>
          </cell>
          <cell r="AO1670" t="e">
            <v>#N/A</v>
          </cell>
          <cell r="AP1670" t="e">
            <v>#N/A</v>
          </cell>
          <cell r="AQ1670" t="e">
            <v>#N/A</v>
          </cell>
          <cell r="AR1670" t="e">
            <v>#N/A</v>
          </cell>
          <cell r="AS1670" t="e">
            <v>#N/A</v>
          </cell>
          <cell r="AT1670" t="e">
            <v>#N/A</v>
          </cell>
          <cell r="AU1670" t="e">
            <v>#N/A</v>
          </cell>
          <cell r="AV1670" t="e">
            <v>#N/A</v>
          </cell>
          <cell r="AW1670" t="e">
            <v>#N/A</v>
          </cell>
          <cell r="AX1670" t="e">
            <v>#N/A</v>
          </cell>
          <cell r="AY1670" t="e">
            <v>#N/A</v>
          </cell>
          <cell r="AZ1670" t="e">
            <v>#N/A</v>
          </cell>
          <cell r="BA1670" t="e">
            <v>#N/A</v>
          </cell>
          <cell r="BB1670" t="e">
            <v>#N/A</v>
          </cell>
          <cell r="BC1670" t="e">
            <v>#N/A</v>
          </cell>
          <cell r="BD1670" t="e">
            <v>#N/A</v>
          </cell>
        </row>
        <row r="1671">
          <cell r="G1671" t="e">
            <v>#N/A</v>
          </cell>
          <cell r="H1671" t="e">
            <v>#N/A</v>
          </cell>
          <cell r="I1671" t="e">
            <v>#N/A</v>
          </cell>
          <cell r="J1671" t="e">
            <v>#N/A</v>
          </cell>
          <cell r="K1671" t="e">
            <v>#N/A</v>
          </cell>
          <cell r="L1671" t="e">
            <v>#N/A</v>
          </cell>
          <cell r="M1671" t="e">
            <v>#N/A</v>
          </cell>
          <cell r="N1671" t="e">
            <v>#N/A</v>
          </cell>
          <cell r="O1671" t="e">
            <v>#N/A</v>
          </cell>
          <cell r="P1671" t="e">
            <v>#N/A</v>
          </cell>
          <cell r="Q1671" t="e">
            <v>#N/A</v>
          </cell>
          <cell r="R1671" t="e">
            <v>#N/A</v>
          </cell>
          <cell r="S1671" t="e">
            <v>#N/A</v>
          </cell>
          <cell r="T1671" t="e">
            <v>#N/A</v>
          </cell>
          <cell r="U1671" t="e">
            <v>#N/A</v>
          </cell>
          <cell r="V1671" t="e">
            <v>#N/A</v>
          </cell>
          <cell r="W1671" t="e">
            <v>#N/A</v>
          </cell>
          <cell r="X1671" t="e">
            <v>#N/A</v>
          </cell>
          <cell r="Y1671" t="e">
            <v>#N/A</v>
          </cell>
          <cell r="Z1671" t="e">
            <v>#N/A</v>
          </cell>
          <cell r="AA1671" t="e">
            <v>#N/A</v>
          </cell>
          <cell r="AB1671" t="e">
            <v>#N/A</v>
          </cell>
          <cell r="AC1671" t="e">
            <v>#N/A</v>
          </cell>
          <cell r="AD1671" t="e">
            <v>#N/A</v>
          </cell>
          <cell r="AE1671" t="e">
            <v>#N/A</v>
          </cell>
          <cell r="AF1671" t="e">
            <v>#N/A</v>
          </cell>
          <cell r="AG1671" t="e">
            <v>#N/A</v>
          </cell>
          <cell r="AH1671" t="e">
            <v>#N/A</v>
          </cell>
          <cell r="AI1671" t="e">
            <v>#N/A</v>
          </cell>
          <cell r="AJ1671" t="e">
            <v>#N/A</v>
          </cell>
          <cell r="AK1671" t="e">
            <v>#N/A</v>
          </cell>
          <cell r="AL1671" t="e">
            <v>#N/A</v>
          </cell>
          <cell r="AM1671" t="e">
            <v>#N/A</v>
          </cell>
          <cell r="AN1671" t="e">
            <v>#N/A</v>
          </cell>
          <cell r="AO1671" t="e">
            <v>#N/A</v>
          </cell>
          <cell r="AP1671" t="e">
            <v>#N/A</v>
          </cell>
          <cell r="AQ1671" t="e">
            <v>#N/A</v>
          </cell>
          <cell r="AR1671" t="e">
            <v>#N/A</v>
          </cell>
          <cell r="AS1671" t="e">
            <v>#N/A</v>
          </cell>
          <cell r="AT1671" t="e">
            <v>#N/A</v>
          </cell>
          <cell r="AU1671" t="e">
            <v>#N/A</v>
          </cell>
          <cell r="AV1671" t="e">
            <v>#N/A</v>
          </cell>
          <cell r="AW1671" t="e">
            <v>#N/A</v>
          </cell>
          <cell r="AX1671" t="e">
            <v>#N/A</v>
          </cell>
          <cell r="AY1671" t="e">
            <v>#N/A</v>
          </cell>
          <cell r="AZ1671" t="e">
            <v>#N/A</v>
          </cell>
          <cell r="BA1671" t="e">
            <v>#N/A</v>
          </cell>
          <cell r="BB1671" t="e">
            <v>#N/A</v>
          </cell>
          <cell r="BC1671" t="e">
            <v>#N/A</v>
          </cell>
          <cell r="BD1671" t="e">
            <v>#N/A</v>
          </cell>
        </row>
        <row r="1672">
          <cell r="G1672" t="e">
            <v>#N/A</v>
          </cell>
          <cell r="H1672" t="e">
            <v>#N/A</v>
          </cell>
          <cell r="I1672" t="e">
            <v>#N/A</v>
          </cell>
          <cell r="J1672" t="e">
            <v>#N/A</v>
          </cell>
          <cell r="K1672" t="e">
            <v>#N/A</v>
          </cell>
          <cell r="L1672" t="e">
            <v>#N/A</v>
          </cell>
          <cell r="M1672" t="e">
            <v>#N/A</v>
          </cell>
          <cell r="N1672" t="e">
            <v>#N/A</v>
          </cell>
          <cell r="O1672" t="e">
            <v>#N/A</v>
          </cell>
          <cell r="P1672" t="e">
            <v>#N/A</v>
          </cell>
          <cell r="Q1672" t="e">
            <v>#N/A</v>
          </cell>
          <cell r="R1672" t="e">
            <v>#N/A</v>
          </cell>
          <cell r="S1672" t="e">
            <v>#N/A</v>
          </cell>
          <cell r="T1672" t="e">
            <v>#N/A</v>
          </cell>
          <cell r="U1672" t="e">
            <v>#N/A</v>
          </cell>
          <cell r="V1672" t="e">
            <v>#N/A</v>
          </cell>
          <cell r="W1672" t="e">
            <v>#N/A</v>
          </cell>
          <cell r="X1672" t="e">
            <v>#N/A</v>
          </cell>
          <cell r="Y1672" t="e">
            <v>#N/A</v>
          </cell>
          <cell r="Z1672" t="e">
            <v>#N/A</v>
          </cell>
          <cell r="AA1672" t="e">
            <v>#N/A</v>
          </cell>
          <cell r="AB1672" t="e">
            <v>#N/A</v>
          </cell>
          <cell r="AC1672" t="e">
            <v>#N/A</v>
          </cell>
          <cell r="AD1672" t="e">
            <v>#N/A</v>
          </cell>
          <cell r="AE1672" t="e">
            <v>#N/A</v>
          </cell>
          <cell r="AF1672" t="e">
            <v>#N/A</v>
          </cell>
          <cell r="AG1672" t="e">
            <v>#N/A</v>
          </cell>
          <cell r="AH1672" t="e">
            <v>#N/A</v>
          </cell>
          <cell r="AI1672" t="e">
            <v>#N/A</v>
          </cell>
          <cell r="AJ1672" t="e">
            <v>#N/A</v>
          </cell>
          <cell r="AK1672" t="e">
            <v>#N/A</v>
          </cell>
          <cell r="AL1672" t="e">
            <v>#N/A</v>
          </cell>
          <cell r="AM1672" t="e">
            <v>#N/A</v>
          </cell>
          <cell r="AN1672" t="e">
            <v>#N/A</v>
          </cell>
          <cell r="AO1672" t="e">
            <v>#N/A</v>
          </cell>
          <cell r="AP1672" t="e">
            <v>#N/A</v>
          </cell>
          <cell r="AQ1672" t="e">
            <v>#N/A</v>
          </cell>
          <cell r="AR1672" t="e">
            <v>#N/A</v>
          </cell>
          <cell r="AS1672" t="e">
            <v>#N/A</v>
          </cell>
          <cell r="AT1672" t="e">
            <v>#N/A</v>
          </cell>
          <cell r="AU1672" t="e">
            <v>#N/A</v>
          </cell>
          <cell r="AV1672" t="e">
            <v>#N/A</v>
          </cell>
          <cell r="AW1672" t="e">
            <v>#N/A</v>
          </cell>
          <cell r="AX1672" t="e">
            <v>#N/A</v>
          </cell>
          <cell r="AY1672" t="e">
            <v>#N/A</v>
          </cell>
          <cell r="AZ1672" t="e">
            <v>#N/A</v>
          </cell>
          <cell r="BA1672" t="e">
            <v>#N/A</v>
          </cell>
          <cell r="BB1672" t="e">
            <v>#N/A</v>
          </cell>
          <cell r="BC1672" t="e">
            <v>#N/A</v>
          </cell>
          <cell r="BD1672" t="e">
            <v>#N/A</v>
          </cell>
        </row>
        <row r="1673">
          <cell r="G1673" t="e">
            <v>#N/A</v>
          </cell>
          <cell r="H1673" t="e">
            <v>#N/A</v>
          </cell>
          <cell r="I1673" t="e">
            <v>#N/A</v>
          </cell>
          <cell r="J1673" t="e">
            <v>#N/A</v>
          </cell>
          <cell r="K1673" t="e">
            <v>#N/A</v>
          </cell>
          <cell r="L1673" t="e">
            <v>#N/A</v>
          </cell>
          <cell r="M1673" t="e">
            <v>#N/A</v>
          </cell>
          <cell r="N1673" t="e">
            <v>#N/A</v>
          </cell>
          <cell r="O1673" t="e">
            <v>#N/A</v>
          </cell>
          <cell r="P1673" t="e">
            <v>#N/A</v>
          </cell>
          <cell r="Q1673" t="e">
            <v>#N/A</v>
          </cell>
          <cell r="R1673" t="e">
            <v>#N/A</v>
          </cell>
          <cell r="S1673" t="e">
            <v>#N/A</v>
          </cell>
          <cell r="T1673" t="e">
            <v>#N/A</v>
          </cell>
          <cell r="U1673" t="e">
            <v>#N/A</v>
          </cell>
          <cell r="V1673" t="e">
            <v>#N/A</v>
          </cell>
          <cell r="W1673" t="e">
            <v>#N/A</v>
          </cell>
          <cell r="X1673" t="e">
            <v>#N/A</v>
          </cell>
          <cell r="Y1673" t="e">
            <v>#N/A</v>
          </cell>
          <cell r="Z1673" t="e">
            <v>#N/A</v>
          </cell>
          <cell r="AA1673" t="e">
            <v>#N/A</v>
          </cell>
          <cell r="AB1673" t="e">
            <v>#N/A</v>
          </cell>
          <cell r="AC1673" t="e">
            <v>#N/A</v>
          </cell>
          <cell r="AD1673" t="e">
            <v>#N/A</v>
          </cell>
          <cell r="AE1673" t="e">
            <v>#N/A</v>
          </cell>
          <cell r="AF1673" t="e">
            <v>#N/A</v>
          </cell>
          <cell r="AG1673" t="e">
            <v>#N/A</v>
          </cell>
          <cell r="AH1673" t="e">
            <v>#N/A</v>
          </cell>
          <cell r="AI1673" t="e">
            <v>#N/A</v>
          </cell>
          <cell r="AJ1673" t="e">
            <v>#N/A</v>
          </cell>
          <cell r="AK1673" t="e">
            <v>#N/A</v>
          </cell>
          <cell r="AL1673" t="e">
            <v>#N/A</v>
          </cell>
          <cell r="AM1673" t="e">
            <v>#N/A</v>
          </cell>
          <cell r="AN1673" t="e">
            <v>#N/A</v>
          </cell>
          <cell r="AO1673" t="e">
            <v>#N/A</v>
          </cell>
          <cell r="AP1673" t="e">
            <v>#N/A</v>
          </cell>
          <cell r="AQ1673" t="e">
            <v>#N/A</v>
          </cell>
          <cell r="AR1673" t="e">
            <v>#N/A</v>
          </cell>
          <cell r="AS1673" t="e">
            <v>#N/A</v>
          </cell>
          <cell r="AT1673" t="e">
            <v>#N/A</v>
          </cell>
          <cell r="AU1673" t="e">
            <v>#N/A</v>
          </cell>
          <cell r="AV1673" t="e">
            <v>#N/A</v>
          </cell>
          <cell r="AW1673" t="e">
            <v>#N/A</v>
          </cell>
          <cell r="AX1673" t="e">
            <v>#N/A</v>
          </cell>
          <cell r="AY1673" t="e">
            <v>#N/A</v>
          </cell>
          <cell r="AZ1673" t="e">
            <v>#N/A</v>
          </cell>
          <cell r="BA1673" t="e">
            <v>#N/A</v>
          </cell>
          <cell r="BB1673" t="e">
            <v>#N/A</v>
          </cell>
          <cell r="BC1673" t="e">
            <v>#N/A</v>
          </cell>
          <cell r="BD1673" t="e">
            <v>#N/A</v>
          </cell>
        </row>
        <row r="1674">
          <cell r="G1674" t="e">
            <v>#N/A</v>
          </cell>
          <cell r="H1674" t="e">
            <v>#N/A</v>
          </cell>
          <cell r="I1674" t="e">
            <v>#N/A</v>
          </cell>
          <cell r="J1674" t="e">
            <v>#N/A</v>
          </cell>
          <cell r="K1674" t="e">
            <v>#N/A</v>
          </cell>
          <cell r="L1674" t="e">
            <v>#N/A</v>
          </cell>
          <cell r="M1674" t="e">
            <v>#N/A</v>
          </cell>
          <cell r="N1674" t="e">
            <v>#N/A</v>
          </cell>
          <cell r="O1674" t="e">
            <v>#N/A</v>
          </cell>
          <cell r="P1674" t="e">
            <v>#N/A</v>
          </cell>
          <cell r="Q1674" t="e">
            <v>#N/A</v>
          </cell>
          <cell r="R1674" t="e">
            <v>#N/A</v>
          </cell>
          <cell r="S1674" t="e">
            <v>#N/A</v>
          </cell>
          <cell r="T1674" t="e">
            <v>#N/A</v>
          </cell>
          <cell r="U1674" t="e">
            <v>#N/A</v>
          </cell>
          <cell r="V1674" t="e">
            <v>#N/A</v>
          </cell>
          <cell r="W1674" t="e">
            <v>#N/A</v>
          </cell>
          <cell r="X1674" t="e">
            <v>#N/A</v>
          </cell>
          <cell r="Y1674" t="e">
            <v>#N/A</v>
          </cell>
          <cell r="Z1674" t="e">
            <v>#N/A</v>
          </cell>
          <cell r="AA1674" t="e">
            <v>#N/A</v>
          </cell>
          <cell r="AB1674" t="e">
            <v>#N/A</v>
          </cell>
          <cell r="AC1674" t="e">
            <v>#N/A</v>
          </cell>
          <cell r="AD1674" t="e">
            <v>#N/A</v>
          </cell>
          <cell r="AE1674" t="e">
            <v>#N/A</v>
          </cell>
          <cell r="AF1674" t="e">
            <v>#N/A</v>
          </cell>
          <cell r="AG1674" t="e">
            <v>#N/A</v>
          </cell>
          <cell r="AH1674" t="e">
            <v>#N/A</v>
          </cell>
          <cell r="AI1674" t="e">
            <v>#N/A</v>
          </cell>
          <cell r="AJ1674" t="e">
            <v>#N/A</v>
          </cell>
          <cell r="AK1674" t="e">
            <v>#N/A</v>
          </cell>
          <cell r="AL1674" t="e">
            <v>#N/A</v>
          </cell>
          <cell r="AM1674" t="e">
            <v>#N/A</v>
          </cell>
          <cell r="AN1674" t="e">
            <v>#N/A</v>
          </cell>
          <cell r="AO1674" t="e">
            <v>#N/A</v>
          </cell>
          <cell r="AP1674" t="e">
            <v>#N/A</v>
          </cell>
          <cell r="AQ1674" t="e">
            <v>#N/A</v>
          </cell>
          <cell r="AR1674" t="e">
            <v>#N/A</v>
          </cell>
          <cell r="AS1674" t="e">
            <v>#N/A</v>
          </cell>
          <cell r="AT1674" t="e">
            <v>#N/A</v>
          </cell>
          <cell r="AU1674" t="e">
            <v>#N/A</v>
          </cell>
          <cell r="AV1674" t="e">
            <v>#N/A</v>
          </cell>
          <cell r="AW1674" t="e">
            <v>#N/A</v>
          </cell>
          <cell r="AX1674" t="e">
            <v>#N/A</v>
          </cell>
          <cell r="AY1674" t="e">
            <v>#N/A</v>
          </cell>
          <cell r="AZ1674" t="e">
            <v>#N/A</v>
          </cell>
          <cell r="BA1674" t="e">
            <v>#N/A</v>
          </cell>
          <cell r="BB1674" t="e">
            <v>#N/A</v>
          </cell>
          <cell r="BC1674" t="e">
            <v>#N/A</v>
          </cell>
          <cell r="BD1674" t="e">
            <v>#N/A</v>
          </cell>
        </row>
        <row r="1675">
          <cell r="G1675" t="e">
            <v>#N/A</v>
          </cell>
          <cell r="H1675" t="e">
            <v>#N/A</v>
          </cell>
          <cell r="I1675" t="e">
            <v>#N/A</v>
          </cell>
          <cell r="J1675" t="e">
            <v>#N/A</v>
          </cell>
          <cell r="K1675" t="e">
            <v>#N/A</v>
          </cell>
          <cell r="L1675" t="e">
            <v>#N/A</v>
          </cell>
          <cell r="M1675" t="e">
            <v>#N/A</v>
          </cell>
          <cell r="N1675" t="e">
            <v>#N/A</v>
          </cell>
          <cell r="O1675" t="e">
            <v>#N/A</v>
          </cell>
          <cell r="P1675" t="e">
            <v>#N/A</v>
          </cell>
          <cell r="Q1675" t="e">
            <v>#N/A</v>
          </cell>
          <cell r="R1675" t="e">
            <v>#N/A</v>
          </cell>
          <cell r="S1675" t="e">
            <v>#N/A</v>
          </cell>
          <cell r="T1675" t="e">
            <v>#N/A</v>
          </cell>
          <cell r="U1675" t="e">
            <v>#N/A</v>
          </cell>
          <cell r="V1675" t="e">
            <v>#N/A</v>
          </cell>
          <cell r="W1675" t="e">
            <v>#N/A</v>
          </cell>
          <cell r="X1675" t="e">
            <v>#N/A</v>
          </cell>
          <cell r="Y1675" t="e">
            <v>#N/A</v>
          </cell>
          <cell r="Z1675" t="e">
            <v>#N/A</v>
          </cell>
          <cell r="AA1675" t="e">
            <v>#N/A</v>
          </cell>
          <cell r="AB1675" t="e">
            <v>#N/A</v>
          </cell>
          <cell r="AC1675" t="e">
            <v>#N/A</v>
          </cell>
          <cell r="AD1675" t="e">
            <v>#N/A</v>
          </cell>
          <cell r="AE1675" t="e">
            <v>#N/A</v>
          </cell>
          <cell r="AF1675" t="e">
            <v>#N/A</v>
          </cell>
          <cell r="AG1675" t="e">
            <v>#N/A</v>
          </cell>
          <cell r="AH1675" t="e">
            <v>#N/A</v>
          </cell>
          <cell r="AI1675" t="e">
            <v>#N/A</v>
          </cell>
          <cell r="AJ1675" t="e">
            <v>#N/A</v>
          </cell>
          <cell r="AK1675" t="e">
            <v>#N/A</v>
          </cell>
          <cell r="AL1675" t="e">
            <v>#N/A</v>
          </cell>
          <cell r="AM1675" t="e">
            <v>#N/A</v>
          </cell>
          <cell r="AN1675" t="e">
            <v>#N/A</v>
          </cell>
          <cell r="AO1675" t="e">
            <v>#N/A</v>
          </cell>
          <cell r="AP1675" t="e">
            <v>#N/A</v>
          </cell>
          <cell r="AQ1675" t="e">
            <v>#N/A</v>
          </cell>
          <cell r="AR1675" t="e">
            <v>#N/A</v>
          </cell>
          <cell r="AS1675" t="e">
            <v>#N/A</v>
          </cell>
          <cell r="AT1675" t="e">
            <v>#N/A</v>
          </cell>
          <cell r="AU1675" t="e">
            <v>#N/A</v>
          </cell>
          <cell r="AV1675" t="e">
            <v>#N/A</v>
          </cell>
          <cell r="AW1675" t="e">
            <v>#N/A</v>
          </cell>
          <cell r="AX1675" t="e">
            <v>#N/A</v>
          </cell>
          <cell r="AY1675" t="e">
            <v>#N/A</v>
          </cell>
          <cell r="AZ1675" t="e">
            <v>#N/A</v>
          </cell>
          <cell r="BA1675" t="e">
            <v>#N/A</v>
          </cell>
          <cell r="BB1675" t="e">
            <v>#N/A</v>
          </cell>
          <cell r="BC1675" t="e">
            <v>#N/A</v>
          </cell>
          <cell r="BD1675" t="e">
            <v>#N/A</v>
          </cell>
        </row>
        <row r="1676">
          <cell r="G1676" t="e">
            <v>#N/A</v>
          </cell>
          <cell r="H1676" t="e">
            <v>#N/A</v>
          </cell>
          <cell r="I1676" t="e">
            <v>#N/A</v>
          </cell>
          <cell r="J1676" t="e">
            <v>#N/A</v>
          </cell>
          <cell r="K1676" t="e">
            <v>#N/A</v>
          </cell>
          <cell r="L1676" t="e">
            <v>#N/A</v>
          </cell>
          <cell r="M1676" t="e">
            <v>#N/A</v>
          </cell>
          <cell r="N1676" t="e">
            <v>#N/A</v>
          </cell>
          <cell r="O1676" t="e">
            <v>#N/A</v>
          </cell>
          <cell r="P1676" t="e">
            <v>#N/A</v>
          </cell>
          <cell r="Q1676" t="e">
            <v>#N/A</v>
          </cell>
          <cell r="R1676" t="e">
            <v>#N/A</v>
          </cell>
          <cell r="S1676" t="e">
            <v>#N/A</v>
          </cell>
          <cell r="T1676" t="e">
            <v>#N/A</v>
          </cell>
          <cell r="U1676" t="e">
            <v>#N/A</v>
          </cell>
          <cell r="V1676" t="e">
            <v>#N/A</v>
          </cell>
          <cell r="W1676" t="e">
            <v>#N/A</v>
          </cell>
          <cell r="X1676" t="e">
            <v>#N/A</v>
          </cell>
          <cell r="Y1676" t="e">
            <v>#N/A</v>
          </cell>
          <cell r="Z1676" t="e">
            <v>#N/A</v>
          </cell>
          <cell r="AA1676" t="e">
            <v>#N/A</v>
          </cell>
          <cell r="AB1676" t="e">
            <v>#N/A</v>
          </cell>
          <cell r="AC1676" t="e">
            <v>#N/A</v>
          </cell>
          <cell r="AD1676" t="e">
            <v>#N/A</v>
          </cell>
          <cell r="AE1676" t="e">
            <v>#N/A</v>
          </cell>
          <cell r="AF1676" t="e">
            <v>#N/A</v>
          </cell>
          <cell r="AG1676" t="e">
            <v>#N/A</v>
          </cell>
          <cell r="AH1676" t="e">
            <v>#N/A</v>
          </cell>
          <cell r="AI1676" t="e">
            <v>#N/A</v>
          </cell>
          <cell r="AJ1676" t="e">
            <v>#N/A</v>
          </cell>
          <cell r="AK1676" t="e">
            <v>#N/A</v>
          </cell>
          <cell r="AL1676" t="e">
            <v>#N/A</v>
          </cell>
          <cell r="AM1676" t="e">
            <v>#N/A</v>
          </cell>
          <cell r="AN1676" t="e">
            <v>#N/A</v>
          </cell>
          <cell r="AO1676" t="e">
            <v>#N/A</v>
          </cell>
          <cell r="AP1676" t="e">
            <v>#N/A</v>
          </cell>
          <cell r="AQ1676" t="e">
            <v>#N/A</v>
          </cell>
          <cell r="AR1676" t="e">
            <v>#N/A</v>
          </cell>
          <cell r="AS1676" t="e">
            <v>#N/A</v>
          </cell>
          <cell r="AT1676" t="e">
            <v>#N/A</v>
          </cell>
          <cell r="AU1676" t="e">
            <v>#N/A</v>
          </cell>
          <cell r="AV1676" t="e">
            <v>#N/A</v>
          </cell>
          <cell r="AW1676" t="e">
            <v>#N/A</v>
          </cell>
          <cell r="AX1676" t="e">
            <v>#N/A</v>
          </cell>
          <cell r="AY1676" t="e">
            <v>#N/A</v>
          </cell>
          <cell r="AZ1676" t="e">
            <v>#N/A</v>
          </cell>
          <cell r="BA1676" t="e">
            <v>#N/A</v>
          </cell>
          <cell r="BB1676" t="e">
            <v>#N/A</v>
          </cell>
          <cell r="BC1676" t="e">
            <v>#N/A</v>
          </cell>
          <cell r="BD1676" t="e">
            <v>#N/A</v>
          </cell>
        </row>
        <row r="1677">
          <cell r="G1677" t="e">
            <v>#N/A</v>
          </cell>
          <cell r="H1677" t="e">
            <v>#N/A</v>
          </cell>
          <cell r="I1677" t="e">
            <v>#N/A</v>
          </cell>
          <cell r="J1677" t="e">
            <v>#N/A</v>
          </cell>
          <cell r="K1677" t="e">
            <v>#N/A</v>
          </cell>
          <cell r="L1677" t="e">
            <v>#N/A</v>
          </cell>
          <cell r="M1677" t="e">
            <v>#N/A</v>
          </cell>
          <cell r="N1677" t="e">
            <v>#N/A</v>
          </cell>
          <cell r="O1677" t="e">
            <v>#N/A</v>
          </cell>
          <cell r="P1677" t="e">
            <v>#N/A</v>
          </cell>
          <cell r="Q1677" t="e">
            <v>#N/A</v>
          </cell>
          <cell r="R1677" t="e">
            <v>#N/A</v>
          </cell>
          <cell r="S1677" t="e">
            <v>#N/A</v>
          </cell>
          <cell r="T1677" t="e">
            <v>#N/A</v>
          </cell>
          <cell r="U1677" t="e">
            <v>#N/A</v>
          </cell>
          <cell r="V1677" t="e">
            <v>#N/A</v>
          </cell>
          <cell r="W1677" t="e">
            <v>#N/A</v>
          </cell>
          <cell r="X1677" t="e">
            <v>#N/A</v>
          </cell>
          <cell r="Y1677" t="e">
            <v>#N/A</v>
          </cell>
          <cell r="Z1677" t="e">
            <v>#N/A</v>
          </cell>
          <cell r="AA1677" t="e">
            <v>#N/A</v>
          </cell>
          <cell r="AB1677" t="e">
            <v>#N/A</v>
          </cell>
          <cell r="AC1677" t="e">
            <v>#N/A</v>
          </cell>
          <cell r="AD1677" t="e">
            <v>#N/A</v>
          </cell>
          <cell r="AE1677" t="e">
            <v>#N/A</v>
          </cell>
          <cell r="AF1677" t="e">
            <v>#N/A</v>
          </cell>
          <cell r="AG1677" t="e">
            <v>#N/A</v>
          </cell>
          <cell r="AH1677" t="e">
            <v>#N/A</v>
          </cell>
          <cell r="AI1677" t="e">
            <v>#N/A</v>
          </cell>
          <cell r="AJ1677" t="e">
            <v>#N/A</v>
          </cell>
          <cell r="AK1677" t="e">
            <v>#N/A</v>
          </cell>
          <cell r="AL1677" t="e">
            <v>#N/A</v>
          </cell>
          <cell r="AM1677" t="e">
            <v>#N/A</v>
          </cell>
          <cell r="AN1677" t="e">
            <v>#N/A</v>
          </cell>
          <cell r="AO1677" t="e">
            <v>#N/A</v>
          </cell>
          <cell r="AP1677" t="e">
            <v>#N/A</v>
          </cell>
          <cell r="AQ1677" t="e">
            <v>#N/A</v>
          </cell>
          <cell r="AR1677" t="e">
            <v>#N/A</v>
          </cell>
          <cell r="AS1677" t="e">
            <v>#N/A</v>
          </cell>
          <cell r="AT1677" t="e">
            <v>#N/A</v>
          </cell>
          <cell r="AU1677" t="e">
            <v>#N/A</v>
          </cell>
          <cell r="AV1677" t="e">
            <v>#N/A</v>
          </cell>
          <cell r="AW1677" t="e">
            <v>#N/A</v>
          </cell>
          <cell r="AX1677" t="e">
            <v>#N/A</v>
          </cell>
          <cell r="AY1677" t="e">
            <v>#N/A</v>
          </cell>
          <cell r="AZ1677" t="e">
            <v>#N/A</v>
          </cell>
          <cell r="BA1677" t="e">
            <v>#N/A</v>
          </cell>
          <cell r="BB1677" t="e">
            <v>#N/A</v>
          </cell>
          <cell r="BC1677" t="e">
            <v>#N/A</v>
          </cell>
          <cell r="BD1677" t="e">
            <v>#N/A</v>
          </cell>
        </row>
        <row r="1678">
          <cell r="G1678" t="e">
            <v>#N/A</v>
          </cell>
          <cell r="H1678" t="e">
            <v>#N/A</v>
          </cell>
          <cell r="I1678" t="e">
            <v>#N/A</v>
          </cell>
          <cell r="J1678" t="e">
            <v>#N/A</v>
          </cell>
          <cell r="K1678" t="e">
            <v>#N/A</v>
          </cell>
          <cell r="L1678" t="e">
            <v>#N/A</v>
          </cell>
          <cell r="M1678" t="e">
            <v>#N/A</v>
          </cell>
          <cell r="N1678" t="e">
            <v>#N/A</v>
          </cell>
          <cell r="O1678" t="e">
            <v>#N/A</v>
          </cell>
          <cell r="P1678" t="e">
            <v>#N/A</v>
          </cell>
          <cell r="Q1678" t="e">
            <v>#N/A</v>
          </cell>
          <cell r="R1678" t="e">
            <v>#N/A</v>
          </cell>
          <cell r="S1678" t="e">
            <v>#N/A</v>
          </cell>
          <cell r="T1678" t="e">
            <v>#N/A</v>
          </cell>
          <cell r="U1678" t="e">
            <v>#N/A</v>
          </cell>
          <cell r="V1678" t="e">
            <v>#N/A</v>
          </cell>
          <cell r="W1678" t="e">
            <v>#N/A</v>
          </cell>
          <cell r="X1678" t="e">
            <v>#N/A</v>
          </cell>
          <cell r="Y1678" t="e">
            <v>#N/A</v>
          </cell>
          <cell r="Z1678" t="e">
            <v>#N/A</v>
          </cell>
          <cell r="AA1678" t="e">
            <v>#N/A</v>
          </cell>
          <cell r="AB1678" t="e">
            <v>#N/A</v>
          </cell>
          <cell r="AC1678" t="e">
            <v>#N/A</v>
          </cell>
          <cell r="AD1678" t="e">
            <v>#N/A</v>
          </cell>
          <cell r="AE1678" t="e">
            <v>#N/A</v>
          </cell>
          <cell r="AF1678" t="e">
            <v>#N/A</v>
          </cell>
          <cell r="AG1678" t="e">
            <v>#N/A</v>
          </cell>
          <cell r="AH1678" t="e">
            <v>#N/A</v>
          </cell>
          <cell r="AI1678" t="e">
            <v>#N/A</v>
          </cell>
          <cell r="AJ1678" t="e">
            <v>#N/A</v>
          </cell>
          <cell r="AK1678" t="e">
            <v>#N/A</v>
          </cell>
          <cell r="AL1678" t="e">
            <v>#N/A</v>
          </cell>
          <cell r="AM1678" t="e">
            <v>#N/A</v>
          </cell>
          <cell r="AN1678" t="e">
            <v>#N/A</v>
          </cell>
          <cell r="AO1678" t="e">
            <v>#N/A</v>
          </cell>
          <cell r="AP1678" t="e">
            <v>#N/A</v>
          </cell>
          <cell r="AQ1678" t="e">
            <v>#N/A</v>
          </cell>
          <cell r="AR1678" t="e">
            <v>#N/A</v>
          </cell>
          <cell r="AS1678" t="e">
            <v>#N/A</v>
          </cell>
          <cell r="AT1678" t="e">
            <v>#N/A</v>
          </cell>
          <cell r="AU1678" t="e">
            <v>#N/A</v>
          </cell>
          <cell r="AV1678" t="e">
            <v>#N/A</v>
          </cell>
          <cell r="AW1678" t="e">
            <v>#N/A</v>
          </cell>
          <cell r="AX1678" t="e">
            <v>#N/A</v>
          </cell>
          <cell r="AY1678" t="e">
            <v>#N/A</v>
          </cell>
          <cell r="AZ1678" t="e">
            <v>#N/A</v>
          </cell>
          <cell r="BA1678" t="e">
            <v>#N/A</v>
          </cell>
          <cell r="BB1678" t="e">
            <v>#N/A</v>
          </cell>
          <cell r="BC1678" t="e">
            <v>#N/A</v>
          </cell>
          <cell r="BD1678" t="e">
            <v>#N/A</v>
          </cell>
        </row>
        <row r="1679">
          <cell r="G1679" t="e">
            <v>#N/A</v>
          </cell>
          <cell r="H1679" t="e">
            <v>#N/A</v>
          </cell>
          <cell r="I1679" t="e">
            <v>#N/A</v>
          </cell>
          <cell r="J1679" t="e">
            <v>#N/A</v>
          </cell>
          <cell r="K1679" t="e">
            <v>#N/A</v>
          </cell>
          <cell r="L1679" t="e">
            <v>#N/A</v>
          </cell>
          <cell r="M1679" t="e">
            <v>#N/A</v>
          </cell>
          <cell r="N1679" t="e">
            <v>#N/A</v>
          </cell>
          <cell r="O1679" t="e">
            <v>#N/A</v>
          </cell>
          <cell r="P1679" t="e">
            <v>#N/A</v>
          </cell>
          <cell r="Q1679" t="e">
            <v>#N/A</v>
          </cell>
          <cell r="R1679" t="e">
            <v>#N/A</v>
          </cell>
          <cell r="S1679" t="e">
            <v>#N/A</v>
          </cell>
          <cell r="T1679" t="e">
            <v>#N/A</v>
          </cell>
          <cell r="U1679" t="e">
            <v>#N/A</v>
          </cell>
          <cell r="V1679" t="e">
            <v>#N/A</v>
          </cell>
          <cell r="W1679" t="e">
            <v>#N/A</v>
          </cell>
          <cell r="X1679" t="e">
            <v>#N/A</v>
          </cell>
          <cell r="Y1679" t="e">
            <v>#N/A</v>
          </cell>
          <cell r="Z1679" t="e">
            <v>#N/A</v>
          </cell>
          <cell r="AA1679" t="e">
            <v>#N/A</v>
          </cell>
          <cell r="AB1679" t="e">
            <v>#N/A</v>
          </cell>
          <cell r="AC1679" t="e">
            <v>#N/A</v>
          </cell>
          <cell r="AD1679" t="e">
            <v>#N/A</v>
          </cell>
          <cell r="AE1679" t="e">
            <v>#N/A</v>
          </cell>
          <cell r="AF1679" t="e">
            <v>#N/A</v>
          </cell>
          <cell r="AG1679" t="e">
            <v>#N/A</v>
          </cell>
          <cell r="AH1679" t="e">
            <v>#N/A</v>
          </cell>
          <cell r="AI1679" t="e">
            <v>#N/A</v>
          </cell>
          <cell r="AJ1679" t="e">
            <v>#N/A</v>
          </cell>
          <cell r="AK1679" t="e">
            <v>#N/A</v>
          </cell>
          <cell r="AL1679" t="e">
            <v>#N/A</v>
          </cell>
          <cell r="AM1679" t="e">
            <v>#N/A</v>
          </cell>
          <cell r="AN1679" t="e">
            <v>#N/A</v>
          </cell>
          <cell r="AO1679" t="e">
            <v>#N/A</v>
          </cell>
          <cell r="AP1679" t="e">
            <v>#N/A</v>
          </cell>
          <cell r="AQ1679" t="e">
            <v>#N/A</v>
          </cell>
          <cell r="AR1679" t="e">
            <v>#N/A</v>
          </cell>
          <cell r="AS1679" t="e">
            <v>#N/A</v>
          </cell>
          <cell r="AT1679" t="e">
            <v>#N/A</v>
          </cell>
          <cell r="AU1679" t="e">
            <v>#N/A</v>
          </cell>
          <cell r="AV1679" t="e">
            <v>#N/A</v>
          </cell>
          <cell r="AW1679" t="e">
            <v>#N/A</v>
          </cell>
          <cell r="AX1679" t="e">
            <v>#N/A</v>
          </cell>
          <cell r="AY1679" t="e">
            <v>#N/A</v>
          </cell>
          <cell r="AZ1679" t="e">
            <v>#N/A</v>
          </cell>
          <cell r="BA1679" t="e">
            <v>#N/A</v>
          </cell>
          <cell r="BB1679" t="e">
            <v>#N/A</v>
          </cell>
          <cell r="BC1679" t="e">
            <v>#N/A</v>
          </cell>
          <cell r="BD1679" t="e">
            <v>#N/A</v>
          </cell>
        </row>
        <row r="1680">
          <cell r="G1680" t="e">
            <v>#N/A</v>
          </cell>
          <cell r="H1680" t="e">
            <v>#N/A</v>
          </cell>
          <cell r="I1680" t="e">
            <v>#N/A</v>
          </cell>
          <cell r="J1680" t="e">
            <v>#N/A</v>
          </cell>
          <cell r="K1680" t="e">
            <v>#N/A</v>
          </cell>
          <cell r="L1680" t="e">
            <v>#N/A</v>
          </cell>
          <cell r="M1680" t="e">
            <v>#N/A</v>
          </cell>
          <cell r="N1680" t="e">
            <v>#N/A</v>
          </cell>
          <cell r="O1680" t="e">
            <v>#N/A</v>
          </cell>
          <cell r="P1680" t="e">
            <v>#N/A</v>
          </cell>
          <cell r="Q1680" t="e">
            <v>#N/A</v>
          </cell>
          <cell r="R1680" t="e">
            <v>#N/A</v>
          </cell>
          <cell r="S1680" t="e">
            <v>#N/A</v>
          </cell>
          <cell r="T1680" t="e">
            <v>#N/A</v>
          </cell>
          <cell r="U1680" t="e">
            <v>#N/A</v>
          </cell>
          <cell r="V1680" t="e">
            <v>#N/A</v>
          </cell>
          <cell r="W1680" t="e">
            <v>#N/A</v>
          </cell>
          <cell r="X1680" t="e">
            <v>#N/A</v>
          </cell>
          <cell r="Y1680" t="e">
            <v>#N/A</v>
          </cell>
          <cell r="Z1680" t="e">
            <v>#N/A</v>
          </cell>
          <cell r="AA1680" t="e">
            <v>#N/A</v>
          </cell>
          <cell r="AB1680" t="e">
            <v>#N/A</v>
          </cell>
          <cell r="AC1680" t="e">
            <v>#N/A</v>
          </cell>
          <cell r="AD1680" t="e">
            <v>#N/A</v>
          </cell>
          <cell r="AE1680" t="e">
            <v>#N/A</v>
          </cell>
          <cell r="AF1680" t="e">
            <v>#N/A</v>
          </cell>
          <cell r="AG1680" t="e">
            <v>#N/A</v>
          </cell>
          <cell r="AH1680" t="e">
            <v>#N/A</v>
          </cell>
          <cell r="AI1680" t="e">
            <v>#N/A</v>
          </cell>
          <cell r="AJ1680" t="e">
            <v>#N/A</v>
          </cell>
          <cell r="AK1680" t="e">
            <v>#N/A</v>
          </cell>
          <cell r="AL1680" t="e">
            <v>#N/A</v>
          </cell>
          <cell r="AM1680" t="e">
            <v>#N/A</v>
          </cell>
          <cell r="AN1680" t="e">
            <v>#N/A</v>
          </cell>
          <cell r="AO1680" t="e">
            <v>#N/A</v>
          </cell>
          <cell r="AP1680" t="e">
            <v>#N/A</v>
          </cell>
          <cell r="AQ1680" t="e">
            <v>#N/A</v>
          </cell>
          <cell r="AR1680" t="e">
            <v>#N/A</v>
          </cell>
          <cell r="AS1680" t="e">
            <v>#N/A</v>
          </cell>
          <cell r="AT1680" t="e">
            <v>#N/A</v>
          </cell>
          <cell r="AU1680" t="e">
            <v>#N/A</v>
          </cell>
          <cell r="AV1680" t="e">
            <v>#N/A</v>
          </cell>
          <cell r="AW1680" t="e">
            <v>#N/A</v>
          </cell>
          <cell r="AX1680" t="e">
            <v>#N/A</v>
          </cell>
          <cell r="AY1680" t="e">
            <v>#N/A</v>
          </cell>
          <cell r="AZ1680" t="e">
            <v>#N/A</v>
          </cell>
          <cell r="BA1680" t="e">
            <v>#N/A</v>
          </cell>
          <cell r="BB1680" t="e">
            <v>#N/A</v>
          </cell>
          <cell r="BC1680" t="e">
            <v>#N/A</v>
          </cell>
          <cell r="BD1680" t="e">
            <v>#N/A</v>
          </cell>
        </row>
        <row r="1681">
          <cell r="G1681" t="e">
            <v>#N/A</v>
          </cell>
          <cell r="H1681" t="e">
            <v>#N/A</v>
          </cell>
          <cell r="I1681" t="e">
            <v>#N/A</v>
          </cell>
          <cell r="J1681" t="e">
            <v>#N/A</v>
          </cell>
          <cell r="K1681" t="e">
            <v>#N/A</v>
          </cell>
          <cell r="L1681" t="e">
            <v>#N/A</v>
          </cell>
          <cell r="M1681" t="e">
            <v>#N/A</v>
          </cell>
          <cell r="N1681" t="e">
            <v>#N/A</v>
          </cell>
          <cell r="O1681" t="e">
            <v>#N/A</v>
          </cell>
          <cell r="P1681" t="e">
            <v>#N/A</v>
          </cell>
          <cell r="Q1681" t="e">
            <v>#N/A</v>
          </cell>
          <cell r="R1681" t="e">
            <v>#N/A</v>
          </cell>
          <cell r="S1681" t="e">
            <v>#N/A</v>
          </cell>
          <cell r="T1681" t="e">
            <v>#N/A</v>
          </cell>
          <cell r="U1681" t="e">
            <v>#N/A</v>
          </cell>
          <cell r="V1681" t="e">
            <v>#N/A</v>
          </cell>
          <cell r="W1681" t="e">
            <v>#N/A</v>
          </cell>
          <cell r="X1681" t="e">
            <v>#N/A</v>
          </cell>
          <cell r="Y1681" t="e">
            <v>#N/A</v>
          </cell>
          <cell r="Z1681" t="e">
            <v>#N/A</v>
          </cell>
          <cell r="AA1681" t="e">
            <v>#N/A</v>
          </cell>
          <cell r="AB1681" t="e">
            <v>#N/A</v>
          </cell>
          <cell r="AC1681" t="e">
            <v>#N/A</v>
          </cell>
          <cell r="AD1681" t="e">
            <v>#N/A</v>
          </cell>
          <cell r="AE1681" t="e">
            <v>#N/A</v>
          </cell>
          <cell r="AF1681" t="e">
            <v>#N/A</v>
          </cell>
          <cell r="AG1681" t="e">
            <v>#N/A</v>
          </cell>
          <cell r="AH1681" t="e">
            <v>#N/A</v>
          </cell>
          <cell r="AI1681" t="e">
            <v>#N/A</v>
          </cell>
          <cell r="AJ1681" t="e">
            <v>#N/A</v>
          </cell>
          <cell r="AK1681" t="e">
            <v>#N/A</v>
          </cell>
          <cell r="AL1681" t="e">
            <v>#N/A</v>
          </cell>
          <cell r="AM1681" t="e">
            <v>#N/A</v>
          </cell>
          <cell r="AN1681" t="e">
            <v>#N/A</v>
          </cell>
          <cell r="AO1681" t="e">
            <v>#N/A</v>
          </cell>
          <cell r="AP1681" t="e">
            <v>#N/A</v>
          </cell>
          <cell r="AQ1681" t="e">
            <v>#N/A</v>
          </cell>
          <cell r="AR1681" t="e">
            <v>#N/A</v>
          </cell>
          <cell r="AS1681" t="e">
            <v>#N/A</v>
          </cell>
          <cell r="AT1681" t="e">
            <v>#N/A</v>
          </cell>
          <cell r="AU1681" t="e">
            <v>#N/A</v>
          </cell>
          <cell r="AV1681" t="e">
            <v>#N/A</v>
          </cell>
          <cell r="AW1681" t="e">
            <v>#N/A</v>
          </cell>
          <cell r="AX1681" t="e">
            <v>#N/A</v>
          </cell>
          <cell r="AY1681" t="e">
            <v>#N/A</v>
          </cell>
          <cell r="AZ1681" t="e">
            <v>#N/A</v>
          </cell>
          <cell r="BA1681" t="e">
            <v>#N/A</v>
          </cell>
          <cell r="BB1681" t="e">
            <v>#N/A</v>
          </cell>
          <cell r="BC1681" t="e">
            <v>#N/A</v>
          </cell>
          <cell r="BD1681" t="e">
            <v>#N/A</v>
          </cell>
        </row>
        <row r="1682">
          <cell r="G1682" t="e">
            <v>#N/A</v>
          </cell>
          <cell r="H1682" t="e">
            <v>#N/A</v>
          </cell>
          <cell r="I1682" t="e">
            <v>#N/A</v>
          </cell>
          <cell r="J1682" t="e">
            <v>#N/A</v>
          </cell>
          <cell r="K1682" t="e">
            <v>#N/A</v>
          </cell>
          <cell r="L1682" t="e">
            <v>#N/A</v>
          </cell>
          <cell r="M1682" t="e">
            <v>#N/A</v>
          </cell>
          <cell r="N1682" t="e">
            <v>#N/A</v>
          </cell>
          <cell r="O1682" t="e">
            <v>#N/A</v>
          </cell>
          <cell r="P1682" t="e">
            <v>#N/A</v>
          </cell>
          <cell r="Q1682" t="e">
            <v>#N/A</v>
          </cell>
          <cell r="R1682" t="e">
            <v>#N/A</v>
          </cell>
          <cell r="S1682" t="e">
            <v>#N/A</v>
          </cell>
          <cell r="T1682" t="e">
            <v>#N/A</v>
          </cell>
          <cell r="U1682" t="e">
            <v>#N/A</v>
          </cell>
          <cell r="V1682" t="e">
            <v>#N/A</v>
          </cell>
          <cell r="W1682" t="e">
            <v>#N/A</v>
          </cell>
          <cell r="X1682" t="e">
            <v>#N/A</v>
          </cell>
          <cell r="Y1682" t="e">
            <v>#N/A</v>
          </cell>
          <cell r="Z1682" t="e">
            <v>#N/A</v>
          </cell>
          <cell r="AA1682" t="e">
            <v>#N/A</v>
          </cell>
          <cell r="AB1682" t="e">
            <v>#N/A</v>
          </cell>
          <cell r="AC1682" t="e">
            <v>#N/A</v>
          </cell>
          <cell r="AD1682" t="e">
            <v>#N/A</v>
          </cell>
          <cell r="AE1682" t="e">
            <v>#N/A</v>
          </cell>
          <cell r="AF1682" t="e">
            <v>#N/A</v>
          </cell>
          <cell r="AG1682" t="e">
            <v>#N/A</v>
          </cell>
          <cell r="AH1682" t="e">
            <v>#N/A</v>
          </cell>
          <cell r="AI1682" t="e">
            <v>#N/A</v>
          </cell>
          <cell r="AJ1682" t="e">
            <v>#N/A</v>
          </cell>
          <cell r="AK1682" t="e">
            <v>#N/A</v>
          </cell>
          <cell r="AL1682" t="e">
            <v>#N/A</v>
          </cell>
          <cell r="AM1682" t="e">
            <v>#N/A</v>
          </cell>
          <cell r="AN1682" t="e">
            <v>#N/A</v>
          </cell>
          <cell r="AO1682" t="e">
            <v>#N/A</v>
          </cell>
          <cell r="AP1682" t="e">
            <v>#N/A</v>
          </cell>
          <cell r="AQ1682" t="e">
            <v>#N/A</v>
          </cell>
          <cell r="AR1682" t="e">
            <v>#N/A</v>
          </cell>
          <cell r="AS1682" t="e">
            <v>#N/A</v>
          </cell>
          <cell r="AT1682" t="e">
            <v>#N/A</v>
          </cell>
          <cell r="AU1682" t="e">
            <v>#N/A</v>
          </cell>
          <cell r="AV1682" t="e">
            <v>#N/A</v>
          </cell>
          <cell r="AW1682" t="e">
            <v>#N/A</v>
          </cell>
          <cell r="AX1682" t="e">
            <v>#N/A</v>
          </cell>
          <cell r="AY1682" t="e">
            <v>#N/A</v>
          </cell>
          <cell r="AZ1682" t="e">
            <v>#N/A</v>
          </cell>
          <cell r="BA1682" t="e">
            <v>#N/A</v>
          </cell>
          <cell r="BB1682" t="e">
            <v>#N/A</v>
          </cell>
          <cell r="BC1682" t="e">
            <v>#N/A</v>
          </cell>
          <cell r="BD1682" t="e">
            <v>#N/A</v>
          </cell>
        </row>
        <row r="1683">
          <cell r="G1683" t="e">
            <v>#N/A</v>
          </cell>
          <cell r="H1683" t="e">
            <v>#N/A</v>
          </cell>
          <cell r="I1683" t="e">
            <v>#N/A</v>
          </cell>
          <cell r="J1683" t="e">
            <v>#N/A</v>
          </cell>
          <cell r="K1683" t="e">
            <v>#N/A</v>
          </cell>
          <cell r="L1683" t="e">
            <v>#N/A</v>
          </cell>
          <cell r="M1683" t="e">
            <v>#N/A</v>
          </cell>
          <cell r="N1683" t="e">
            <v>#N/A</v>
          </cell>
          <cell r="O1683" t="e">
            <v>#N/A</v>
          </cell>
          <cell r="P1683" t="e">
            <v>#N/A</v>
          </cell>
          <cell r="Q1683" t="e">
            <v>#N/A</v>
          </cell>
          <cell r="R1683" t="e">
            <v>#N/A</v>
          </cell>
          <cell r="S1683" t="e">
            <v>#N/A</v>
          </cell>
          <cell r="T1683" t="e">
            <v>#N/A</v>
          </cell>
          <cell r="U1683" t="e">
            <v>#N/A</v>
          </cell>
          <cell r="V1683" t="e">
            <v>#N/A</v>
          </cell>
          <cell r="W1683" t="e">
            <v>#N/A</v>
          </cell>
          <cell r="X1683" t="e">
            <v>#N/A</v>
          </cell>
          <cell r="Y1683" t="e">
            <v>#N/A</v>
          </cell>
          <cell r="Z1683" t="e">
            <v>#N/A</v>
          </cell>
          <cell r="AA1683" t="e">
            <v>#N/A</v>
          </cell>
          <cell r="AB1683" t="e">
            <v>#N/A</v>
          </cell>
          <cell r="AC1683" t="e">
            <v>#N/A</v>
          </cell>
          <cell r="AD1683" t="e">
            <v>#N/A</v>
          </cell>
          <cell r="AE1683" t="e">
            <v>#N/A</v>
          </cell>
          <cell r="AF1683" t="e">
            <v>#N/A</v>
          </cell>
          <cell r="AG1683" t="e">
            <v>#N/A</v>
          </cell>
          <cell r="AH1683" t="e">
            <v>#N/A</v>
          </cell>
          <cell r="AI1683" t="e">
            <v>#N/A</v>
          </cell>
          <cell r="AJ1683" t="e">
            <v>#N/A</v>
          </cell>
          <cell r="AK1683" t="e">
            <v>#N/A</v>
          </cell>
          <cell r="AL1683" t="e">
            <v>#N/A</v>
          </cell>
          <cell r="AM1683" t="e">
            <v>#N/A</v>
          </cell>
          <cell r="AN1683" t="e">
            <v>#N/A</v>
          </cell>
          <cell r="AO1683" t="e">
            <v>#N/A</v>
          </cell>
          <cell r="AP1683" t="e">
            <v>#N/A</v>
          </cell>
          <cell r="AQ1683" t="e">
            <v>#N/A</v>
          </cell>
          <cell r="AR1683" t="e">
            <v>#N/A</v>
          </cell>
          <cell r="AS1683" t="e">
            <v>#N/A</v>
          </cell>
          <cell r="AT1683" t="e">
            <v>#N/A</v>
          </cell>
          <cell r="AU1683" t="e">
            <v>#N/A</v>
          </cell>
          <cell r="AV1683" t="e">
            <v>#N/A</v>
          </cell>
          <cell r="AW1683" t="e">
            <v>#N/A</v>
          </cell>
          <cell r="AX1683" t="e">
            <v>#N/A</v>
          </cell>
          <cell r="AY1683" t="e">
            <v>#N/A</v>
          </cell>
          <cell r="AZ1683" t="e">
            <v>#N/A</v>
          </cell>
          <cell r="BA1683" t="e">
            <v>#N/A</v>
          </cell>
          <cell r="BB1683" t="e">
            <v>#N/A</v>
          </cell>
          <cell r="BC1683" t="e">
            <v>#N/A</v>
          </cell>
          <cell r="BD1683" t="e">
            <v>#N/A</v>
          </cell>
        </row>
        <row r="1684">
          <cell r="G1684" t="e">
            <v>#N/A</v>
          </cell>
          <cell r="H1684" t="e">
            <v>#N/A</v>
          </cell>
          <cell r="I1684" t="e">
            <v>#N/A</v>
          </cell>
          <cell r="J1684" t="e">
            <v>#N/A</v>
          </cell>
          <cell r="K1684" t="e">
            <v>#N/A</v>
          </cell>
          <cell r="L1684" t="e">
            <v>#N/A</v>
          </cell>
          <cell r="M1684" t="e">
            <v>#N/A</v>
          </cell>
          <cell r="N1684" t="e">
            <v>#N/A</v>
          </cell>
          <cell r="O1684" t="e">
            <v>#N/A</v>
          </cell>
          <cell r="P1684" t="e">
            <v>#N/A</v>
          </cell>
          <cell r="Q1684" t="e">
            <v>#N/A</v>
          </cell>
          <cell r="R1684" t="e">
            <v>#N/A</v>
          </cell>
          <cell r="S1684" t="e">
            <v>#N/A</v>
          </cell>
          <cell r="T1684" t="e">
            <v>#N/A</v>
          </cell>
          <cell r="U1684" t="e">
            <v>#N/A</v>
          </cell>
          <cell r="V1684" t="e">
            <v>#N/A</v>
          </cell>
          <cell r="W1684" t="e">
            <v>#N/A</v>
          </cell>
          <cell r="X1684" t="e">
            <v>#N/A</v>
          </cell>
          <cell r="Y1684" t="e">
            <v>#N/A</v>
          </cell>
          <cell r="Z1684" t="e">
            <v>#N/A</v>
          </cell>
          <cell r="AA1684" t="e">
            <v>#N/A</v>
          </cell>
          <cell r="AB1684" t="e">
            <v>#N/A</v>
          </cell>
          <cell r="AC1684" t="e">
            <v>#N/A</v>
          </cell>
          <cell r="AD1684" t="e">
            <v>#N/A</v>
          </cell>
          <cell r="AE1684" t="e">
            <v>#N/A</v>
          </cell>
          <cell r="AF1684" t="e">
            <v>#N/A</v>
          </cell>
          <cell r="AG1684" t="e">
            <v>#N/A</v>
          </cell>
          <cell r="AH1684" t="e">
            <v>#N/A</v>
          </cell>
          <cell r="AI1684" t="e">
            <v>#N/A</v>
          </cell>
          <cell r="AJ1684" t="e">
            <v>#N/A</v>
          </cell>
          <cell r="AK1684" t="e">
            <v>#N/A</v>
          </cell>
          <cell r="AL1684" t="e">
            <v>#N/A</v>
          </cell>
          <cell r="AM1684" t="e">
            <v>#N/A</v>
          </cell>
          <cell r="AN1684" t="e">
            <v>#N/A</v>
          </cell>
          <cell r="AO1684" t="e">
            <v>#N/A</v>
          </cell>
          <cell r="AP1684" t="e">
            <v>#N/A</v>
          </cell>
          <cell r="AQ1684" t="e">
            <v>#N/A</v>
          </cell>
          <cell r="AR1684" t="e">
            <v>#N/A</v>
          </cell>
          <cell r="AS1684" t="e">
            <v>#N/A</v>
          </cell>
          <cell r="AT1684" t="e">
            <v>#N/A</v>
          </cell>
          <cell r="AU1684" t="e">
            <v>#N/A</v>
          </cell>
          <cell r="AV1684" t="e">
            <v>#N/A</v>
          </cell>
          <cell r="AW1684" t="e">
            <v>#N/A</v>
          </cell>
          <cell r="AX1684" t="e">
            <v>#N/A</v>
          </cell>
          <cell r="AY1684" t="e">
            <v>#N/A</v>
          </cell>
          <cell r="AZ1684" t="e">
            <v>#N/A</v>
          </cell>
          <cell r="BA1684" t="e">
            <v>#N/A</v>
          </cell>
          <cell r="BB1684" t="e">
            <v>#N/A</v>
          </cell>
          <cell r="BC1684" t="e">
            <v>#N/A</v>
          </cell>
          <cell r="BD1684" t="e">
            <v>#N/A</v>
          </cell>
        </row>
        <row r="1685">
          <cell r="G1685" t="e">
            <v>#N/A</v>
          </cell>
          <cell r="H1685" t="e">
            <v>#N/A</v>
          </cell>
          <cell r="I1685" t="e">
            <v>#N/A</v>
          </cell>
          <cell r="J1685" t="e">
            <v>#N/A</v>
          </cell>
          <cell r="K1685" t="e">
            <v>#N/A</v>
          </cell>
          <cell r="L1685" t="e">
            <v>#N/A</v>
          </cell>
          <cell r="M1685" t="e">
            <v>#N/A</v>
          </cell>
          <cell r="N1685" t="e">
            <v>#N/A</v>
          </cell>
          <cell r="O1685" t="e">
            <v>#N/A</v>
          </cell>
          <cell r="P1685" t="e">
            <v>#N/A</v>
          </cell>
          <cell r="Q1685" t="e">
            <v>#N/A</v>
          </cell>
          <cell r="R1685" t="e">
            <v>#N/A</v>
          </cell>
          <cell r="S1685" t="e">
            <v>#N/A</v>
          </cell>
          <cell r="T1685" t="e">
            <v>#N/A</v>
          </cell>
          <cell r="U1685" t="e">
            <v>#N/A</v>
          </cell>
          <cell r="V1685" t="e">
            <v>#N/A</v>
          </cell>
          <cell r="W1685" t="e">
            <v>#N/A</v>
          </cell>
          <cell r="X1685" t="e">
            <v>#N/A</v>
          </cell>
          <cell r="Y1685" t="e">
            <v>#N/A</v>
          </cell>
          <cell r="Z1685" t="e">
            <v>#N/A</v>
          </cell>
          <cell r="AA1685" t="e">
            <v>#N/A</v>
          </cell>
          <cell r="AB1685" t="e">
            <v>#N/A</v>
          </cell>
          <cell r="AC1685" t="e">
            <v>#N/A</v>
          </cell>
          <cell r="AD1685" t="e">
            <v>#N/A</v>
          </cell>
          <cell r="AE1685" t="e">
            <v>#N/A</v>
          </cell>
          <cell r="AF1685" t="e">
            <v>#N/A</v>
          </cell>
          <cell r="AG1685" t="e">
            <v>#N/A</v>
          </cell>
          <cell r="AH1685" t="e">
            <v>#N/A</v>
          </cell>
          <cell r="AI1685" t="e">
            <v>#N/A</v>
          </cell>
          <cell r="AJ1685" t="e">
            <v>#N/A</v>
          </cell>
          <cell r="AK1685" t="e">
            <v>#N/A</v>
          </cell>
          <cell r="AL1685" t="e">
            <v>#N/A</v>
          </cell>
          <cell r="AM1685" t="e">
            <v>#N/A</v>
          </cell>
          <cell r="AN1685" t="e">
            <v>#N/A</v>
          </cell>
          <cell r="AO1685" t="e">
            <v>#N/A</v>
          </cell>
          <cell r="AP1685" t="e">
            <v>#N/A</v>
          </cell>
          <cell r="AQ1685" t="e">
            <v>#N/A</v>
          </cell>
          <cell r="AR1685" t="e">
            <v>#N/A</v>
          </cell>
          <cell r="AS1685" t="e">
            <v>#N/A</v>
          </cell>
          <cell r="AT1685" t="e">
            <v>#N/A</v>
          </cell>
          <cell r="AU1685" t="e">
            <v>#N/A</v>
          </cell>
          <cell r="AV1685" t="e">
            <v>#N/A</v>
          </cell>
          <cell r="AW1685" t="e">
            <v>#N/A</v>
          </cell>
          <cell r="AX1685" t="e">
            <v>#N/A</v>
          </cell>
          <cell r="AY1685" t="e">
            <v>#N/A</v>
          </cell>
          <cell r="AZ1685" t="e">
            <v>#N/A</v>
          </cell>
          <cell r="BA1685" t="e">
            <v>#N/A</v>
          </cell>
          <cell r="BB1685" t="e">
            <v>#N/A</v>
          </cell>
          <cell r="BC1685" t="e">
            <v>#N/A</v>
          </cell>
          <cell r="BD1685" t="e">
            <v>#N/A</v>
          </cell>
        </row>
        <row r="1686">
          <cell r="G1686" t="e">
            <v>#N/A</v>
          </cell>
          <cell r="H1686" t="e">
            <v>#N/A</v>
          </cell>
          <cell r="I1686" t="e">
            <v>#N/A</v>
          </cell>
          <cell r="J1686" t="e">
            <v>#N/A</v>
          </cell>
          <cell r="K1686" t="e">
            <v>#N/A</v>
          </cell>
          <cell r="L1686" t="e">
            <v>#N/A</v>
          </cell>
          <cell r="M1686" t="e">
            <v>#N/A</v>
          </cell>
          <cell r="N1686" t="e">
            <v>#N/A</v>
          </cell>
          <cell r="O1686" t="e">
            <v>#N/A</v>
          </cell>
          <cell r="P1686" t="e">
            <v>#N/A</v>
          </cell>
          <cell r="Q1686" t="e">
            <v>#N/A</v>
          </cell>
          <cell r="R1686" t="e">
            <v>#N/A</v>
          </cell>
          <cell r="S1686" t="e">
            <v>#N/A</v>
          </cell>
          <cell r="T1686" t="e">
            <v>#N/A</v>
          </cell>
          <cell r="U1686" t="e">
            <v>#N/A</v>
          </cell>
          <cell r="V1686" t="e">
            <v>#N/A</v>
          </cell>
          <cell r="W1686" t="e">
            <v>#N/A</v>
          </cell>
          <cell r="X1686" t="e">
            <v>#N/A</v>
          </cell>
          <cell r="Y1686" t="e">
            <v>#N/A</v>
          </cell>
          <cell r="Z1686" t="e">
            <v>#N/A</v>
          </cell>
          <cell r="AA1686" t="e">
            <v>#N/A</v>
          </cell>
          <cell r="AB1686" t="e">
            <v>#N/A</v>
          </cell>
          <cell r="AC1686" t="e">
            <v>#N/A</v>
          </cell>
          <cell r="AD1686" t="e">
            <v>#N/A</v>
          </cell>
          <cell r="AE1686" t="e">
            <v>#N/A</v>
          </cell>
          <cell r="AF1686" t="e">
            <v>#N/A</v>
          </cell>
          <cell r="AG1686" t="e">
            <v>#N/A</v>
          </cell>
          <cell r="AH1686" t="e">
            <v>#N/A</v>
          </cell>
          <cell r="AI1686" t="e">
            <v>#N/A</v>
          </cell>
          <cell r="AJ1686" t="e">
            <v>#N/A</v>
          </cell>
          <cell r="AK1686" t="e">
            <v>#N/A</v>
          </cell>
          <cell r="AL1686" t="e">
            <v>#N/A</v>
          </cell>
          <cell r="AM1686" t="e">
            <v>#N/A</v>
          </cell>
          <cell r="AN1686" t="e">
            <v>#N/A</v>
          </cell>
          <cell r="AO1686" t="e">
            <v>#N/A</v>
          </cell>
          <cell r="AP1686" t="e">
            <v>#N/A</v>
          </cell>
          <cell r="AQ1686" t="e">
            <v>#N/A</v>
          </cell>
          <cell r="AR1686" t="e">
            <v>#N/A</v>
          </cell>
          <cell r="AS1686" t="e">
            <v>#N/A</v>
          </cell>
          <cell r="AT1686" t="e">
            <v>#N/A</v>
          </cell>
          <cell r="AU1686" t="e">
            <v>#N/A</v>
          </cell>
          <cell r="AV1686" t="e">
            <v>#N/A</v>
          </cell>
          <cell r="AW1686" t="e">
            <v>#N/A</v>
          </cell>
          <cell r="AX1686" t="e">
            <v>#N/A</v>
          </cell>
          <cell r="AY1686" t="e">
            <v>#N/A</v>
          </cell>
          <cell r="AZ1686" t="e">
            <v>#N/A</v>
          </cell>
          <cell r="BA1686" t="e">
            <v>#N/A</v>
          </cell>
          <cell r="BB1686" t="e">
            <v>#N/A</v>
          </cell>
          <cell r="BC1686" t="e">
            <v>#N/A</v>
          </cell>
          <cell r="BD1686" t="e">
            <v>#N/A</v>
          </cell>
        </row>
        <row r="1687">
          <cell r="G1687" t="e">
            <v>#N/A</v>
          </cell>
          <cell r="H1687" t="e">
            <v>#N/A</v>
          </cell>
          <cell r="I1687" t="e">
            <v>#N/A</v>
          </cell>
          <cell r="J1687" t="e">
            <v>#N/A</v>
          </cell>
          <cell r="K1687" t="e">
            <v>#N/A</v>
          </cell>
          <cell r="L1687" t="e">
            <v>#N/A</v>
          </cell>
          <cell r="M1687" t="e">
            <v>#N/A</v>
          </cell>
          <cell r="N1687" t="e">
            <v>#N/A</v>
          </cell>
          <cell r="O1687" t="e">
            <v>#N/A</v>
          </cell>
          <cell r="P1687" t="e">
            <v>#N/A</v>
          </cell>
          <cell r="Q1687" t="e">
            <v>#N/A</v>
          </cell>
          <cell r="R1687" t="e">
            <v>#N/A</v>
          </cell>
          <cell r="S1687" t="e">
            <v>#N/A</v>
          </cell>
          <cell r="T1687" t="e">
            <v>#N/A</v>
          </cell>
          <cell r="U1687" t="e">
            <v>#N/A</v>
          </cell>
          <cell r="V1687" t="e">
            <v>#N/A</v>
          </cell>
          <cell r="W1687" t="e">
            <v>#N/A</v>
          </cell>
          <cell r="X1687" t="e">
            <v>#N/A</v>
          </cell>
          <cell r="Y1687" t="e">
            <v>#N/A</v>
          </cell>
          <cell r="Z1687" t="e">
            <v>#N/A</v>
          </cell>
          <cell r="AA1687" t="e">
            <v>#N/A</v>
          </cell>
          <cell r="AB1687" t="e">
            <v>#N/A</v>
          </cell>
          <cell r="AC1687" t="e">
            <v>#N/A</v>
          </cell>
          <cell r="AD1687" t="e">
            <v>#N/A</v>
          </cell>
          <cell r="AE1687" t="e">
            <v>#N/A</v>
          </cell>
          <cell r="AF1687" t="e">
            <v>#N/A</v>
          </cell>
          <cell r="AG1687" t="e">
            <v>#N/A</v>
          </cell>
          <cell r="AH1687" t="e">
            <v>#N/A</v>
          </cell>
          <cell r="AI1687" t="e">
            <v>#N/A</v>
          </cell>
          <cell r="AJ1687" t="e">
            <v>#N/A</v>
          </cell>
          <cell r="AK1687" t="e">
            <v>#N/A</v>
          </cell>
          <cell r="AL1687" t="e">
            <v>#N/A</v>
          </cell>
          <cell r="AM1687" t="e">
            <v>#N/A</v>
          </cell>
          <cell r="AN1687" t="e">
            <v>#N/A</v>
          </cell>
          <cell r="AO1687" t="e">
            <v>#N/A</v>
          </cell>
          <cell r="AP1687" t="e">
            <v>#N/A</v>
          </cell>
          <cell r="AQ1687" t="e">
            <v>#N/A</v>
          </cell>
          <cell r="AR1687" t="e">
            <v>#N/A</v>
          </cell>
          <cell r="AS1687" t="e">
            <v>#N/A</v>
          </cell>
          <cell r="AT1687" t="e">
            <v>#N/A</v>
          </cell>
          <cell r="AU1687" t="e">
            <v>#N/A</v>
          </cell>
          <cell r="AV1687" t="e">
            <v>#N/A</v>
          </cell>
          <cell r="AW1687" t="e">
            <v>#N/A</v>
          </cell>
          <cell r="AX1687" t="e">
            <v>#N/A</v>
          </cell>
          <cell r="AY1687" t="e">
            <v>#N/A</v>
          </cell>
          <cell r="AZ1687" t="e">
            <v>#N/A</v>
          </cell>
          <cell r="BA1687" t="e">
            <v>#N/A</v>
          </cell>
          <cell r="BB1687" t="e">
            <v>#N/A</v>
          </cell>
          <cell r="BC1687" t="e">
            <v>#N/A</v>
          </cell>
          <cell r="BD1687" t="e">
            <v>#N/A</v>
          </cell>
        </row>
        <row r="1688">
          <cell r="G1688" t="e">
            <v>#N/A</v>
          </cell>
          <cell r="H1688" t="e">
            <v>#N/A</v>
          </cell>
          <cell r="I1688" t="e">
            <v>#N/A</v>
          </cell>
          <cell r="J1688" t="e">
            <v>#N/A</v>
          </cell>
          <cell r="K1688" t="e">
            <v>#N/A</v>
          </cell>
          <cell r="L1688" t="e">
            <v>#N/A</v>
          </cell>
          <cell r="M1688" t="e">
            <v>#N/A</v>
          </cell>
          <cell r="N1688" t="e">
            <v>#N/A</v>
          </cell>
          <cell r="O1688" t="e">
            <v>#N/A</v>
          </cell>
          <cell r="P1688" t="e">
            <v>#N/A</v>
          </cell>
          <cell r="Q1688" t="e">
            <v>#N/A</v>
          </cell>
          <cell r="R1688" t="e">
            <v>#N/A</v>
          </cell>
          <cell r="S1688" t="e">
            <v>#N/A</v>
          </cell>
          <cell r="T1688" t="e">
            <v>#N/A</v>
          </cell>
          <cell r="U1688" t="e">
            <v>#N/A</v>
          </cell>
          <cell r="V1688" t="e">
            <v>#N/A</v>
          </cell>
          <cell r="W1688" t="e">
            <v>#N/A</v>
          </cell>
          <cell r="X1688" t="e">
            <v>#N/A</v>
          </cell>
          <cell r="Y1688" t="e">
            <v>#N/A</v>
          </cell>
          <cell r="Z1688" t="e">
            <v>#N/A</v>
          </cell>
          <cell r="AA1688" t="e">
            <v>#N/A</v>
          </cell>
          <cell r="AB1688" t="e">
            <v>#N/A</v>
          </cell>
          <cell r="AC1688" t="e">
            <v>#N/A</v>
          </cell>
          <cell r="AD1688" t="e">
            <v>#N/A</v>
          </cell>
          <cell r="AE1688" t="e">
            <v>#N/A</v>
          </cell>
          <cell r="AF1688" t="e">
            <v>#N/A</v>
          </cell>
          <cell r="AG1688" t="e">
            <v>#N/A</v>
          </cell>
          <cell r="AH1688" t="e">
            <v>#N/A</v>
          </cell>
          <cell r="AI1688" t="e">
            <v>#N/A</v>
          </cell>
          <cell r="AJ1688" t="e">
            <v>#N/A</v>
          </cell>
          <cell r="AK1688" t="e">
            <v>#N/A</v>
          </cell>
          <cell r="AL1688" t="e">
            <v>#N/A</v>
          </cell>
          <cell r="AM1688" t="e">
            <v>#N/A</v>
          </cell>
          <cell r="AN1688" t="e">
            <v>#N/A</v>
          </cell>
          <cell r="AO1688" t="e">
            <v>#N/A</v>
          </cell>
          <cell r="AP1688" t="e">
            <v>#N/A</v>
          </cell>
          <cell r="AQ1688" t="e">
            <v>#N/A</v>
          </cell>
          <cell r="AR1688" t="e">
            <v>#N/A</v>
          </cell>
          <cell r="AS1688" t="e">
            <v>#N/A</v>
          </cell>
          <cell r="AT1688" t="e">
            <v>#N/A</v>
          </cell>
          <cell r="AU1688" t="e">
            <v>#N/A</v>
          </cell>
          <cell r="AV1688" t="e">
            <v>#N/A</v>
          </cell>
          <cell r="AW1688" t="e">
            <v>#N/A</v>
          </cell>
          <cell r="AX1688" t="e">
            <v>#N/A</v>
          </cell>
          <cell r="AY1688" t="e">
            <v>#N/A</v>
          </cell>
          <cell r="AZ1688" t="e">
            <v>#N/A</v>
          </cell>
          <cell r="BA1688" t="e">
            <v>#N/A</v>
          </cell>
          <cell r="BB1688" t="e">
            <v>#N/A</v>
          </cell>
          <cell r="BC1688" t="e">
            <v>#N/A</v>
          </cell>
          <cell r="BD1688" t="e">
            <v>#N/A</v>
          </cell>
        </row>
        <row r="1689">
          <cell r="G1689" t="e">
            <v>#N/A</v>
          </cell>
          <cell r="H1689" t="e">
            <v>#N/A</v>
          </cell>
          <cell r="I1689" t="e">
            <v>#N/A</v>
          </cell>
          <cell r="J1689" t="e">
            <v>#N/A</v>
          </cell>
          <cell r="K1689" t="e">
            <v>#N/A</v>
          </cell>
          <cell r="L1689" t="e">
            <v>#N/A</v>
          </cell>
          <cell r="M1689" t="e">
            <v>#N/A</v>
          </cell>
          <cell r="N1689" t="e">
            <v>#N/A</v>
          </cell>
          <cell r="O1689" t="e">
            <v>#N/A</v>
          </cell>
          <cell r="P1689" t="e">
            <v>#N/A</v>
          </cell>
          <cell r="Q1689" t="e">
            <v>#N/A</v>
          </cell>
          <cell r="R1689" t="e">
            <v>#N/A</v>
          </cell>
          <cell r="S1689" t="e">
            <v>#N/A</v>
          </cell>
          <cell r="T1689" t="e">
            <v>#N/A</v>
          </cell>
          <cell r="U1689" t="e">
            <v>#N/A</v>
          </cell>
          <cell r="V1689" t="e">
            <v>#N/A</v>
          </cell>
          <cell r="W1689" t="e">
            <v>#N/A</v>
          </cell>
          <cell r="X1689" t="e">
            <v>#N/A</v>
          </cell>
          <cell r="Y1689" t="e">
            <v>#N/A</v>
          </cell>
          <cell r="Z1689" t="e">
            <v>#N/A</v>
          </cell>
          <cell r="AA1689" t="e">
            <v>#N/A</v>
          </cell>
          <cell r="AB1689" t="e">
            <v>#N/A</v>
          </cell>
          <cell r="AC1689" t="e">
            <v>#N/A</v>
          </cell>
          <cell r="AD1689" t="e">
            <v>#N/A</v>
          </cell>
          <cell r="AE1689" t="e">
            <v>#N/A</v>
          </cell>
          <cell r="AF1689" t="e">
            <v>#N/A</v>
          </cell>
          <cell r="AG1689" t="e">
            <v>#N/A</v>
          </cell>
          <cell r="AH1689" t="e">
            <v>#N/A</v>
          </cell>
          <cell r="AI1689" t="e">
            <v>#N/A</v>
          </cell>
          <cell r="AJ1689" t="e">
            <v>#N/A</v>
          </cell>
          <cell r="AK1689" t="e">
            <v>#N/A</v>
          </cell>
          <cell r="AL1689" t="e">
            <v>#N/A</v>
          </cell>
          <cell r="AM1689" t="e">
            <v>#N/A</v>
          </cell>
          <cell r="AN1689" t="e">
            <v>#N/A</v>
          </cell>
          <cell r="AO1689" t="e">
            <v>#N/A</v>
          </cell>
          <cell r="AP1689" t="e">
            <v>#N/A</v>
          </cell>
          <cell r="AQ1689" t="e">
            <v>#N/A</v>
          </cell>
          <cell r="AR1689" t="e">
            <v>#N/A</v>
          </cell>
          <cell r="AS1689" t="e">
            <v>#N/A</v>
          </cell>
          <cell r="AT1689" t="e">
            <v>#N/A</v>
          </cell>
          <cell r="AU1689" t="e">
            <v>#N/A</v>
          </cell>
          <cell r="AV1689" t="e">
            <v>#N/A</v>
          </cell>
          <cell r="AW1689" t="e">
            <v>#N/A</v>
          </cell>
          <cell r="AX1689" t="e">
            <v>#N/A</v>
          </cell>
          <cell r="AY1689" t="e">
            <v>#N/A</v>
          </cell>
          <cell r="AZ1689" t="e">
            <v>#N/A</v>
          </cell>
          <cell r="BA1689" t="e">
            <v>#N/A</v>
          </cell>
          <cell r="BB1689" t="e">
            <v>#N/A</v>
          </cell>
          <cell r="BC1689" t="e">
            <v>#N/A</v>
          </cell>
          <cell r="BD1689" t="e">
            <v>#N/A</v>
          </cell>
        </row>
        <row r="1690">
          <cell r="G1690" t="e">
            <v>#N/A</v>
          </cell>
          <cell r="H1690" t="e">
            <v>#N/A</v>
          </cell>
          <cell r="I1690" t="e">
            <v>#N/A</v>
          </cell>
          <cell r="J1690" t="e">
            <v>#N/A</v>
          </cell>
          <cell r="K1690" t="e">
            <v>#N/A</v>
          </cell>
          <cell r="L1690" t="e">
            <v>#N/A</v>
          </cell>
          <cell r="M1690" t="e">
            <v>#N/A</v>
          </cell>
          <cell r="N1690" t="e">
            <v>#N/A</v>
          </cell>
          <cell r="O1690" t="e">
            <v>#N/A</v>
          </cell>
          <cell r="P1690" t="e">
            <v>#N/A</v>
          </cell>
          <cell r="Q1690" t="e">
            <v>#N/A</v>
          </cell>
          <cell r="R1690" t="e">
            <v>#N/A</v>
          </cell>
          <cell r="S1690" t="e">
            <v>#N/A</v>
          </cell>
          <cell r="T1690" t="e">
            <v>#N/A</v>
          </cell>
          <cell r="U1690" t="e">
            <v>#N/A</v>
          </cell>
          <cell r="V1690" t="e">
            <v>#N/A</v>
          </cell>
          <cell r="W1690" t="e">
            <v>#N/A</v>
          </cell>
          <cell r="X1690" t="e">
            <v>#N/A</v>
          </cell>
          <cell r="Y1690" t="e">
            <v>#N/A</v>
          </cell>
          <cell r="Z1690" t="e">
            <v>#N/A</v>
          </cell>
          <cell r="AA1690" t="e">
            <v>#N/A</v>
          </cell>
          <cell r="AB1690" t="e">
            <v>#N/A</v>
          </cell>
          <cell r="AC1690" t="e">
            <v>#N/A</v>
          </cell>
          <cell r="AD1690" t="e">
            <v>#N/A</v>
          </cell>
          <cell r="AE1690" t="e">
            <v>#N/A</v>
          </cell>
          <cell r="AF1690" t="e">
            <v>#N/A</v>
          </cell>
          <cell r="AG1690" t="e">
            <v>#N/A</v>
          </cell>
          <cell r="AH1690" t="e">
            <v>#N/A</v>
          </cell>
          <cell r="AI1690" t="e">
            <v>#N/A</v>
          </cell>
          <cell r="AJ1690" t="e">
            <v>#N/A</v>
          </cell>
          <cell r="AK1690" t="e">
            <v>#N/A</v>
          </cell>
          <cell r="AL1690" t="e">
            <v>#N/A</v>
          </cell>
          <cell r="AM1690" t="e">
            <v>#N/A</v>
          </cell>
          <cell r="AN1690" t="e">
            <v>#N/A</v>
          </cell>
          <cell r="AO1690" t="e">
            <v>#N/A</v>
          </cell>
          <cell r="AP1690" t="e">
            <v>#N/A</v>
          </cell>
          <cell r="AQ1690" t="e">
            <v>#N/A</v>
          </cell>
          <cell r="AR1690" t="e">
            <v>#N/A</v>
          </cell>
          <cell r="AS1690" t="e">
            <v>#N/A</v>
          </cell>
          <cell r="AT1690" t="e">
            <v>#N/A</v>
          </cell>
          <cell r="AU1690" t="e">
            <v>#N/A</v>
          </cell>
          <cell r="AV1690" t="e">
            <v>#N/A</v>
          </cell>
          <cell r="AW1690" t="e">
            <v>#N/A</v>
          </cell>
          <cell r="AX1690" t="e">
            <v>#N/A</v>
          </cell>
          <cell r="AY1690" t="e">
            <v>#N/A</v>
          </cell>
          <cell r="AZ1690" t="e">
            <v>#N/A</v>
          </cell>
          <cell r="BA1690" t="e">
            <v>#N/A</v>
          </cell>
          <cell r="BB1690" t="e">
            <v>#N/A</v>
          </cell>
          <cell r="BC1690" t="e">
            <v>#N/A</v>
          </cell>
          <cell r="BD1690" t="e">
            <v>#N/A</v>
          </cell>
        </row>
        <row r="1691">
          <cell r="G1691" t="e">
            <v>#N/A</v>
          </cell>
          <cell r="H1691" t="e">
            <v>#N/A</v>
          </cell>
          <cell r="I1691" t="e">
            <v>#N/A</v>
          </cell>
          <cell r="J1691" t="e">
            <v>#N/A</v>
          </cell>
          <cell r="K1691" t="e">
            <v>#N/A</v>
          </cell>
          <cell r="L1691" t="e">
            <v>#N/A</v>
          </cell>
          <cell r="M1691" t="e">
            <v>#N/A</v>
          </cell>
          <cell r="N1691" t="e">
            <v>#N/A</v>
          </cell>
          <cell r="O1691" t="e">
            <v>#N/A</v>
          </cell>
          <cell r="P1691" t="e">
            <v>#N/A</v>
          </cell>
          <cell r="Q1691" t="e">
            <v>#N/A</v>
          </cell>
          <cell r="R1691" t="e">
            <v>#N/A</v>
          </cell>
          <cell r="S1691" t="e">
            <v>#N/A</v>
          </cell>
          <cell r="T1691" t="e">
            <v>#N/A</v>
          </cell>
          <cell r="U1691" t="e">
            <v>#N/A</v>
          </cell>
          <cell r="V1691" t="e">
            <v>#N/A</v>
          </cell>
          <cell r="W1691" t="e">
            <v>#N/A</v>
          </cell>
          <cell r="X1691" t="e">
            <v>#N/A</v>
          </cell>
          <cell r="Y1691" t="e">
            <v>#N/A</v>
          </cell>
          <cell r="Z1691" t="e">
            <v>#N/A</v>
          </cell>
          <cell r="AA1691" t="e">
            <v>#N/A</v>
          </cell>
          <cell r="AB1691" t="e">
            <v>#N/A</v>
          </cell>
          <cell r="AC1691" t="e">
            <v>#N/A</v>
          </cell>
          <cell r="AD1691" t="e">
            <v>#N/A</v>
          </cell>
          <cell r="AE1691" t="e">
            <v>#N/A</v>
          </cell>
          <cell r="AF1691" t="e">
            <v>#N/A</v>
          </cell>
          <cell r="AG1691" t="e">
            <v>#N/A</v>
          </cell>
          <cell r="AH1691" t="e">
            <v>#N/A</v>
          </cell>
          <cell r="AI1691" t="e">
            <v>#N/A</v>
          </cell>
          <cell r="AJ1691" t="e">
            <v>#N/A</v>
          </cell>
          <cell r="AK1691" t="e">
            <v>#N/A</v>
          </cell>
          <cell r="AL1691" t="e">
            <v>#N/A</v>
          </cell>
          <cell r="AM1691" t="e">
            <v>#N/A</v>
          </cell>
          <cell r="AN1691" t="e">
            <v>#N/A</v>
          </cell>
          <cell r="AO1691" t="e">
            <v>#N/A</v>
          </cell>
          <cell r="AP1691" t="e">
            <v>#N/A</v>
          </cell>
          <cell r="AQ1691" t="e">
            <v>#N/A</v>
          </cell>
          <cell r="AR1691" t="e">
            <v>#N/A</v>
          </cell>
          <cell r="AS1691" t="e">
            <v>#N/A</v>
          </cell>
          <cell r="AT1691" t="e">
            <v>#N/A</v>
          </cell>
          <cell r="AU1691" t="e">
            <v>#N/A</v>
          </cell>
          <cell r="AV1691" t="e">
            <v>#N/A</v>
          </cell>
          <cell r="AW1691" t="e">
            <v>#N/A</v>
          </cell>
          <cell r="AX1691" t="e">
            <v>#N/A</v>
          </cell>
          <cell r="AY1691" t="e">
            <v>#N/A</v>
          </cell>
          <cell r="AZ1691" t="e">
            <v>#N/A</v>
          </cell>
          <cell r="BA1691" t="e">
            <v>#N/A</v>
          </cell>
          <cell r="BB1691" t="e">
            <v>#N/A</v>
          </cell>
          <cell r="BC1691" t="e">
            <v>#N/A</v>
          </cell>
          <cell r="BD1691" t="e">
            <v>#N/A</v>
          </cell>
        </row>
        <row r="1692">
          <cell r="G1692" t="e">
            <v>#N/A</v>
          </cell>
          <cell r="H1692" t="e">
            <v>#N/A</v>
          </cell>
          <cell r="I1692" t="e">
            <v>#N/A</v>
          </cell>
          <cell r="J1692" t="e">
            <v>#N/A</v>
          </cell>
          <cell r="K1692" t="e">
            <v>#N/A</v>
          </cell>
          <cell r="L1692" t="e">
            <v>#N/A</v>
          </cell>
          <cell r="M1692" t="e">
            <v>#N/A</v>
          </cell>
          <cell r="N1692" t="e">
            <v>#N/A</v>
          </cell>
          <cell r="O1692" t="e">
            <v>#N/A</v>
          </cell>
          <cell r="P1692" t="e">
            <v>#N/A</v>
          </cell>
          <cell r="Q1692" t="e">
            <v>#N/A</v>
          </cell>
          <cell r="R1692" t="e">
            <v>#N/A</v>
          </cell>
          <cell r="S1692" t="e">
            <v>#N/A</v>
          </cell>
          <cell r="T1692" t="e">
            <v>#N/A</v>
          </cell>
          <cell r="U1692" t="e">
            <v>#N/A</v>
          </cell>
          <cell r="V1692" t="e">
            <v>#N/A</v>
          </cell>
          <cell r="W1692" t="e">
            <v>#N/A</v>
          </cell>
          <cell r="X1692" t="e">
            <v>#N/A</v>
          </cell>
          <cell r="Y1692" t="e">
            <v>#N/A</v>
          </cell>
          <cell r="Z1692" t="e">
            <v>#N/A</v>
          </cell>
          <cell r="AA1692" t="e">
            <v>#N/A</v>
          </cell>
          <cell r="AB1692" t="e">
            <v>#N/A</v>
          </cell>
          <cell r="AC1692" t="e">
            <v>#N/A</v>
          </cell>
          <cell r="AD1692" t="e">
            <v>#N/A</v>
          </cell>
          <cell r="AE1692" t="e">
            <v>#N/A</v>
          </cell>
          <cell r="AF1692" t="e">
            <v>#N/A</v>
          </cell>
          <cell r="AG1692" t="e">
            <v>#N/A</v>
          </cell>
          <cell r="AH1692" t="e">
            <v>#N/A</v>
          </cell>
          <cell r="AI1692" t="e">
            <v>#N/A</v>
          </cell>
          <cell r="AJ1692" t="e">
            <v>#N/A</v>
          </cell>
          <cell r="AK1692" t="e">
            <v>#N/A</v>
          </cell>
          <cell r="AL1692" t="e">
            <v>#N/A</v>
          </cell>
          <cell r="AM1692" t="e">
            <v>#N/A</v>
          </cell>
          <cell r="AN1692" t="e">
            <v>#N/A</v>
          </cell>
          <cell r="AO1692" t="e">
            <v>#N/A</v>
          </cell>
          <cell r="AP1692" t="e">
            <v>#N/A</v>
          </cell>
          <cell r="AQ1692" t="e">
            <v>#N/A</v>
          </cell>
          <cell r="AR1692" t="e">
            <v>#N/A</v>
          </cell>
          <cell r="AS1692" t="e">
            <v>#N/A</v>
          </cell>
          <cell r="AT1692" t="e">
            <v>#N/A</v>
          </cell>
          <cell r="AU1692" t="e">
            <v>#N/A</v>
          </cell>
          <cell r="AV1692" t="e">
            <v>#N/A</v>
          </cell>
          <cell r="AW1692" t="e">
            <v>#N/A</v>
          </cell>
          <cell r="AX1692" t="e">
            <v>#N/A</v>
          </cell>
          <cell r="AY1692" t="e">
            <v>#N/A</v>
          </cell>
          <cell r="AZ1692" t="e">
            <v>#N/A</v>
          </cell>
          <cell r="BA1692" t="e">
            <v>#N/A</v>
          </cell>
          <cell r="BB1692" t="e">
            <v>#N/A</v>
          </cell>
          <cell r="BC1692" t="e">
            <v>#N/A</v>
          </cell>
          <cell r="BD1692" t="e">
            <v>#N/A</v>
          </cell>
        </row>
        <row r="1693">
          <cell r="G1693" t="e">
            <v>#N/A</v>
          </cell>
          <cell r="H1693" t="e">
            <v>#N/A</v>
          </cell>
          <cell r="I1693" t="e">
            <v>#N/A</v>
          </cell>
          <cell r="J1693" t="e">
            <v>#N/A</v>
          </cell>
          <cell r="K1693" t="e">
            <v>#N/A</v>
          </cell>
          <cell r="L1693" t="e">
            <v>#N/A</v>
          </cell>
          <cell r="M1693" t="e">
            <v>#N/A</v>
          </cell>
          <cell r="N1693" t="e">
            <v>#N/A</v>
          </cell>
          <cell r="O1693" t="e">
            <v>#N/A</v>
          </cell>
          <cell r="P1693" t="e">
            <v>#N/A</v>
          </cell>
          <cell r="Q1693" t="e">
            <v>#N/A</v>
          </cell>
          <cell r="R1693" t="e">
            <v>#N/A</v>
          </cell>
          <cell r="S1693" t="e">
            <v>#N/A</v>
          </cell>
          <cell r="T1693" t="e">
            <v>#N/A</v>
          </cell>
          <cell r="U1693" t="e">
            <v>#N/A</v>
          </cell>
          <cell r="V1693" t="e">
            <v>#N/A</v>
          </cell>
          <cell r="W1693" t="e">
            <v>#N/A</v>
          </cell>
          <cell r="X1693" t="e">
            <v>#N/A</v>
          </cell>
          <cell r="Y1693" t="e">
            <v>#N/A</v>
          </cell>
          <cell r="Z1693" t="e">
            <v>#N/A</v>
          </cell>
          <cell r="AA1693" t="e">
            <v>#N/A</v>
          </cell>
          <cell r="AB1693" t="e">
            <v>#N/A</v>
          </cell>
          <cell r="AC1693" t="e">
            <v>#N/A</v>
          </cell>
          <cell r="AD1693" t="e">
            <v>#N/A</v>
          </cell>
          <cell r="AE1693" t="e">
            <v>#N/A</v>
          </cell>
          <cell r="AF1693" t="e">
            <v>#N/A</v>
          </cell>
          <cell r="AG1693" t="e">
            <v>#N/A</v>
          </cell>
          <cell r="AH1693" t="e">
            <v>#N/A</v>
          </cell>
          <cell r="AI1693" t="e">
            <v>#N/A</v>
          </cell>
          <cell r="AJ1693" t="e">
            <v>#N/A</v>
          </cell>
          <cell r="AK1693" t="e">
            <v>#N/A</v>
          </cell>
          <cell r="AL1693" t="e">
            <v>#N/A</v>
          </cell>
          <cell r="AM1693" t="e">
            <v>#N/A</v>
          </cell>
          <cell r="AN1693" t="e">
            <v>#N/A</v>
          </cell>
          <cell r="AO1693" t="e">
            <v>#N/A</v>
          </cell>
          <cell r="AP1693" t="e">
            <v>#N/A</v>
          </cell>
          <cell r="AQ1693" t="e">
            <v>#N/A</v>
          </cell>
          <cell r="AR1693" t="e">
            <v>#N/A</v>
          </cell>
          <cell r="AS1693" t="e">
            <v>#N/A</v>
          </cell>
          <cell r="AT1693" t="e">
            <v>#N/A</v>
          </cell>
          <cell r="AU1693" t="e">
            <v>#N/A</v>
          </cell>
          <cell r="AV1693" t="e">
            <v>#N/A</v>
          </cell>
          <cell r="AW1693" t="e">
            <v>#N/A</v>
          </cell>
          <cell r="AX1693" t="e">
            <v>#N/A</v>
          </cell>
          <cell r="AY1693" t="e">
            <v>#N/A</v>
          </cell>
          <cell r="AZ1693" t="e">
            <v>#N/A</v>
          </cell>
          <cell r="BA1693" t="e">
            <v>#N/A</v>
          </cell>
          <cell r="BB1693" t="e">
            <v>#N/A</v>
          </cell>
          <cell r="BC1693" t="e">
            <v>#N/A</v>
          </cell>
          <cell r="BD1693" t="e">
            <v>#N/A</v>
          </cell>
        </row>
        <row r="1694">
          <cell r="G1694" t="e">
            <v>#N/A</v>
          </cell>
          <cell r="H1694" t="e">
            <v>#N/A</v>
          </cell>
          <cell r="I1694" t="e">
            <v>#N/A</v>
          </cell>
          <cell r="J1694" t="e">
            <v>#N/A</v>
          </cell>
          <cell r="K1694" t="e">
            <v>#N/A</v>
          </cell>
          <cell r="L1694" t="e">
            <v>#N/A</v>
          </cell>
          <cell r="M1694" t="e">
            <v>#N/A</v>
          </cell>
          <cell r="N1694" t="e">
            <v>#N/A</v>
          </cell>
          <cell r="O1694" t="e">
            <v>#N/A</v>
          </cell>
          <cell r="P1694" t="e">
            <v>#N/A</v>
          </cell>
          <cell r="Q1694" t="e">
            <v>#N/A</v>
          </cell>
          <cell r="R1694" t="e">
            <v>#N/A</v>
          </cell>
          <cell r="S1694" t="e">
            <v>#N/A</v>
          </cell>
          <cell r="T1694" t="e">
            <v>#N/A</v>
          </cell>
          <cell r="U1694" t="e">
            <v>#N/A</v>
          </cell>
          <cell r="V1694" t="e">
            <v>#N/A</v>
          </cell>
          <cell r="W1694" t="e">
            <v>#N/A</v>
          </cell>
          <cell r="X1694" t="e">
            <v>#N/A</v>
          </cell>
          <cell r="Y1694" t="e">
            <v>#N/A</v>
          </cell>
          <cell r="Z1694" t="e">
            <v>#N/A</v>
          </cell>
          <cell r="AA1694" t="e">
            <v>#N/A</v>
          </cell>
          <cell r="AB1694" t="e">
            <v>#N/A</v>
          </cell>
          <cell r="AC1694" t="e">
            <v>#N/A</v>
          </cell>
          <cell r="AD1694" t="e">
            <v>#N/A</v>
          </cell>
          <cell r="AE1694" t="e">
            <v>#N/A</v>
          </cell>
          <cell r="AF1694" t="e">
            <v>#N/A</v>
          </cell>
          <cell r="AG1694" t="e">
            <v>#N/A</v>
          </cell>
          <cell r="AH1694" t="e">
            <v>#N/A</v>
          </cell>
          <cell r="AI1694" t="e">
            <v>#N/A</v>
          </cell>
          <cell r="AJ1694" t="e">
            <v>#N/A</v>
          </cell>
          <cell r="AK1694" t="e">
            <v>#N/A</v>
          </cell>
          <cell r="AL1694" t="e">
            <v>#N/A</v>
          </cell>
          <cell r="AM1694" t="e">
            <v>#N/A</v>
          </cell>
          <cell r="AN1694" t="e">
            <v>#N/A</v>
          </cell>
          <cell r="AO1694" t="e">
            <v>#N/A</v>
          </cell>
          <cell r="AP1694" t="e">
            <v>#N/A</v>
          </cell>
          <cell r="AQ1694" t="e">
            <v>#N/A</v>
          </cell>
          <cell r="AR1694" t="e">
            <v>#N/A</v>
          </cell>
          <cell r="AS1694" t="e">
            <v>#N/A</v>
          </cell>
          <cell r="AT1694" t="e">
            <v>#N/A</v>
          </cell>
          <cell r="AU1694" t="e">
            <v>#N/A</v>
          </cell>
          <cell r="AV1694" t="e">
            <v>#N/A</v>
          </cell>
          <cell r="AW1694" t="e">
            <v>#N/A</v>
          </cell>
          <cell r="AX1694" t="e">
            <v>#N/A</v>
          </cell>
          <cell r="AY1694" t="e">
            <v>#N/A</v>
          </cell>
          <cell r="AZ1694" t="e">
            <v>#N/A</v>
          </cell>
          <cell r="BA1694" t="e">
            <v>#N/A</v>
          </cell>
          <cell r="BB1694" t="e">
            <v>#N/A</v>
          </cell>
          <cell r="BC1694" t="e">
            <v>#N/A</v>
          </cell>
          <cell r="BD1694" t="e">
            <v>#N/A</v>
          </cell>
        </row>
        <row r="1695">
          <cell r="G1695" t="e">
            <v>#N/A</v>
          </cell>
          <cell r="H1695" t="e">
            <v>#N/A</v>
          </cell>
          <cell r="I1695" t="e">
            <v>#N/A</v>
          </cell>
          <cell r="J1695" t="e">
            <v>#N/A</v>
          </cell>
          <cell r="K1695" t="e">
            <v>#N/A</v>
          </cell>
          <cell r="L1695" t="e">
            <v>#N/A</v>
          </cell>
          <cell r="M1695" t="e">
            <v>#N/A</v>
          </cell>
          <cell r="N1695" t="e">
            <v>#N/A</v>
          </cell>
          <cell r="O1695" t="e">
            <v>#N/A</v>
          </cell>
          <cell r="P1695" t="e">
            <v>#N/A</v>
          </cell>
          <cell r="Q1695" t="e">
            <v>#N/A</v>
          </cell>
          <cell r="R1695" t="e">
            <v>#N/A</v>
          </cell>
          <cell r="S1695" t="e">
            <v>#N/A</v>
          </cell>
          <cell r="T1695" t="e">
            <v>#N/A</v>
          </cell>
          <cell r="U1695" t="e">
            <v>#N/A</v>
          </cell>
          <cell r="V1695" t="e">
            <v>#N/A</v>
          </cell>
          <cell r="W1695" t="e">
            <v>#N/A</v>
          </cell>
          <cell r="X1695" t="e">
            <v>#N/A</v>
          </cell>
          <cell r="Y1695" t="e">
            <v>#N/A</v>
          </cell>
          <cell r="Z1695" t="e">
            <v>#N/A</v>
          </cell>
          <cell r="AA1695" t="e">
            <v>#N/A</v>
          </cell>
          <cell r="AB1695" t="e">
            <v>#N/A</v>
          </cell>
          <cell r="AC1695" t="e">
            <v>#N/A</v>
          </cell>
          <cell r="AD1695" t="e">
            <v>#N/A</v>
          </cell>
          <cell r="AE1695" t="e">
            <v>#N/A</v>
          </cell>
          <cell r="AF1695" t="e">
            <v>#N/A</v>
          </cell>
          <cell r="AG1695" t="e">
            <v>#N/A</v>
          </cell>
          <cell r="AH1695" t="e">
            <v>#N/A</v>
          </cell>
          <cell r="AI1695" t="e">
            <v>#N/A</v>
          </cell>
          <cell r="AJ1695" t="e">
            <v>#N/A</v>
          </cell>
          <cell r="AK1695" t="e">
            <v>#N/A</v>
          </cell>
          <cell r="AL1695" t="e">
            <v>#N/A</v>
          </cell>
          <cell r="AM1695" t="e">
            <v>#N/A</v>
          </cell>
          <cell r="AN1695" t="e">
            <v>#N/A</v>
          </cell>
          <cell r="AO1695" t="e">
            <v>#N/A</v>
          </cell>
          <cell r="AP1695" t="e">
            <v>#N/A</v>
          </cell>
          <cell r="AQ1695" t="e">
            <v>#N/A</v>
          </cell>
          <cell r="AR1695" t="e">
            <v>#N/A</v>
          </cell>
          <cell r="AS1695" t="e">
            <v>#N/A</v>
          </cell>
          <cell r="AT1695" t="e">
            <v>#N/A</v>
          </cell>
          <cell r="AU1695" t="e">
            <v>#N/A</v>
          </cell>
          <cell r="AV1695" t="e">
            <v>#N/A</v>
          </cell>
          <cell r="AW1695" t="e">
            <v>#N/A</v>
          </cell>
          <cell r="AX1695" t="e">
            <v>#N/A</v>
          </cell>
          <cell r="AY1695" t="e">
            <v>#N/A</v>
          </cell>
          <cell r="AZ1695" t="e">
            <v>#N/A</v>
          </cell>
          <cell r="BA1695" t="e">
            <v>#N/A</v>
          </cell>
          <cell r="BB1695" t="e">
            <v>#N/A</v>
          </cell>
          <cell r="BC1695" t="e">
            <v>#N/A</v>
          </cell>
          <cell r="BD1695" t="e">
            <v>#N/A</v>
          </cell>
        </row>
        <row r="1696">
          <cell r="G1696" t="e">
            <v>#N/A</v>
          </cell>
          <cell r="H1696" t="e">
            <v>#N/A</v>
          </cell>
          <cell r="I1696" t="e">
            <v>#N/A</v>
          </cell>
          <cell r="J1696" t="e">
            <v>#N/A</v>
          </cell>
          <cell r="K1696" t="e">
            <v>#N/A</v>
          </cell>
          <cell r="L1696" t="e">
            <v>#N/A</v>
          </cell>
          <cell r="M1696" t="e">
            <v>#N/A</v>
          </cell>
          <cell r="N1696" t="e">
            <v>#N/A</v>
          </cell>
          <cell r="O1696" t="e">
            <v>#N/A</v>
          </cell>
          <cell r="P1696" t="e">
            <v>#N/A</v>
          </cell>
          <cell r="Q1696" t="e">
            <v>#N/A</v>
          </cell>
          <cell r="R1696" t="e">
            <v>#N/A</v>
          </cell>
          <cell r="S1696" t="e">
            <v>#N/A</v>
          </cell>
          <cell r="T1696" t="e">
            <v>#N/A</v>
          </cell>
          <cell r="U1696" t="e">
            <v>#N/A</v>
          </cell>
          <cell r="V1696" t="e">
            <v>#N/A</v>
          </cell>
          <cell r="W1696" t="e">
            <v>#N/A</v>
          </cell>
          <cell r="X1696" t="e">
            <v>#N/A</v>
          </cell>
          <cell r="Y1696" t="e">
            <v>#N/A</v>
          </cell>
          <cell r="Z1696" t="e">
            <v>#N/A</v>
          </cell>
          <cell r="AA1696" t="e">
            <v>#N/A</v>
          </cell>
          <cell r="AB1696" t="e">
            <v>#N/A</v>
          </cell>
          <cell r="AC1696" t="e">
            <v>#N/A</v>
          </cell>
          <cell r="AD1696" t="e">
            <v>#N/A</v>
          </cell>
          <cell r="AE1696" t="e">
            <v>#N/A</v>
          </cell>
          <cell r="AF1696" t="e">
            <v>#N/A</v>
          </cell>
          <cell r="AG1696" t="e">
            <v>#N/A</v>
          </cell>
          <cell r="AH1696" t="e">
            <v>#N/A</v>
          </cell>
          <cell r="AI1696" t="e">
            <v>#N/A</v>
          </cell>
          <cell r="AJ1696" t="e">
            <v>#N/A</v>
          </cell>
          <cell r="AK1696" t="e">
            <v>#N/A</v>
          </cell>
          <cell r="AL1696" t="e">
            <v>#N/A</v>
          </cell>
          <cell r="AM1696" t="e">
            <v>#N/A</v>
          </cell>
          <cell r="AN1696" t="e">
            <v>#N/A</v>
          </cell>
          <cell r="AO1696" t="e">
            <v>#N/A</v>
          </cell>
          <cell r="AP1696" t="e">
            <v>#N/A</v>
          </cell>
          <cell r="AQ1696" t="e">
            <v>#N/A</v>
          </cell>
          <cell r="AR1696" t="e">
            <v>#N/A</v>
          </cell>
          <cell r="AS1696" t="e">
            <v>#N/A</v>
          </cell>
          <cell r="AT1696" t="e">
            <v>#N/A</v>
          </cell>
          <cell r="AU1696" t="e">
            <v>#N/A</v>
          </cell>
          <cell r="AV1696" t="e">
            <v>#N/A</v>
          </cell>
          <cell r="AW1696" t="e">
            <v>#N/A</v>
          </cell>
          <cell r="AX1696" t="e">
            <v>#N/A</v>
          </cell>
          <cell r="AY1696" t="e">
            <v>#N/A</v>
          </cell>
          <cell r="AZ1696" t="e">
            <v>#N/A</v>
          </cell>
          <cell r="BA1696" t="e">
            <v>#N/A</v>
          </cell>
          <cell r="BB1696" t="e">
            <v>#N/A</v>
          </cell>
          <cell r="BC1696" t="e">
            <v>#N/A</v>
          </cell>
          <cell r="BD1696" t="e">
            <v>#N/A</v>
          </cell>
        </row>
        <row r="1697">
          <cell r="G1697" t="e">
            <v>#N/A</v>
          </cell>
          <cell r="H1697" t="e">
            <v>#N/A</v>
          </cell>
          <cell r="I1697" t="e">
            <v>#N/A</v>
          </cell>
          <cell r="J1697" t="e">
            <v>#N/A</v>
          </cell>
          <cell r="K1697" t="e">
            <v>#N/A</v>
          </cell>
          <cell r="L1697" t="e">
            <v>#N/A</v>
          </cell>
          <cell r="M1697" t="e">
            <v>#N/A</v>
          </cell>
          <cell r="N1697" t="e">
            <v>#N/A</v>
          </cell>
          <cell r="O1697" t="e">
            <v>#N/A</v>
          </cell>
          <cell r="P1697" t="e">
            <v>#N/A</v>
          </cell>
          <cell r="Q1697" t="e">
            <v>#N/A</v>
          </cell>
          <cell r="R1697" t="e">
            <v>#N/A</v>
          </cell>
          <cell r="S1697" t="e">
            <v>#N/A</v>
          </cell>
          <cell r="T1697" t="e">
            <v>#N/A</v>
          </cell>
          <cell r="U1697" t="e">
            <v>#N/A</v>
          </cell>
          <cell r="V1697" t="e">
            <v>#N/A</v>
          </cell>
          <cell r="W1697" t="e">
            <v>#N/A</v>
          </cell>
          <cell r="X1697" t="e">
            <v>#N/A</v>
          </cell>
          <cell r="Y1697" t="e">
            <v>#N/A</v>
          </cell>
          <cell r="Z1697" t="e">
            <v>#N/A</v>
          </cell>
          <cell r="AA1697" t="e">
            <v>#N/A</v>
          </cell>
          <cell r="AB1697" t="e">
            <v>#N/A</v>
          </cell>
          <cell r="AC1697" t="e">
            <v>#N/A</v>
          </cell>
          <cell r="AD1697" t="e">
            <v>#N/A</v>
          </cell>
          <cell r="AE1697" t="e">
            <v>#N/A</v>
          </cell>
          <cell r="AF1697" t="e">
            <v>#N/A</v>
          </cell>
          <cell r="AG1697" t="e">
            <v>#N/A</v>
          </cell>
          <cell r="AH1697" t="e">
            <v>#N/A</v>
          </cell>
          <cell r="AI1697" t="e">
            <v>#N/A</v>
          </cell>
          <cell r="AJ1697" t="e">
            <v>#N/A</v>
          </cell>
          <cell r="AK1697" t="e">
            <v>#N/A</v>
          </cell>
          <cell r="AL1697" t="e">
            <v>#N/A</v>
          </cell>
          <cell r="AM1697" t="e">
            <v>#N/A</v>
          </cell>
          <cell r="AN1697" t="e">
            <v>#N/A</v>
          </cell>
          <cell r="AO1697" t="e">
            <v>#N/A</v>
          </cell>
          <cell r="AP1697" t="e">
            <v>#N/A</v>
          </cell>
          <cell r="AQ1697" t="e">
            <v>#N/A</v>
          </cell>
          <cell r="AR1697" t="e">
            <v>#N/A</v>
          </cell>
          <cell r="AS1697" t="e">
            <v>#N/A</v>
          </cell>
          <cell r="AT1697" t="e">
            <v>#N/A</v>
          </cell>
          <cell r="AU1697" t="e">
            <v>#N/A</v>
          </cell>
          <cell r="AV1697" t="e">
            <v>#N/A</v>
          </cell>
          <cell r="AW1697" t="e">
            <v>#N/A</v>
          </cell>
          <cell r="AX1697" t="e">
            <v>#N/A</v>
          </cell>
          <cell r="AY1697" t="e">
            <v>#N/A</v>
          </cell>
          <cell r="AZ1697" t="e">
            <v>#N/A</v>
          </cell>
          <cell r="BA1697" t="e">
            <v>#N/A</v>
          </cell>
          <cell r="BB1697" t="e">
            <v>#N/A</v>
          </cell>
          <cell r="BC1697" t="e">
            <v>#N/A</v>
          </cell>
          <cell r="BD1697" t="e">
            <v>#N/A</v>
          </cell>
        </row>
        <row r="1698">
          <cell r="G1698" t="e">
            <v>#N/A</v>
          </cell>
          <cell r="H1698" t="e">
            <v>#N/A</v>
          </cell>
          <cell r="I1698" t="e">
            <v>#N/A</v>
          </cell>
          <cell r="J1698" t="e">
            <v>#N/A</v>
          </cell>
          <cell r="K1698" t="e">
            <v>#N/A</v>
          </cell>
          <cell r="L1698" t="e">
            <v>#N/A</v>
          </cell>
          <cell r="M1698" t="e">
            <v>#N/A</v>
          </cell>
          <cell r="N1698" t="e">
            <v>#N/A</v>
          </cell>
          <cell r="O1698" t="e">
            <v>#N/A</v>
          </cell>
          <cell r="P1698" t="e">
            <v>#N/A</v>
          </cell>
          <cell r="Q1698" t="e">
            <v>#N/A</v>
          </cell>
          <cell r="R1698" t="e">
            <v>#N/A</v>
          </cell>
          <cell r="S1698" t="e">
            <v>#N/A</v>
          </cell>
          <cell r="T1698" t="e">
            <v>#N/A</v>
          </cell>
          <cell r="U1698" t="e">
            <v>#N/A</v>
          </cell>
          <cell r="V1698" t="e">
            <v>#N/A</v>
          </cell>
          <cell r="W1698" t="e">
            <v>#N/A</v>
          </cell>
          <cell r="X1698" t="e">
            <v>#N/A</v>
          </cell>
          <cell r="Y1698" t="e">
            <v>#N/A</v>
          </cell>
          <cell r="Z1698" t="e">
            <v>#N/A</v>
          </cell>
          <cell r="AA1698" t="e">
            <v>#N/A</v>
          </cell>
          <cell r="AB1698" t="e">
            <v>#N/A</v>
          </cell>
          <cell r="AC1698" t="e">
            <v>#N/A</v>
          </cell>
          <cell r="AD1698" t="e">
            <v>#N/A</v>
          </cell>
          <cell r="AE1698" t="e">
            <v>#N/A</v>
          </cell>
          <cell r="AF1698" t="e">
            <v>#N/A</v>
          </cell>
          <cell r="AG1698" t="e">
            <v>#N/A</v>
          </cell>
          <cell r="AH1698" t="e">
            <v>#N/A</v>
          </cell>
          <cell r="AI1698" t="e">
            <v>#N/A</v>
          </cell>
          <cell r="AJ1698" t="e">
            <v>#N/A</v>
          </cell>
          <cell r="AK1698" t="e">
            <v>#N/A</v>
          </cell>
          <cell r="AL1698" t="e">
            <v>#N/A</v>
          </cell>
          <cell r="AM1698" t="e">
            <v>#N/A</v>
          </cell>
          <cell r="AN1698" t="e">
            <v>#N/A</v>
          </cell>
          <cell r="AO1698" t="e">
            <v>#N/A</v>
          </cell>
          <cell r="AP1698" t="e">
            <v>#N/A</v>
          </cell>
          <cell r="AQ1698" t="e">
            <v>#N/A</v>
          </cell>
          <cell r="AR1698" t="e">
            <v>#N/A</v>
          </cell>
          <cell r="AS1698" t="e">
            <v>#N/A</v>
          </cell>
          <cell r="AT1698" t="e">
            <v>#N/A</v>
          </cell>
          <cell r="AU1698" t="e">
            <v>#N/A</v>
          </cell>
          <cell r="AV1698" t="e">
            <v>#N/A</v>
          </cell>
          <cell r="AW1698" t="e">
            <v>#N/A</v>
          </cell>
          <cell r="AX1698" t="e">
            <v>#N/A</v>
          </cell>
          <cell r="AY1698" t="e">
            <v>#N/A</v>
          </cell>
          <cell r="AZ1698" t="e">
            <v>#N/A</v>
          </cell>
          <cell r="BA1698" t="e">
            <v>#N/A</v>
          </cell>
          <cell r="BB1698" t="e">
            <v>#N/A</v>
          </cell>
          <cell r="BC1698" t="e">
            <v>#N/A</v>
          </cell>
          <cell r="BD1698" t="e">
            <v>#N/A</v>
          </cell>
        </row>
        <row r="1699">
          <cell r="G1699" t="e">
            <v>#N/A</v>
          </cell>
          <cell r="H1699" t="e">
            <v>#N/A</v>
          </cell>
          <cell r="I1699" t="e">
            <v>#N/A</v>
          </cell>
          <cell r="J1699" t="e">
            <v>#N/A</v>
          </cell>
          <cell r="K1699" t="e">
            <v>#N/A</v>
          </cell>
          <cell r="L1699" t="e">
            <v>#N/A</v>
          </cell>
          <cell r="M1699" t="e">
            <v>#N/A</v>
          </cell>
          <cell r="N1699" t="e">
            <v>#N/A</v>
          </cell>
          <cell r="O1699" t="e">
            <v>#N/A</v>
          </cell>
          <cell r="P1699" t="e">
            <v>#N/A</v>
          </cell>
          <cell r="Q1699" t="e">
            <v>#N/A</v>
          </cell>
          <cell r="R1699" t="e">
            <v>#N/A</v>
          </cell>
          <cell r="S1699" t="e">
            <v>#N/A</v>
          </cell>
          <cell r="T1699" t="e">
            <v>#N/A</v>
          </cell>
          <cell r="U1699" t="e">
            <v>#N/A</v>
          </cell>
          <cell r="V1699" t="e">
            <v>#N/A</v>
          </cell>
          <cell r="W1699" t="e">
            <v>#N/A</v>
          </cell>
          <cell r="X1699" t="e">
            <v>#N/A</v>
          </cell>
          <cell r="Y1699" t="e">
            <v>#N/A</v>
          </cell>
          <cell r="Z1699" t="e">
            <v>#N/A</v>
          </cell>
          <cell r="AA1699" t="e">
            <v>#N/A</v>
          </cell>
          <cell r="AB1699" t="e">
            <v>#N/A</v>
          </cell>
          <cell r="AC1699" t="e">
            <v>#N/A</v>
          </cell>
          <cell r="AD1699" t="e">
            <v>#N/A</v>
          </cell>
          <cell r="AE1699" t="e">
            <v>#N/A</v>
          </cell>
          <cell r="AF1699" t="e">
            <v>#N/A</v>
          </cell>
          <cell r="AG1699" t="e">
            <v>#N/A</v>
          </cell>
          <cell r="AH1699" t="e">
            <v>#N/A</v>
          </cell>
          <cell r="AI1699" t="e">
            <v>#N/A</v>
          </cell>
          <cell r="AJ1699" t="e">
            <v>#N/A</v>
          </cell>
          <cell r="AK1699" t="e">
            <v>#N/A</v>
          </cell>
          <cell r="AL1699" t="e">
            <v>#N/A</v>
          </cell>
          <cell r="AM1699" t="e">
            <v>#N/A</v>
          </cell>
          <cell r="AN1699" t="e">
            <v>#N/A</v>
          </cell>
          <cell r="AO1699" t="e">
            <v>#N/A</v>
          </cell>
          <cell r="AP1699" t="e">
            <v>#N/A</v>
          </cell>
          <cell r="AQ1699" t="e">
            <v>#N/A</v>
          </cell>
          <cell r="AR1699" t="e">
            <v>#N/A</v>
          </cell>
          <cell r="AS1699" t="e">
            <v>#N/A</v>
          </cell>
          <cell r="AT1699" t="e">
            <v>#N/A</v>
          </cell>
          <cell r="AU1699" t="e">
            <v>#N/A</v>
          </cell>
          <cell r="AV1699" t="e">
            <v>#N/A</v>
          </cell>
          <cell r="AW1699" t="e">
            <v>#N/A</v>
          </cell>
          <cell r="AX1699" t="e">
            <v>#N/A</v>
          </cell>
          <cell r="AY1699" t="e">
            <v>#N/A</v>
          </cell>
          <cell r="AZ1699" t="e">
            <v>#N/A</v>
          </cell>
          <cell r="BA1699" t="e">
            <v>#N/A</v>
          </cell>
          <cell r="BB1699" t="e">
            <v>#N/A</v>
          </cell>
          <cell r="BC1699" t="e">
            <v>#N/A</v>
          </cell>
          <cell r="BD1699" t="e">
            <v>#N/A</v>
          </cell>
        </row>
        <row r="1700">
          <cell r="G1700" t="e">
            <v>#N/A</v>
          </cell>
          <cell r="H1700" t="e">
            <v>#N/A</v>
          </cell>
          <cell r="I1700" t="e">
            <v>#N/A</v>
          </cell>
          <cell r="J1700" t="e">
            <v>#N/A</v>
          </cell>
          <cell r="K1700" t="e">
            <v>#N/A</v>
          </cell>
          <cell r="L1700" t="e">
            <v>#N/A</v>
          </cell>
          <cell r="M1700" t="e">
            <v>#N/A</v>
          </cell>
          <cell r="N1700" t="e">
            <v>#N/A</v>
          </cell>
          <cell r="O1700" t="e">
            <v>#N/A</v>
          </cell>
          <cell r="P1700" t="e">
            <v>#N/A</v>
          </cell>
          <cell r="Q1700" t="e">
            <v>#N/A</v>
          </cell>
          <cell r="R1700" t="e">
            <v>#N/A</v>
          </cell>
          <cell r="S1700" t="e">
            <v>#N/A</v>
          </cell>
          <cell r="T1700" t="e">
            <v>#N/A</v>
          </cell>
          <cell r="U1700" t="e">
            <v>#N/A</v>
          </cell>
          <cell r="V1700" t="e">
            <v>#N/A</v>
          </cell>
          <cell r="W1700" t="e">
            <v>#N/A</v>
          </cell>
          <cell r="X1700" t="e">
            <v>#N/A</v>
          </cell>
          <cell r="Y1700" t="e">
            <v>#N/A</v>
          </cell>
          <cell r="Z1700" t="e">
            <v>#N/A</v>
          </cell>
          <cell r="AA1700" t="e">
            <v>#N/A</v>
          </cell>
          <cell r="AB1700" t="e">
            <v>#N/A</v>
          </cell>
          <cell r="AC1700" t="e">
            <v>#N/A</v>
          </cell>
          <cell r="AD1700" t="e">
            <v>#N/A</v>
          </cell>
          <cell r="AE1700" t="e">
            <v>#N/A</v>
          </cell>
          <cell r="AF1700" t="e">
            <v>#N/A</v>
          </cell>
          <cell r="AG1700" t="e">
            <v>#N/A</v>
          </cell>
          <cell r="AH1700" t="e">
            <v>#N/A</v>
          </cell>
          <cell r="AI1700" t="e">
            <v>#N/A</v>
          </cell>
          <cell r="AJ1700" t="e">
            <v>#N/A</v>
          </cell>
          <cell r="AK1700" t="e">
            <v>#N/A</v>
          </cell>
          <cell r="AL1700" t="e">
            <v>#N/A</v>
          </cell>
          <cell r="AM1700" t="e">
            <v>#N/A</v>
          </cell>
          <cell r="AN1700" t="e">
            <v>#N/A</v>
          </cell>
          <cell r="AO1700" t="e">
            <v>#N/A</v>
          </cell>
          <cell r="AP1700" t="e">
            <v>#N/A</v>
          </cell>
          <cell r="AQ1700" t="e">
            <v>#N/A</v>
          </cell>
          <cell r="AR1700" t="e">
            <v>#N/A</v>
          </cell>
          <cell r="AS1700" t="e">
            <v>#N/A</v>
          </cell>
          <cell r="AT1700" t="e">
            <v>#N/A</v>
          </cell>
          <cell r="AU1700" t="e">
            <v>#N/A</v>
          </cell>
          <cell r="AV1700" t="e">
            <v>#N/A</v>
          </cell>
          <cell r="AW1700" t="e">
            <v>#N/A</v>
          </cell>
          <cell r="AX1700" t="e">
            <v>#N/A</v>
          </cell>
          <cell r="AY1700" t="e">
            <v>#N/A</v>
          </cell>
          <cell r="AZ1700" t="e">
            <v>#N/A</v>
          </cell>
          <cell r="BA1700" t="e">
            <v>#N/A</v>
          </cell>
          <cell r="BB1700" t="e">
            <v>#N/A</v>
          </cell>
          <cell r="BC1700" t="e">
            <v>#N/A</v>
          </cell>
          <cell r="BD1700" t="e">
            <v>#N/A</v>
          </cell>
        </row>
        <row r="1701">
          <cell r="G1701" t="e">
            <v>#N/A</v>
          </cell>
          <cell r="H1701" t="e">
            <v>#N/A</v>
          </cell>
          <cell r="I1701" t="e">
            <v>#N/A</v>
          </cell>
          <cell r="J1701" t="e">
            <v>#N/A</v>
          </cell>
          <cell r="K1701" t="e">
            <v>#N/A</v>
          </cell>
          <cell r="L1701" t="e">
            <v>#N/A</v>
          </cell>
          <cell r="M1701" t="e">
            <v>#N/A</v>
          </cell>
          <cell r="N1701" t="e">
            <v>#N/A</v>
          </cell>
          <cell r="O1701" t="e">
            <v>#N/A</v>
          </cell>
          <cell r="P1701" t="e">
            <v>#N/A</v>
          </cell>
          <cell r="Q1701" t="e">
            <v>#N/A</v>
          </cell>
          <cell r="R1701" t="e">
            <v>#N/A</v>
          </cell>
          <cell r="S1701" t="e">
            <v>#N/A</v>
          </cell>
          <cell r="T1701" t="e">
            <v>#N/A</v>
          </cell>
          <cell r="U1701" t="e">
            <v>#N/A</v>
          </cell>
          <cell r="V1701" t="e">
            <v>#N/A</v>
          </cell>
          <cell r="W1701" t="e">
            <v>#N/A</v>
          </cell>
          <cell r="X1701" t="e">
            <v>#N/A</v>
          </cell>
          <cell r="Y1701" t="e">
            <v>#N/A</v>
          </cell>
          <cell r="Z1701" t="e">
            <v>#N/A</v>
          </cell>
          <cell r="AA1701" t="e">
            <v>#N/A</v>
          </cell>
          <cell r="AB1701" t="e">
            <v>#N/A</v>
          </cell>
          <cell r="AC1701" t="e">
            <v>#N/A</v>
          </cell>
          <cell r="AD1701" t="e">
            <v>#N/A</v>
          </cell>
          <cell r="AE1701" t="e">
            <v>#N/A</v>
          </cell>
          <cell r="AF1701" t="e">
            <v>#N/A</v>
          </cell>
          <cell r="AG1701" t="e">
            <v>#N/A</v>
          </cell>
          <cell r="AH1701" t="e">
            <v>#N/A</v>
          </cell>
          <cell r="AI1701" t="e">
            <v>#N/A</v>
          </cell>
          <cell r="AJ1701" t="e">
            <v>#N/A</v>
          </cell>
          <cell r="AK1701" t="e">
            <v>#N/A</v>
          </cell>
          <cell r="AL1701" t="e">
            <v>#N/A</v>
          </cell>
          <cell r="AM1701" t="e">
            <v>#N/A</v>
          </cell>
          <cell r="AN1701" t="e">
            <v>#N/A</v>
          </cell>
          <cell r="AO1701" t="e">
            <v>#N/A</v>
          </cell>
          <cell r="AP1701" t="e">
            <v>#N/A</v>
          </cell>
          <cell r="AQ1701" t="e">
            <v>#N/A</v>
          </cell>
          <cell r="AR1701" t="e">
            <v>#N/A</v>
          </cell>
          <cell r="AS1701" t="e">
            <v>#N/A</v>
          </cell>
          <cell r="AT1701" t="e">
            <v>#N/A</v>
          </cell>
          <cell r="AU1701" t="e">
            <v>#N/A</v>
          </cell>
          <cell r="AV1701" t="e">
            <v>#N/A</v>
          </cell>
          <cell r="AW1701" t="e">
            <v>#N/A</v>
          </cell>
          <cell r="AX1701" t="e">
            <v>#N/A</v>
          </cell>
          <cell r="AY1701" t="e">
            <v>#N/A</v>
          </cell>
          <cell r="AZ1701" t="e">
            <v>#N/A</v>
          </cell>
          <cell r="BA1701" t="e">
            <v>#N/A</v>
          </cell>
          <cell r="BB1701" t="e">
            <v>#N/A</v>
          </cell>
          <cell r="BC1701" t="e">
            <v>#N/A</v>
          </cell>
          <cell r="BD1701" t="e">
            <v>#N/A</v>
          </cell>
        </row>
        <row r="1702">
          <cell r="G1702" t="e">
            <v>#N/A</v>
          </cell>
          <cell r="H1702" t="e">
            <v>#N/A</v>
          </cell>
          <cell r="I1702" t="e">
            <v>#N/A</v>
          </cell>
          <cell r="J1702" t="e">
            <v>#N/A</v>
          </cell>
          <cell r="K1702" t="e">
            <v>#N/A</v>
          </cell>
          <cell r="L1702" t="e">
            <v>#N/A</v>
          </cell>
          <cell r="M1702" t="e">
            <v>#N/A</v>
          </cell>
          <cell r="N1702" t="e">
            <v>#N/A</v>
          </cell>
          <cell r="O1702" t="e">
            <v>#N/A</v>
          </cell>
          <cell r="P1702" t="e">
            <v>#N/A</v>
          </cell>
          <cell r="Q1702" t="e">
            <v>#N/A</v>
          </cell>
          <cell r="R1702" t="e">
            <v>#N/A</v>
          </cell>
          <cell r="S1702" t="e">
            <v>#N/A</v>
          </cell>
          <cell r="T1702" t="e">
            <v>#N/A</v>
          </cell>
          <cell r="U1702" t="e">
            <v>#N/A</v>
          </cell>
          <cell r="V1702" t="e">
            <v>#N/A</v>
          </cell>
          <cell r="W1702" t="e">
            <v>#N/A</v>
          </cell>
          <cell r="X1702" t="e">
            <v>#N/A</v>
          </cell>
          <cell r="Y1702" t="e">
            <v>#N/A</v>
          </cell>
          <cell r="Z1702" t="e">
            <v>#N/A</v>
          </cell>
          <cell r="AA1702" t="e">
            <v>#N/A</v>
          </cell>
          <cell r="AB1702" t="e">
            <v>#N/A</v>
          </cell>
          <cell r="AC1702" t="e">
            <v>#N/A</v>
          </cell>
          <cell r="AD1702" t="e">
            <v>#N/A</v>
          </cell>
          <cell r="AE1702" t="e">
            <v>#N/A</v>
          </cell>
          <cell r="AF1702" t="e">
            <v>#N/A</v>
          </cell>
          <cell r="AG1702" t="e">
            <v>#N/A</v>
          </cell>
          <cell r="AH1702" t="e">
            <v>#N/A</v>
          </cell>
          <cell r="AI1702" t="e">
            <v>#N/A</v>
          </cell>
          <cell r="AJ1702" t="e">
            <v>#N/A</v>
          </cell>
          <cell r="AK1702" t="e">
            <v>#N/A</v>
          </cell>
          <cell r="AL1702" t="e">
            <v>#N/A</v>
          </cell>
          <cell r="AM1702" t="e">
            <v>#N/A</v>
          </cell>
          <cell r="AN1702" t="e">
            <v>#N/A</v>
          </cell>
          <cell r="AO1702" t="e">
            <v>#N/A</v>
          </cell>
          <cell r="AP1702" t="e">
            <v>#N/A</v>
          </cell>
          <cell r="AQ1702" t="e">
            <v>#N/A</v>
          </cell>
          <cell r="AR1702" t="e">
            <v>#N/A</v>
          </cell>
          <cell r="AS1702" t="e">
            <v>#N/A</v>
          </cell>
          <cell r="AT1702" t="e">
            <v>#N/A</v>
          </cell>
          <cell r="AU1702" t="e">
            <v>#N/A</v>
          </cell>
          <cell r="AV1702" t="e">
            <v>#N/A</v>
          </cell>
          <cell r="AW1702" t="e">
            <v>#N/A</v>
          </cell>
          <cell r="AX1702" t="e">
            <v>#N/A</v>
          </cell>
          <cell r="AY1702" t="e">
            <v>#N/A</v>
          </cell>
          <cell r="AZ1702" t="e">
            <v>#N/A</v>
          </cell>
          <cell r="BA1702" t="e">
            <v>#N/A</v>
          </cell>
          <cell r="BB1702" t="e">
            <v>#N/A</v>
          </cell>
          <cell r="BC1702" t="e">
            <v>#N/A</v>
          </cell>
          <cell r="BD1702" t="e">
            <v>#N/A</v>
          </cell>
        </row>
        <row r="1703">
          <cell r="G1703" t="e">
            <v>#N/A</v>
          </cell>
          <cell r="H1703" t="e">
            <v>#N/A</v>
          </cell>
          <cell r="I1703" t="e">
            <v>#N/A</v>
          </cell>
          <cell r="J1703" t="e">
            <v>#N/A</v>
          </cell>
          <cell r="K1703" t="e">
            <v>#N/A</v>
          </cell>
          <cell r="L1703" t="e">
            <v>#N/A</v>
          </cell>
          <cell r="M1703" t="e">
            <v>#N/A</v>
          </cell>
          <cell r="N1703" t="e">
            <v>#N/A</v>
          </cell>
          <cell r="O1703" t="e">
            <v>#N/A</v>
          </cell>
          <cell r="P1703" t="e">
            <v>#N/A</v>
          </cell>
          <cell r="Q1703" t="e">
            <v>#N/A</v>
          </cell>
          <cell r="R1703" t="e">
            <v>#N/A</v>
          </cell>
          <cell r="S1703" t="e">
            <v>#N/A</v>
          </cell>
          <cell r="T1703" t="e">
            <v>#N/A</v>
          </cell>
          <cell r="U1703" t="e">
            <v>#N/A</v>
          </cell>
          <cell r="V1703" t="e">
            <v>#N/A</v>
          </cell>
          <cell r="W1703" t="e">
            <v>#N/A</v>
          </cell>
          <cell r="X1703" t="e">
            <v>#N/A</v>
          </cell>
          <cell r="Y1703" t="e">
            <v>#N/A</v>
          </cell>
          <cell r="Z1703" t="e">
            <v>#N/A</v>
          </cell>
          <cell r="AA1703" t="e">
            <v>#N/A</v>
          </cell>
          <cell r="AB1703" t="e">
            <v>#N/A</v>
          </cell>
          <cell r="AC1703" t="e">
            <v>#N/A</v>
          </cell>
          <cell r="AD1703" t="e">
            <v>#N/A</v>
          </cell>
          <cell r="AE1703" t="e">
            <v>#N/A</v>
          </cell>
          <cell r="AF1703" t="e">
            <v>#N/A</v>
          </cell>
          <cell r="AG1703" t="e">
            <v>#N/A</v>
          </cell>
          <cell r="AH1703" t="e">
            <v>#N/A</v>
          </cell>
          <cell r="AI1703" t="e">
            <v>#N/A</v>
          </cell>
          <cell r="AJ1703" t="e">
            <v>#N/A</v>
          </cell>
          <cell r="AK1703" t="e">
            <v>#N/A</v>
          </cell>
          <cell r="AL1703" t="e">
            <v>#N/A</v>
          </cell>
          <cell r="AM1703" t="e">
            <v>#N/A</v>
          </cell>
          <cell r="AN1703" t="e">
            <v>#N/A</v>
          </cell>
          <cell r="AO1703" t="e">
            <v>#N/A</v>
          </cell>
          <cell r="AP1703" t="e">
            <v>#N/A</v>
          </cell>
          <cell r="AQ1703" t="e">
            <v>#N/A</v>
          </cell>
          <cell r="AR1703" t="e">
            <v>#N/A</v>
          </cell>
          <cell r="AS1703" t="e">
            <v>#N/A</v>
          </cell>
          <cell r="AT1703" t="e">
            <v>#N/A</v>
          </cell>
          <cell r="AU1703" t="e">
            <v>#N/A</v>
          </cell>
          <cell r="AV1703" t="e">
            <v>#N/A</v>
          </cell>
          <cell r="AW1703" t="e">
            <v>#N/A</v>
          </cell>
          <cell r="AX1703" t="e">
            <v>#N/A</v>
          </cell>
          <cell r="AY1703" t="e">
            <v>#N/A</v>
          </cell>
          <cell r="AZ1703" t="e">
            <v>#N/A</v>
          </cell>
          <cell r="BA1703" t="e">
            <v>#N/A</v>
          </cell>
          <cell r="BB1703" t="e">
            <v>#N/A</v>
          </cell>
          <cell r="BC1703" t="e">
            <v>#N/A</v>
          </cell>
          <cell r="BD1703" t="e">
            <v>#N/A</v>
          </cell>
        </row>
        <row r="1704">
          <cell r="G1704" t="e">
            <v>#N/A</v>
          </cell>
          <cell r="H1704" t="e">
            <v>#N/A</v>
          </cell>
          <cell r="I1704" t="e">
            <v>#N/A</v>
          </cell>
          <cell r="J1704" t="e">
            <v>#N/A</v>
          </cell>
          <cell r="K1704" t="e">
            <v>#N/A</v>
          </cell>
          <cell r="L1704" t="e">
            <v>#N/A</v>
          </cell>
          <cell r="M1704" t="e">
            <v>#N/A</v>
          </cell>
          <cell r="N1704" t="e">
            <v>#N/A</v>
          </cell>
          <cell r="O1704" t="e">
            <v>#N/A</v>
          </cell>
          <cell r="P1704" t="e">
            <v>#N/A</v>
          </cell>
          <cell r="Q1704" t="e">
            <v>#N/A</v>
          </cell>
          <cell r="R1704" t="e">
            <v>#N/A</v>
          </cell>
          <cell r="S1704" t="e">
            <v>#N/A</v>
          </cell>
          <cell r="T1704" t="e">
            <v>#N/A</v>
          </cell>
          <cell r="U1704" t="e">
            <v>#N/A</v>
          </cell>
          <cell r="V1704" t="e">
            <v>#N/A</v>
          </cell>
          <cell r="W1704" t="e">
            <v>#N/A</v>
          </cell>
          <cell r="X1704" t="e">
            <v>#N/A</v>
          </cell>
          <cell r="Y1704" t="e">
            <v>#N/A</v>
          </cell>
          <cell r="Z1704" t="e">
            <v>#N/A</v>
          </cell>
          <cell r="AA1704" t="e">
            <v>#N/A</v>
          </cell>
          <cell r="AB1704" t="e">
            <v>#N/A</v>
          </cell>
          <cell r="AC1704" t="e">
            <v>#N/A</v>
          </cell>
          <cell r="AD1704" t="e">
            <v>#N/A</v>
          </cell>
          <cell r="AE1704" t="e">
            <v>#N/A</v>
          </cell>
          <cell r="AF1704" t="e">
            <v>#N/A</v>
          </cell>
          <cell r="AG1704" t="e">
            <v>#N/A</v>
          </cell>
          <cell r="AH1704" t="e">
            <v>#N/A</v>
          </cell>
          <cell r="AI1704" t="e">
            <v>#N/A</v>
          </cell>
          <cell r="AJ1704" t="e">
            <v>#N/A</v>
          </cell>
          <cell r="AK1704" t="e">
            <v>#N/A</v>
          </cell>
          <cell r="AL1704" t="e">
            <v>#N/A</v>
          </cell>
          <cell r="AM1704" t="e">
            <v>#N/A</v>
          </cell>
          <cell r="AN1704" t="e">
            <v>#N/A</v>
          </cell>
          <cell r="AO1704" t="e">
            <v>#N/A</v>
          </cell>
          <cell r="AP1704" t="e">
            <v>#N/A</v>
          </cell>
          <cell r="AQ1704" t="e">
            <v>#N/A</v>
          </cell>
          <cell r="AR1704" t="e">
            <v>#N/A</v>
          </cell>
          <cell r="AS1704" t="e">
            <v>#N/A</v>
          </cell>
          <cell r="AT1704" t="e">
            <v>#N/A</v>
          </cell>
          <cell r="AU1704" t="e">
            <v>#N/A</v>
          </cell>
          <cell r="AV1704" t="e">
            <v>#N/A</v>
          </cell>
          <cell r="AW1704" t="e">
            <v>#N/A</v>
          </cell>
          <cell r="AX1704" t="e">
            <v>#N/A</v>
          </cell>
          <cell r="AY1704" t="e">
            <v>#N/A</v>
          </cell>
          <cell r="AZ1704" t="e">
            <v>#N/A</v>
          </cell>
          <cell r="BA1704" t="e">
            <v>#N/A</v>
          </cell>
          <cell r="BB1704" t="e">
            <v>#N/A</v>
          </cell>
          <cell r="BC1704" t="e">
            <v>#N/A</v>
          </cell>
          <cell r="BD1704" t="e">
            <v>#N/A</v>
          </cell>
        </row>
        <row r="1705">
          <cell r="G1705" t="e">
            <v>#N/A</v>
          </cell>
          <cell r="H1705" t="e">
            <v>#N/A</v>
          </cell>
          <cell r="I1705" t="e">
            <v>#N/A</v>
          </cell>
          <cell r="J1705" t="e">
            <v>#N/A</v>
          </cell>
          <cell r="K1705" t="e">
            <v>#N/A</v>
          </cell>
          <cell r="L1705" t="e">
            <v>#N/A</v>
          </cell>
          <cell r="M1705" t="e">
            <v>#N/A</v>
          </cell>
          <cell r="N1705" t="e">
            <v>#N/A</v>
          </cell>
          <cell r="O1705" t="e">
            <v>#N/A</v>
          </cell>
          <cell r="P1705" t="e">
            <v>#N/A</v>
          </cell>
          <cell r="Q1705" t="e">
            <v>#N/A</v>
          </cell>
          <cell r="R1705" t="e">
            <v>#N/A</v>
          </cell>
          <cell r="S1705" t="e">
            <v>#N/A</v>
          </cell>
          <cell r="T1705" t="e">
            <v>#N/A</v>
          </cell>
          <cell r="U1705" t="e">
            <v>#N/A</v>
          </cell>
          <cell r="V1705" t="e">
            <v>#N/A</v>
          </cell>
          <cell r="W1705" t="e">
            <v>#N/A</v>
          </cell>
          <cell r="X1705" t="e">
            <v>#N/A</v>
          </cell>
          <cell r="Y1705" t="e">
            <v>#N/A</v>
          </cell>
          <cell r="Z1705" t="e">
            <v>#N/A</v>
          </cell>
          <cell r="AA1705" t="e">
            <v>#N/A</v>
          </cell>
          <cell r="AB1705" t="e">
            <v>#N/A</v>
          </cell>
          <cell r="AC1705" t="e">
            <v>#N/A</v>
          </cell>
          <cell r="AD1705" t="e">
            <v>#N/A</v>
          </cell>
          <cell r="AE1705" t="e">
            <v>#N/A</v>
          </cell>
          <cell r="AF1705" t="e">
            <v>#N/A</v>
          </cell>
          <cell r="AG1705" t="e">
            <v>#N/A</v>
          </cell>
          <cell r="AH1705" t="e">
            <v>#N/A</v>
          </cell>
          <cell r="AI1705" t="e">
            <v>#N/A</v>
          </cell>
          <cell r="AJ1705" t="e">
            <v>#N/A</v>
          </cell>
          <cell r="AK1705" t="e">
            <v>#N/A</v>
          </cell>
          <cell r="AL1705" t="e">
            <v>#N/A</v>
          </cell>
          <cell r="AM1705" t="e">
            <v>#N/A</v>
          </cell>
          <cell r="AN1705" t="e">
            <v>#N/A</v>
          </cell>
          <cell r="AO1705" t="e">
            <v>#N/A</v>
          </cell>
          <cell r="AP1705" t="e">
            <v>#N/A</v>
          </cell>
          <cell r="AQ1705" t="e">
            <v>#N/A</v>
          </cell>
          <cell r="AR1705" t="e">
            <v>#N/A</v>
          </cell>
          <cell r="AS1705" t="e">
            <v>#N/A</v>
          </cell>
          <cell r="AT1705" t="e">
            <v>#N/A</v>
          </cell>
          <cell r="AU1705" t="e">
            <v>#N/A</v>
          </cell>
          <cell r="AV1705" t="e">
            <v>#N/A</v>
          </cell>
          <cell r="AW1705" t="e">
            <v>#N/A</v>
          </cell>
          <cell r="AX1705" t="e">
            <v>#N/A</v>
          </cell>
          <cell r="AY1705" t="e">
            <v>#N/A</v>
          </cell>
          <cell r="AZ1705" t="e">
            <v>#N/A</v>
          </cell>
          <cell r="BA1705" t="e">
            <v>#N/A</v>
          </cell>
          <cell r="BB1705" t="e">
            <v>#N/A</v>
          </cell>
          <cell r="BC1705" t="e">
            <v>#N/A</v>
          </cell>
          <cell r="BD1705" t="e">
            <v>#N/A</v>
          </cell>
        </row>
        <row r="1706">
          <cell r="G1706" t="e">
            <v>#N/A</v>
          </cell>
          <cell r="H1706" t="e">
            <v>#N/A</v>
          </cell>
          <cell r="I1706" t="e">
            <v>#N/A</v>
          </cell>
          <cell r="J1706" t="e">
            <v>#N/A</v>
          </cell>
          <cell r="K1706" t="e">
            <v>#N/A</v>
          </cell>
          <cell r="L1706" t="e">
            <v>#N/A</v>
          </cell>
          <cell r="M1706" t="e">
            <v>#N/A</v>
          </cell>
          <cell r="N1706" t="e">
            <v>#N/A</v>
          </cell>
          <cell r="O1706" t="e">
            <v>#N/A</v>
          </cell>
          <cell r="P1706" t="e">
            <v>#N/A</v>
          </cell>
          <cell r="Q1706" t="e">
            <v>#N/A</v>
          </cell>
          <cell r="R1706" t="e">
            <v>#N/A</v>
          </cell>
          <cell r="S1706" t="e">
            <v>#N/A</v>
          </cell>
          <cell r="T1706" t="e">
            <v>#N/A</v>
          </cell>
          <cell r="U1706" t="e">
            <v>#N/A</v>
          </cell>
          <cell r="V1706" t="e">
            <v>#N/A</v>
          </cell>
          <cell r="W1706" t="e">
            <v>#N/A</v>
          </cell>
          <cell r="X1706" t="e">
            <v>#N/A</v>
          </cell>
          <cell r="Y1706" t="e">
            <v>#N/A</v>
          </cell>
          <cell r="Z1706" t="e">
            <v>#N/A</v>
          </cell>
          <cell r="AA1706" t="e">
            <v>#N/A</v>
          </cell>
          <cell r="AB1706" t="e">
            <v>#N/A</v>
          </cell>
          <cell r="AC1706" t="e">
            <v>#N/A</v>
          </cell>
          <cell r="AD1706" t="e">
            <v>#N/A</v>
          </cell>
          <cell r="AE1706" t="e">
            <v>#N/A</v>
          </cell>
          <cell r="AF1706" t="e">
            <v>#N/A</v>
          </cell>
          <cell r="AG1706" t="e">
            <v>#N/A</v>
          </cell>
          <cell r="AH1706" t="e">
            <v>#N/A</v>
          </cell>
          <cell r="AI1706" t="e">
            <v>#N/A</v>
          </cell>
          <cell r="AJ1706" t="e">
            <v>#N/A</v>
          </cell>
          <cell r="AK1706" t="e">
            <v>#N/A</v>
          </cell>
          <cell r="AL1706" t="e">
            <v>#N/A</v>
          </cell>
          <cell r="AM1706" t="e">
            <v>#N/A</v>
          </cell>
          <cell r="AN1706" t="e">
            <v>#N/A</v>
          </cell>
          <cell r="AO1706" t="e">
            <v>#N/A</v>
          </cell>
          <cell r="AP1706" t="e">
            <v>#N/A</v>
          </cell>
          <cell r="AQ1706" t="e">
            <v>#N/A</v>
          </cell>
          <cell r="AR1706" t="e">
            <v>#N/A</v>
          </cell>
          <cell r="AS1706" t="e">
            <v>#N/A</v>
          </cell>
          <cell r="AT1706" t="e">
            <v>#N/A</v>
          </cell>
          <cell r="AU1706" t="e">
            <v>#N/A</v>
          </cell>
          <cell r="AV1706" t="e">
            <v>#N/A</v>
          </cell>
          <cell r="AW1706" t="e">
            <v>#N/A</v>
          </cell>
          <cell r="AX1706" t="e">
            <v>#N/A</v>
          </cell>
          <cell r="AY1706" t="e">
            <v>#N/A</v>
          </cell>
          <cell r="AZ1706" t="e">
            <v>#N/A</v>
          </cell>
          <cell r="BA1706" t="e">
            <v>#N/A</v>
          </cell>
          <cell r="BB1706" t="e">
            <v>#N/A</v>
          </cell>
          <cell r="BC1706" t="e">
            <v>#N/A</v>
          </cell>
          <cell r="BD1706" t="e">
            <v>#N/A</v>
          </cell>
        </row>
        <row r="1707">
          <cell r="G1707" t="e">
            <v>#N/A</v>
          </cell>
          <cell r="H1707" t="e">
            <v>#N/A</v>
          </cell>
          <cell r="I1707" t="e">
            <v>#N/A</v>
          </cell>
          <cell r="J1707" t="e">
            <v>#N/A</v>
          </cell>
          <cell r="K1707" t="e">
            <v>#N/A</v>
          </cell>
          <cell r="L1707" t="e">
            <v>#N/A</v>
          </cell>
          <cell r="M1707" t="e">
            <v>#N/A</v>
          </cell>
          <cell r="N1707" t="e">
            <v>#N/A</v>
          </cell>
          <cell r="O1707" t="e">
            <v>#N/A</v>
          </cell>
          <cell r="P1707" t="e">
            <v>#N/A</v>
          </cell>
          <cell r="Q1707" t="e">
            <v>#N/A</v>
          </cell>
          <cell r="R1707" t="e">
            <v>#N/A</v>
          </cell>
          <cell r="S1707" t="e">
            <v>#N/A</v>
          </cell>
          <cell r="T1707" t="e">
            <v>#N/A</v>
          </cell>
          <cell r="U1707" t="e">
            <v>#N/A</v>
          </cell>
          <cell r="V1707" t="e">
            <v>#N/A</v>
          </cell>
          <cell r="W1707" t="e">
            <v>#N/A</v>
          </cell>
          <cell r="X1707" t="e">
            <v>#N/A</v>
          </cell>
          <cell r="Y1707" t="e">
            <v>#N/A</v>
          </cell>
          <cell r="Z1707" t="e">
            <v>#N/A</v>
          </cell>
          <cell r="AA1707" t="e">
            <v>#N/A</v>
          </cell>
          <cell r="AB1707" t="e">
            <v>#N/A</v>
          </cell>
          <cell r="AC1707" t="e">
            <v>#N/A</v>
          </cell>
          <cell r="AD1707" t="e">
            <v>#N/A</v>
          </cell>
          <cell r="AE1707" t="e">
            <v>#N/A</v>
          </cell>
          <cell r="AF1707" t="e">
            <v>#N/A</v>
          </cell>
          <cell r="AG1707" t="e">
            <v>#N/A</v>
          </cell>
          <cell r="AH1707" t="e">
            <v>#N/A</v>
          </cell>
          <cell r="AI1707" t="e">
            <v>#N/A</v>
          </cell>
          <cell r="AJ1707" t="e">
            <v>#N/A</v>
          </cell>
          <cell r="AK1707" t="e">
            <v>#N/A</v>
          </cell>
          <cell r="AL1707" t="e">
            <v>#N/A</v>
          </cell>
          <cell r="AM1707" t="e">
            <v>#N/A</v>
          </cell>
          <cell r="AN1707" t="e">
            <v>#N/A</v>
          </cell>
          <cell r="AO1707" t="e">
            <v>#N/A</v>
          </cell>
          <cell r="AP1707" t="e">
            <v>#N/A</v>
          </cell>
          <cell r="AQ1707" t="e">
            <v>#N/A</v>
          </cell>
          <cell r="AR1707" t="e">
            <v>#N/A</v>
          </cell>
          <cell r="AS1707" t="e">
            <v>#N/A</v>
          </cell>
          <cell r="AT1707" t="e">
            <v>#N/A</v>
          </cell>
          <cell r="AU1707" t="e">
            <v>#N/A</v>
          </cell>
          <cell r="AV1707" t="e">
            <v>#N/A</v>
          </cell>
          <cell r="AW1707" t="e">
            <v>#N/A</v>
          </cell>
          <cell r="AX1707" t="e">
            <v>#N/A</v>
          </cell>
          <cell r="AY1707" t="e">
            <v>#N/A</v>
          </cell>
          <cell r="AZ1707" t="e">
            <v>#N/A</v>
          </cell>
          <cell r="BA1707" t="e">
            <v>#N/A</v>
          </cell>
          <cell r="BB1707" t="e">
            <v>#N/A</v>
          </cell>
          <cell r="BC1707" t="e">
            <v>#N/A</v>
          </cell>
          <cell r="BD1707" t="e">
            <v>#N/A</v>
          </cell>
        </row>
        <row r="1708">
          <cell r="G1708" t="e">
            <v>#N/A</v>
          </cell>
          <cell r="H1708" t="e">
            <v>#N/A</v>
          </cell>
          <cell r="I1708" t="e">
            <v>#N/A</v>
          </cell>
          <cell r="J1708" t="e">
            <v>#N/A</v>
          </cell>
          <cell r="K1708" t="e">
            <v>#N/A</v>
          </cell>
          <cell r="L1708" t="e">
            <v>#N/A</v>
          </cell>
          <cell r="M1708" t="e">
            <v>#N/A</v>
          </cell>
          <cell r="N1708" t="e">
            <v>#N/A</v>
          </cell>
          <cell r="O1708" t="e">
            <v>#N/A</v>
          </cell>
          <cell r="P1708" t="e">
            <v>#N/A</v>
          </cell>
          <cell r="Q1708" t="e">
            <v>#N/A</v>
          </cell>
          <cell r="R1708" t="e">
            <v>#N/A</v>
          </cell>
          <cell r="S1708" t="e">
            <v>#N/A</v>
          </cell>
          <cell r="T1708" t="e">
            <v>#N/A</v>
          </cell>
          <cell r="U1708" t="e">
            <v>#N/A</v>
          </cell>
          <cell r="V1708" t="e">
            <v>#N/A</v>
          </cell>
          <cell r="W1708" t="e">
            <v>#N/A</v>
          </cell>
          <cell r="X1708" t="e">
            <v>#N/A</v>
          </cell>
          <cell r="Y1708" t="e">
            <v>#N/A</v>
          </cell>
          <cell r="Z1708" t="e">
            <v>#N/A</v>
          </cell>
          <cell r="AA1708" t="e">
            <v>#N/A</v>
          </cell>
          <cell r="AB1708" t="e">
            <v>#N/A</v>
          </cell>
          <cell r="AC1708" t="e">
            <v>#N/A</v>
          </cell>
          <cell r="AD1708" t="e">
            <v>#N/A</v>
          </cell>
          <cell r="AE1708" t="e">
            <v>#N/A</v>
          </cell>
          <cell r="AF1708" t="e">
            <v>#N/A</v>
          </cell>
          <cell r="AG1708" t="e">
            <v>#N/A</v>
          </cell>
          <cell r="AH1708" t="e">
            <v>#N/A</v>
          </cell>
          <cell r="AI1708" t="e">
            <v>#N/A</v>
          </cell>
          <cell r="AJ1708" t="e">
            <v>#N/A</v>
          </cell>
          <cell r="AK1708" t="e">
            <v>#N/A</v>
          </cell>
          <cell r="AL1708" t="e">
            <v>#N/A</v>
          </cell>
          <cell r="AM1708" t="e">
            <v>#N/A</v>
          </cell>
          <cell r="AN1708" t="e">
            <v>#N/A</v>
          </cell>
          <cell r="AO1708" t="e">
            <v>#N/A</v>
          </cell>
          <cell r="AP1708" t="e">
            <v>#N/A</v>
          </cell>
          <cell r="AQ1708" t="e">
            <v>#N/A</v>
          </cell>
          <cell r="AR1708" t="e">
            <v>#N/A</v>
          </cell>
          <cell r="AS1708" t="e">
            <v>#N/A</v>
          </cell>
          <cell r="AT1708" t="e">
            <v>#N/A</v>
          </cell>
          <cell r="AU1708" t="e">
            <v>#N/A</v>
          </cell>
          <cell r="AV1708" t="e">
            <v>#N/A</v>
          </cell>
          <cell r="AW1708" t="e">
            <v>#N/A</v>
          </cell>
          <cell r="AX1708" t="e">
            <v>#N/A</v>
          </cell>
          <cell r="AY1708" t="e">
            <v>#N/A</v>
          </cell>
          <cell r="AZ1708" t="e">
            <v>#N/A</v>
          </cell>
          <cell r="BA1708" t="e">
            <v>#N/A</v>
          </cell>
          <cell r="BB1708" t="e">
            <v>#N/A</v>
          </cell>
          <cell r="BC1708" t="e">
            <v>#N/A</v>
          </cell>
          <cell r="BD1708" t="e">
            <v>#N/A</v>
          </cell>
        </row>
        <row r="1709">
          <cell r="G1709" t="e">
            <v>#N/A</v>
          </cell>
          <cell r="H1709" t="e">
            <v>#N/A</v>
          </cell>
          <cell r="I1709" t="e">
            <v>#N/A</v>
          </cell>
          <cell r="J1709" t="e">
            <v>#N/A</v>
          </cell>
          <cell r="K1709" t="e">
            <v>#N/A</v>
          </cell>
          <cell r="L1709" t="e">
            <v>#N/A</v>
          </cell>
          <cell r="M1709" t="e">
            <v>#N/A</v>
          </cell>
          <cell r="N1709" t="e">
            <v>#N/A</v>
          </cell>
          <cell r="O1709" t="e">
            <v>#N/A</v>
          </cell>
          <cell r="P1709" t="e">
            <v>#N/A</v>
          </cell>
          <cell r="Q1709" t="e">
            <v>#N/A</v>
          </cell>
          <cell r="R1709" t="e">
            <v>#N/A</v>
          </cell>
          <cell r="S1709" t="e">
            <v>#N/A</v>
          </cell>
          <cell r="T1709" t="e">
            <v>#N/A</v>
          </cell>
          <cell r="U1709" t="e">
            <v>#N/A</v>
          </cell>
          <cell r="V1709" t="e">
            <v>#N/A</v>
          </cell>
          <cell r="W1709" t="e">
            <v>#N/A</v>
          </cell>
          <cell r="X1709" t="e">
            <v>#N/A</v>
          </cell>
          <cell r="Y1709" t="e">
            <v>#N/A</v>
          </cell>
          <cell r="Z1709" t="e">
            <v>#N/A</v>
          </cell>
          <cell r="AA1709" t="e">
            <v>#N/A</v>
          </cell>
          <cell r="AB1709" t="e">
            <v>#N/A</v>
          </cell>
          <cell r="AC1709" t="e">
            <v>#N/A</v>
          </cell>
          <cell r="AD1709" t="e">
            <v>#N/A</v>
          </cell>
          <cell r="AE1709" t="e">
            <v>#N/A</v>
          </cell>
          <cell r="AF1709" t="e">
            <v>#N/A</v>
          </cell>
          <cell r="AG1709" t="e">
            <v>#N/A</v>
          </cell>
          <cell r="AH1709" t="e">
            <v>#N/A</v>
          </cell>
          <cell r="AI1709" t="e">
            <v>#N/A</v>
          </cell>
          <cell r="AJ1709" t="e">
            <v>#N/A</v>
          </cell>
          <cell r="AK1709" t="e">
            <v>#N/A</v>
          </cell>
          <cell r="AL1709" t="e">
            <v>#N/A</v>
          </cell>
          <cell r="AM1709" t="e">
            <v>#N/A</v>
          </cell>
          <cell r="AN1709" t="e">
            <v>#N/A</v>
          </cell>
          <cell r="AO1709" t="e">
            <v>#N/A</v>
          </cell>
          <cell r="AP1709" t="e">
            <v>#N/A</v>
          </cell>
          <cell r="AQ1709" t="e">
            <v>#N/A</v>
          </cell>
          <cell r="AR1709" t="e">
            <v>#N/A</v>
          </cell>
          <cell r="AS1709" t="e">
            <v>#N/A</v>
          </cell>
          <cell r="AT1709" t="e">
            <v>#N/A</v>
          </cell>
          <cell r="AU1709" t="e">
            <v>#N/A</v>
          </cell>
          <cell r="AV1709" t="e">
            <v>#N/A</v>
          </cell>
          <cell r="AW1709" t="e">
            <v>#N/A</v>
          </cell>
          <cell r="AX1709" t="e">
            <v>#N/A</v>
          </cell>
          <cell r="AY1709" t="e">
            <v>#N/A</v>
          </cell>
          <cell r="AZ1709" t="e">
            <v>#N/A</v>
          </cell>
          <cell r="BA1709" t="e">
            <v>#N/A</v>
          </cell>
          <cell r="BB1709" t="e">
            <v>#N/A</v>
          </cell>
          <cell r="BC1709" t="e">
            <v>#N/A</v>
          </cell>
          <cell r="BD1709" t="e">
            <v>#N/A</v>
          </cell>
        </row>
        <row r="1710">
          <cell r="G1710" t="e">
            <v>#N/A</v>
          </cell>
          <cell r="H1710" t="e">
            <v>#N/A</v>
          </cell>
          <cell r="I1710" t="e">
            <v>#N/A</v>
          </cell>
          <cell r="J1710" t="e">
            <v>#N/A</v>
          </cell>
          <cell r="K1710" t="e">
            <v>#N/A</v>
          </cell>
          <cell r="L1710" t="e">
            <v>#N/A</v>
          </cell>
          <cell r="M1710" t="e">
            <v>#N/A</v>
          </cell>
          <cell r="N1710" t="e">
            <v>#N/A</v>
          </cell>
          <cell r="O1710" t="e">
            <v>#N/A</v>
          </cell>
          <cell r="P1710" t="e">
            <v>#N/A</v>
          </cell>
          <cell r="Q1710" t="e">
            <v>#N/A</v>
          </cell>
          <cell r="R1710" t="e">
            <v>#N/A</v>
          </cell>
          <cell r="S1710" t="e">
            <v>#N/A</v>
          </cell>
          <cell r="T1710" t="e">
            <v>#N/A</v>
          </cell>
          <cell r="U1710" t="e">
            <v>#N/A</v>
          </cell>
          <cell r="V1710" t="e">
            <v>#N/A</v>
          </cell>
          <cell r="W1710" t="e">
            <v>#N/A</v>
          </cell>
          <cell r="X1710" t="e">
            <v>#N/A</v>
          </cell>
          <cell r="Y1710" t="e">
            <v>#N/A</v>
          </cell>
          <cell r="Z1710" t="e">
            <v>#N/A</v>
          </cell>
          <cell r="AA1710" t="e">
            <v>#N/A</v>
          </cell>
          <cell r="AB1710" t="e">
            <v>#N/A</v>
          </cell>
          <cell r="AC1710" t="e">
            <v>#N/A</v>
          </cell>
          <cell r="AD1710" t="e">
            <v>#N/A</v>
          </cell>
          <cell r="AE1710" t="e">
            <v>#N/A</v>
          </cell>
          <cell r="AF1710" t="e">
            <v>#N/A</v>
          </cell>
          <cell r="AG1710" t="e">
            <v>#N/A</v>
          </cell>
          <cell r="AH1710" t="e">
            <v>#N/A</v>
          </cell>
          <cell r="AI1710" t="e">
            <v>#N/A</v>
          </cell>
          <cell r="AJ1710" t="e">
            <v>#N/A</v>
          </cell>
          <cell r="AK1710" t="e">
            <v>#N/A</v>
          </cell>
          <cell r="AL1710" t="e">
            <v>#N/A</v>
          </cell>
          <cell r="AM1710" t="e">
            <v>#N/A</v>
          </cell>
          <cell r="AN1710" t="e">
            <v>#N/A</v>
          </cell>
          <cell r="AO1710" t="e">
            <v>#N/A</v>
          </cell>
          <cell r="AP1710" t="e">
            <v>#N/A</v>
          </cell>
          <cell r="AQ1710" t="e">
            <v>#N/A</v>
          </cell>
          <cell r="AR1710" t="e">
            <v>#N/A</v>
          </cell>
          <cell r="AS1710" t="e">
            <v>#N/A</v>
          </cell>
          <cell r="AT1710" t="e">
            <v>#N/A</v>
          </cell>
          <cell r="AU1710" t="e">
            <v>#N/A</v>
          </cell>
          <cell r="AV1710" t="e">
            <v>#N/A</v>
          </cell>
          <cell r="AW1710" t="e">
            <v>#N/A</v>
          </cell>
          <cell r="AX1710" t="e">
            <v>#N/A</v>
          </cell>
          <cell r="AY1710" t="e">
            <v>#N/A</v>
          </cell>
          <cell r="AZ1710" t="e">
            <v>#N/A</v>
          </cell>
          <cell r="BA1710" t="e">
            <v>#N/A</v>
          </cell>
          <cell r="BB1710" t="e">
            <v>#N/A</v>
          </cell>
          <cell r="BC1710" t="e">
            <v>#N/A</v>
          </cell>
          <cell r="BD1710" t="e">
            <v>#N/A</v>
          </cell>
        </row>
        <row r="1711">
          <cell r="G1711" t="e">
            <v>#N/A</v>
          </cell>
          <cell r="H1711" t="e">
            <v>#N/A</v>
          </cell>
          <cell r="I1711" t="e">
            <v>#N/A</v>
          </cell>
          <cell r="J1711" t="e">
            <v>#N/A</v>
          </cell>
          <cell r="K1711" t="e">
            <v>#N/A</v>
          </cell>
          <cell r="L1711" t="e">
            <v>#N/A</v>
          </cell>
          <cell r="M1711" t="e">
            <v>#N/A</v>
          </cell>
          <cell r="N1711" t="e">
            <v>#N/A</v>
          </cell>
          <cell r="O1711" t="e">
            <v>#N/A</v>
          </cell>
          <cell r="P1711" t="e">
            <v>#N/A</v>
          </cell>
          <cell r="Q1711" t="e">
            <v>#N/A</v>
          </cell>
          <cell r="R1711" t="e">
            <v>#N/A</v>
          </cell>
          <cell r="S1711" t="e">
            <v>#N/A</v>
          </cell>
          <cell r="T1711" t="e">
            <v>#N/A</v>
          </cell>
          <cell r="U1711" t="e">
            <v>#N/A</v>
          </cell>
          <cell r="V1711" t="e">
            <v>#N/A</v>
          </cell>
          <cell r="W1711" t="e">
            <v>#N/A</v>
          </cell>
          <cell r="X1711" t="e">
            <v>#N/A</v>
          </cell>
          <cell r="Y1711" t="e">
            <v>#N/A</v>
          </cell>
          <cell r="Z1711" t="e">
            <v>#N/A</v>
          </cell>
          <cell r="AA1711" t="e">
            <v>#N/A</v>
          </cell>
          <cell r="AB1711" t="e">
            <v>#N/A</v>
          </cell>
          <cell r="AC1711" t="e">
            <v>#N/A</v>
          </cell>
          <cell r="AD1711" t="e">
            <v>#N/A</v>
          </cell>
          <cell r="AE1711" t="e">
            <v>#N/A</v>
          </cell>
          <cell r="AF1711" t="e">
            <v>#N/A</v>
          </cell>
          <cell r="AG1711" t="e">
            <v>#N/A</v>
          </cell>
          <cell r="AH1711" t="e">
            <v>#N/A</v>
          </cell>
          <cell r="AI1711" t="e">
            <v>#N/A</v>
          </cell>
          <cell r="AJ1711" t="e">
            <v>#N/A</v>
          </cell>
          <cell r="AK1711" t="e">
            <v>#N/A</v>
          </cell>
          <cell r="AL1711" t="e">
            <v>#N/A</v>
          </cell>
          <cell r="AM1711" t="e">
            <v>#N/A</v>
          </cell>
          <cell r="AN1711" t="e">
            <v>#N/A</v>
          </cell>
          <cell r="AO1711" t="e">
            <v>#N/A</v>
          </cell>
          <cell r="AP1711" t="e">
            <v>#N/A</v>
          </cell>
          <cell r="AQ1711" t="e">
            <v>#N/A</v>
          </cell>
          <cell r="AR1711" t="e">
            <v>#N/A</v>
          </cell>
          <cell r="AS1711" t="e">
            <v>#N/A</v>
          </cell>
          <cell r="AT1711" t="e">
            <v>#N/A</v>
          </cell>
          <cell r="AU1711" t="e">
            <v>#N/A</v>
          </cell>
          <cell r="AV1711" t="e">
            <v>#N/A</v>
          </cell>
          <cell r="AW1711" t="e">
            <v>#N/A</v>
          </cell>
          <cell r="AX1711" t="e">
            <v>#N/A</v>
          </cell>
          <cell r="AY1711" t="e">
            <v>#N/A</v>
          </cell>
          <cell r="AZ1711" t="e">
            <v>#N/A</v>
          </cell>
          <cell r="BA1711" t="e">
            <v>#N/A</v>
          </cell>
          <cell r="BB1711" t="e">
            <v>#N/A</v>
          </cell>
          <cell r="BC1711" t="e">
            <v>#N/A</v>
          </cell>
          <cell r="BD1711" t="e">
            <v>#N/A</v>
          </cell>
        </row>
        <row r="1712">
          <cell r="G1712" t="e">
            <v>#N/A</v>
          </cell>
          <cell r="H1712" t="e">
            <v>#N/A</v>
          </cell>
          <cell r="I1712" t="e">
            <v>#N/A</v>
          </cell>
          <cell r="J1712" t="e">
            <v>#N/A</v>
          </cell>
          <cell r="K1712" t="e">
            <v>#N/A</v>
          </cell>
          <cell r="L1712" t="e">
            <v>#N/A</v>
          </cell>
          <cell r="M1712" t="e">
            <v>#N/A</v>
          </cell>
          <cell r="N1712" t="e">
            <v>#N/A</v>
          </cell>
          <cell r="O1712" t="e">
            <v>#N/A</v>
          </cell>
          <cell r="P1712" t="e">
            <v>#N/A</v>
          </cell>
          <cell r="Q1712" t="e">
            <v>#N/A</v>
          </cell>
          <cell r="R1712" t="e">
            <v>#N/A</v>
          </cell>
          <cell r="S1712" t="e">
            <v>#N/A</v>
          </cell>
          <cell r="T1712" t="e">
            <v>#N/A</v>
          </cell>
          <cell r="U1712" t="e">
            <v>#N/A</v>
          </cell>
          <cell r="V1712" t="e">
            <v>#N/A</v>
          </cell>
          <cell r="W1712" t="e">
            <v>#N/A</v>
          </cell>
          <cell r="X1712" t="e">
            <v>#N/A</v>
          </cell>
          <cell r="Y1712" t="e">
            <v>#N/A</v>
          </cell>
          <cell r="Z1712" t="e">
            <v>#N/A</v>
          </cell>
          <cell r="AA1712" t="e">
            <v>#N/A</v>
          </cell>
          <cell r="AB1712" t="e">
            <v>#N/A</v>
          </cell>
          <cell r="AC1712" t="e">
            <v>#N/A</v>
          </cell>
          <cell r="AD1712" t="e">
            <v>#N/A</v>
          </cell>
          <cell r="AE1712" t="e">
            <v>#N/A</v>
          </cell>
          <cell r="AF1712" t="e">
            <v>#N/A</v>
          </cell>
          <cell r="AG1712" t="e">
            <v>#N/A</v>
          </cell>
          <cell r="AH1712" t="e">
            <v>#N/A</v>
          </cell>
          <cell r="AI1712" t="e">
            <v>#N/A</v>
          </cell>
          <cell r="AJ1712" t="e">
            <v>#N/A</v>
          </cell>
          <cell r="AK1712" t="e">
            <v>#N/A</v>
          </cell>
          <cell r="AL1712" t="e">
            <v>#N/A</v>
          </cell>
          <cell r="AM1712" t="e">
            <v>#N/A</v>
          </cell>
          <cell r="AN1712" t="e">
            <v>#N/A</v>
          </cell>
          <cell r="AO1712" t="e">
            <v>#N/A</v>
          </cell>
          <cell r="AP1712" t="e">
            <v>#N/A</v>
          </cell>
          <cell r="AQ1712" t="e">
            <v>#N/A</v>
          </cell>
          <cell r="AR1712" t="e">
            <v>#N/A</v>
          </cell>
          <cell r="AS1712" t="e">
            <v>#N/A</v>
          </cell>
          <cell r="AT1712" t="e">
            <v>#N/A</v>
          </cell>
          <cell r="AU1712" t="e">
            <v>#N/A</v>
          </cell>
          <cell r="AV1712" t="e">
            <v>#N/A</v>
          </cell>
          <cell r="AW1712" t="e">
            <v>#N/A</v>
          </cell>
          <cell r="AX1712" t="e">
            <v>#N/A</v>
          </cell>
          <cell r="AY1712" t="e">
            <v>#N/A</v>
          </cell>
          <cell r="AZ1712" t="e">
            <v>#N/A</v>
          </cell>
          <cell r="BA1712" t="e">
            <v>#N/A</v>
          </cell>
          <cell r="BB1712" t="e">
            <v>#N/A</v>
          </cell>
          <cell r="BC1712" t="e">
            <v>#N/A</v>
          </cell>
          <cell r="BD1712" t="e">
            <v>#N/A</v>
          </cell>
        </row>
        <row r="1713">
          <cell r="G1713" t="e">
            <v>#N/A</v>
          </cell>
          <cell r="H1713" t="e">
            <v>#N/A</v>
          </cell>
          <cell r="I1713" t="e">
            <v>#N/A</v>
          </cell>
          <cell r="J1713" t="e">
            <v>#N/A</v>
          </cell>
          <cell r="K1713" t="e">
            <v>#N/A</v>
          </cell>
          <cell r="L1713" t="e">
            <v>#N/A</v>
          </cell>
          <cell r="M1713" t="e">
            <v>#N/A</v>
          </cell>
          <cell r="N1713" t="e">
            <v>#N/A</v>
          </cell>
          <cell r="O1713" t="e">
            <v>#N/A</v>
          </cell>
          <cell r="P1713" t="e">
            <v>#N/A</v>
          </cell>
          <cell r="Q1713" t="e">
            <v>#N/A</v>
          </cell>
          <cell r="R1713" t="e">
            <v>#N/A</v>
          </cell>
          <cell r="S1713" t="e">
            <v>#N/A</v>
          </cell>
          <cell r="T1713" t="e">
            <v>#N/A</v>
          </cell>
          <cell r="U1713" t="e">
            <v>#N/A</v>
          </cell>
          <cell r="V1713" t="e">
            <v>#N/A</v>
          </cell>
          <cell r="W1713" t="e">
            <v>#N/A</v>
          </cell>
          <cell r="X1713" t="e">
            <v>#N/A</v>
          </cell>
          <cell r="Y1713" t="e">
            <v>#N/A</v>
          </cell>
          <cell r="Z1713" t="e">
            <v>#N/A</v>
          </cell>
          <cell r="AA1713" t="e">
            <v>#N/A</v>
          </cell>
          <cell r="AB1713" t="e">
            <v>#N/A</v>
          </cell>
          <cell r="AC1713" t="e">
            <v>#N/A</v>
          </cell>
          <cell r="AD1713" t="e">
            <v>#N/A</v>
          </cell>
          <cell r="AE1713" t="e">
            <v>#N/A</v>
          </cell>
          <cell r="AF1713" t="e">
            <v>#N/A</v>
          </cell>
          <cell r="AG1713" t="e">
            <v>#N/A</v>
          </cell>
          <cell r="AH1713" t="e">
            <v>#N/A</v>
          </cell>
          <cell r="AI1713" t="e">
            <v>#N/A</v>
          </cell>
          <cell r="AJ1713" t="e">
            <v>#N/A</v>
          </cell>
          <cell r="AK1713" t="e">
            <v>#N/A</v>
          </cell>
          <cell r="AL1713" t="e">
            <v>#N/A</v>
          </cell>
          <cell r="AM1713" t="e">
            <v>#N/A</v>
          </cell>
          <cell r="AN1713" t="e">
            <v>#N/A</v>
          </cell>
          <cell r="AO1713" t="e">
            <v>#N/A</v>
          </cell>
          <cell r="AP1713" t="e">
            <v>#N/A</v>
          </cell>
          <cell r="AQ1713" t="e">
            <v>#N/A</v>
          </cell>
          <cell r="AR1713" t="e">
            <v>#N/A</v>
          </cell>
          <cell r="AS1713" t="e">
            <v>#N/A</v>
          </cell>
          <cell r="AT1713" t="e">
            <v>#N/A</v>
          </cell>
          <cell r="AU1713" t="e">
            <v>#N/A</v>
          </cell>
          <cell r="AV1713" t="e">
            <v>#N/A</v>
          </cell>
          <cell r="AW1713" t="e">
            <v>#N/A</v>
          </cell>
          <cell r="AX1713" t="e">
            <v>#N/A</v>
          </cell>
          <cell r="AY1713" t="e">
            <v>#N/A</v>
          </cell>
          <cell r="AZ1713" t="e">
            <v>#N/A</v>
          </cell>
          <cell r="BA1713" t="e">
            <v>#N/A</v>
          </cell>
          <cell r="BB1713" t="e">
            <v>#N/A</v>
          </cell>
          <cell r="BC1713" t="e">
            <v>#N/A</v>
          </cell>
          <cell r="BD1713" t="e">
            <v>#N/A</v>
          </cell>
        </row>
        <row r="1714">
          <cell r="G1714" t="e">
            <v>#N/A</v>
          </cell>
          <cell r="H1714" t="e">
            <v>#N/A</v>
          </cell>
          <cell r="I1714" t="e">
            <v>#N/A</v>
          </cell>
          <cell r="J1714" t="e">
            <v>#N/A</v>
          </cell>
          <cell r="K1714" t="e">
            <v>#N/A</v>
          </cell>
          <cell r="L1714" t="e">
            <v>#N/A</v>
          </cell>
          <cell r="M1714" t="e">
            <v>#N/A</v>
          </cell>
          <cell r="N1714" t="e">
            <v>#N/A</v>
          </cell>
          <cell r="O1714" t="e">
            <v>#N/A</v>
          </cell>
          <cell r="P1714" t="e">
            <v>#N/A</v>
          </cell>
          <cell r="Q1714" t="e">
            <v>#N/A</v>
          </cell>
          <cell r="R1714" t="e">
            <v>#N/A</v>
          </cell>
          <cell r="S1714" t="e">
            <v>#N/A</v>
          </cell>
          <cell r="T1714" t="e">
            <v>#N/A</v>
          </cell>
          <cell r="U1714" t="e">
            <v>#N/A</v>
          </cell>
          <cell r="V1714" t="e">
            <v>#N/A</v>
          </cell>
          <cell r="W1714" t="e">
            <v>#N/A</v>
          </cell>
          <cell r="X1714" t="e">
            <v>#N/A</v>
          </cell>
          <cell r="Y1714" t="e">
            <v>#N/A</v>
          </cell>
          <cell r="Z1714" t="e">
            <v>#N/A</v>
          </cell>
          <cell r="AA1714" t="e">
            <v>#N/A</v>
          </cell>
          <cell r="AB1714" t="e">
            <v>#N/A</v>
          </cell>
          <cell r="AC1714" t="e">
            <v>#N/A</v>
          </cell>
          <cell r="AD1714" t="e">
            <v>#N/A</v>
          </cell>
          <cell r="AE1714" t="e">
            <v>#N/A</v>
          </cell>
          <cell r="AF1714" t="e">
            <v>#N/A</v>
          </cell>
          <cell r="AG1714" t="e">
            <v>#N/A</v>
          </cell>
          <cell r="AH1714" t="e">
            <v>#N/A</v>
          </cell>
          <cell r="AI1714" t="e">
            <v>#N/A</v>
          </cell>
          <cell r="AJ1714" t="e">
            <v>#N/A</v>
          </cell>
          <cell r="AK1714" t="e">
            <v>#N/A</v>
          </cell>
          <cell r="AL1714" t="e">
            <v>#N/A</v>
          </cell>
          <cell r="AM1714" t="e">
            <v>#N/A</v>
          </cell>
          <cell r="AN1714" t="e">
            <v>#N/A</v>
          </cell>
          <cell r="AO1714" t="e">
            <v>#N/A</v>
          </cell>
          <cell r="AP1714" t="e">
            <v>#N/A</v>
          </cell>
          <cell r="AQ1714" t="e">
            <v>#N/A</v>
          </cell>
          <cell r="AR1714" t="e">
            <v>#N/A</v>
          </cell>
          <cell r="AS1714" t="e">
            <v>#N/A</v>
          </cell>
          <cell r="AT1714" t="e">
            <v>#N/A</v>
          </cell>
          <cell r="AU1714" t="e">
            <v>#N/A</v>
          </cell>
          <cell r="AV1714" t="e">
            <v>#N/A</v>
          </cell>
          <cell r="AW1714" t="e">
            <v>#N/A</v>
          </cell>
          <cell r="AX1714" t="e">
            <v>#N/A</v>
          </cell>
          <cell r="AY1714" t="e">
            <v>#N/A</v>
          </cell>
          <cell r="AZ1714" t="e">
            <v>#N/A</v>
          </cell>
          <cell r="BA1714" t="e">
            <v>#N/A</v>
          </cell>
          <cell r="BB1714" t="e">
            <v>#N/A</v>
          </cell>
          <cell r="BC1714" t="e">
            <v>#N/A</v>
          </cell>
          <cell r="BD1714" t="e">
            <v>#N/A</v>
          </cell>
        </row>
        <row r="1715">
          <cell r="G1715" t="e">
            <v>#N/A</v>
          </cell>
          <cell r="H1715" t="e">
            <v>#N/A</v>
          </cell>
          <cell r="I1715" t="e">
            <v>#N/A</v>
          </cell>
          <cell r="J1715" t="e">
            <v>#N/A</v>
          </cell>
          <cell r="K1715" t="e">
            <v>#N/A</v>
          </cell>
          <cell r="L1715" t="e">
            <v>#N/A</v>
          </cell>
          <cell r="M1715" t="e">
            <v>#N/A</v>
          </cell>
          <cell r="N1715" t="e">
            <v>#N/A</v>
          </cell>
          <cell r="O1715" t="e">
            <v>#N/A</v>
          </cell>
          <cell r="P1715" t="e">
            <v>#N/A</v>
          </cell>
          <cell r="Q1715" t="e">
            <v>#N/A</v>
          </cell>
          <cell r="R1715" t="e">
            <v>#N/A</v>
          </cell>
          <cell r="S1715" t="e">
            <v>#N/A</v>
          </cell>
          <cell r="T1715" t="e">
            <v>#N/A</v>
          </cell>
          <cell r="U1715" t="e">
            <v>#N/A</v>
          </cell>
          <cell r="V1715" t="e">
            <v>#N/A</v>
          </cell>
          <cell r="W1715" t="e">
            <v>#N/A</v>
          </cell>
          <cell r="X1715" t="e">
            <v>#N/A</v>
          </cell>
          <cell r="Y1715" t="e">
            <v>#N/A</v>
          </cell>
          <cell r="Z1715" t="e">
            <v>#N/A</v>
          </cell>
          <cell r="AA1715" t="e">
            <v>#N/A</v>
          </cell>
          <cell r="AB1715" t="e">
            <v>#N/A</v>
          </cell>
          <cell r="AC1715" t="e">
            <v>#N/A</v>
          </cell>
          <cell r="AD1715" t="e">
            <v>#N/A</v>
          </cell>
          <cell r="AE1715" t="e">
            <v>#N/A</v>
          </cell>
          <cell r="AF1715" t="e">
            <v>#N/A</v>
          </cell>
          <cell r="AG1715" t="e">
            <v>#N/A</v>
          </cell>
          <cell r="AH1715" t="e">
            <v>#N/A</v>
          </cell>
          <cell r="AI1715" t="e">
            <v>#N/A</v>
          </cell>
          <cell r="AJ1715" t="e">
            <v>#N/A</v>
          </cell>
          <cell r="AK1715" t="e">
            <v>#N/A</v>
          </cell>
          <cell r="AL1715" t="e">
            <v>#N/A</v>
          </cell>
          <cell r="AM1715" t="e">
            <v>#N/A</v>
          </cell>
          <cell r="AN1715" t="e">
            <v>#N/A</v>
          </cell>
          <cell r="AO1715" t="e">
            <v>#N/A</v>
          </cell>
          <cell r="AP1715" t="e">
            <v>#N/A</v>
          </cell>
          <cell r="AQ1715" t="e">
            <v>#N/A</v>
          </cell>
          <cell r="AR1715" t="e">
            <v>#N/A</v>
          </cell>
          <cell r="AS1715" t="e">
            <v>#N/A</v>
          </cell>
          <cell r="AT1715" t="e">
            <v>#N/A</v>
          </cell>
          <cell r="AU1715" t="e">
            <v>#N/A</v>
          </cell>
          <cell r="AV1715" t="e">
            <v>#N/A</v>
          </cell>
          <cell r="AW1715" t="e">
            <v>#N/A</v>
          </cell>
          <cell r="AX1715" t="e">
            <v>#N/A</v>
          </cell>
          <cell r="AY1715" t="e">
            <v>#N/A</v>
          </cell>
          <cell r="AZ1715" t="e">
            <v>#N/A</v>
          </cell>
          <cell r="BA1715" t="e">
            <v>#N/A</v>
          </cell>
          <cell r="BB1715" t="e">
            <v>#N/A</v>
          </cell>
          <cell r="BC1715" t="e">
            <v>#N/A</v>
          </cell>
          <cell r="BD1715" t="e">
            <v>#N/A</v>
          </cell>
        </row>
        <row r="1716">
          <cell r="G1716" t="e">
            <v>#N/A</v>
          </cell>
          <cell r="H1716" t="e">
            <v>#N/A</v>
          </cell>
          <cell r="I1716" t="e">
            <v>#N/A</v>
          </cell>
          <cell r="J1716" t="e">
            <v>#N/A</v>
          </cell>
          <cell r="K1716" t="e">
            <v>#N/A</v>
          </cell>
          <cell r="L1716" t="e">
            <v>#N/A</v>
          </cell>
          <cell r="M1716" t="e">
            <v>#N/A</v>
          </cell>
          <cell r="N1716" t="e">
            <v>#N/A</v>
          </cell>
          <cell r="O1716" t="e">
            <v>#N/A</v>
          </cell>
          <cell r="P1716" t="e">
            <v>#N/A</v>
          </cell>
          <cell r="Q1716" t="e">
            <v>#N/A</v>
          </cell>
          <cell r="R1716" t="e">
            <v>#N/A</v>
          </cell>
          <cell r="S1716" t="e">
            <v>#N/A</v>
          </cell>
          <cell r="T1716" t="e">
            <v>#N/A</v>
          </cell>
          <cell r="U1716" t="e">
            <v>#N/A</v>
          </cell>
          <cell r="V1716" t="e">
            <v>#N/A</v>
          </cell>
          <cell r="W1716" t="e">
            <v>#N/A</v>
          </cell>
          <cell r="X1716" t="e">
            <v>#N/A</v>
          </cell>
          <cell r="Y1716" t="e">
            <v>#N/A</v>
          </cell>
          <cell r="Z1716" t="e">
            <v>#N/A</v>
          </cell>
          <cell r="AA1716" t="e">
            <v>#N/A</v>
          </cell>
          <cell r="AB1716" t="e">
            <v>#N/A</v>
          </cell>
          <cell r="AC1716" t="e">
            <v>#N/A</v>
          </cell>
          <cell r="AD1716" t="e">
            <v>#N/A</v>
          </cell>
          <cell r="AE1716" t="e">
            <v>#N/A</v>
          </cell>
          <cell r="AF1716" t="e">
            <v>#N/A</v>
          </cell>
          <cell r="AG1716" t="e">
            <v>#N/A</v>
          </cell>
          <cell r="AH1716" t="e">
            <v>#N/A</v>
          </cell>
          <cell r="AI1716" t="e">
            <v>#N/A</v>
          </cell>
          <cell r="AJ1716" t="e">
            <v>#N/A</v>
          </cell>
          <cell r="AK1716" t="e">
            <v>#N/A</v>
          </cell>
          <cell r="AL1716" t="e">
            <v>#N/A</v>
          </cell>
          <cell r="AM1716" t="e">
            <v>#N/A</v>
          </cell>
          <cell r="AN1716" t="e">
            <v>#N/A</v>
          </cell>
          <cell r="AO1716" t="e">
            <v>#N/A</v>
          </cell>
          <cell r="AP1716" t="e">
            <v>#N/A</v>
          </cell>
          <cell r="AQ1716" t="e">
            <v>#N/A</v>
          </cell>
          <cell r="AR1716" t="e">
            <v>#N/A</v>
          </cell>
          <cell r="AS1716" t="e">
            <v>#N/A</v>
          </cell>
          <cell r="AT1716" t="e">
            <v>#N/A</v>
          </cell>
          <cell r="AU1716" t="e">
            <v>#N/A</v>
          </cell>
          <cell r="AV1716" t="e">
            <v>#N/A</v>
          </cell>
          <cell r="AW1716" t="e">
            <v>#N/A</v>
          </cell>
          <cell r="AX1716" t="e">
            <v>#N/A</v>
          </cell>
          <cell r="AY1716" t="e">
            <v>#N/A</v>
          </cell>
          <cell r="AZ1716" t="e">
            <v>#N/A</v>
          </cell>
          <cell r="BA1716" t="e">
            <v>#N/A</v>
          </cell>
          <cell r="BB1716" t="e">
            <v>#N/A</v>
          </cell>
          <cell r="BC1716" t="e">
            <v>#N/A</v>
          </cell>
          <cell r="BD1716" t="e">
            <v>#N/A</v>
          </cell>
        </row>
        <row r="1717">
          <cell r="G1717" t="e">
            <v>#N/A</v>
          </cell>
          <cell r="H1717" t="e">
            <v>#N/A</v>
          </cell>
          <cell r="I1717" t="e">
            <v>#N/A</v>
          </cell>
          <cell r="J1717" t="e">
            <v>#N/A</v>
          </cell>
          <cell r="K1717" t="e">
            <v>#N/A</v>
          </cell>
          <cell r="L1717" t="e">
            <v>#N/A</v>
          </cell>
          <cell r="M1717" t="e">
            <v>#N/A</v>
          </cell>
          <cell r="N1717" t="e">
            <v>#N/A</v>
          </cell>
          <cell r="O1717" t="e">
            <v>#N/A</v>
          </cell>
          <cell r="P1717" t="e">
            <v>#N/A</v>
          </cell>
          <cell r="Q1717" t="e">
            <v>#N/A</v>
          </cell>
          <cell r="R1717" t="e">
            <v>#N/A</v>
          </cell>
          <cell r="S1717" t="e">
            <v>#N/A</v>
          </cell>
          <cell r="T1717" t="e">
            <v>#N/A</v>
          </cell>
          <cell r="U1717" t="e">
            <v>#N/A</v>
          </cell>
          <cell r="V1717" t="e">
            <v>#N/A</v>
          </cell>
          <cell r="W1717" t="e">
            <v>#N/A</v>
          </cell>
          <cell r="X1717" t="e">
            <v>#N/A</v>
          </cell>
          <cell r="Y1717" t="e">
            <v>#N/A</v>
          </cell>
          <cell r="Z1717" t="e">
            <v>#N/A</v>
          </cell>
          <cell r="AA1717" t="e">
            <v>#N/A</v>
          </cell>
          <cell r="AB1717" t="e">
            <v>#N/A</v>
          </cell>
          <cell r="AC1717" t="e">
            <v>#N/A</v>
          </cell>
          <cell r="AD1717" t="e">
            <v>#N/A</v>
          </cell>
          <cell r="AE1717" t="e">
            <v>#N/A</v>
          </cell>
          <cell r="AF1717" t="e">
            <v>#N/A</v>
          </cell>
          <cell r="AG1717" t="e">
            <v>#N/A</v>
          </cell>
          <cell r="AH1717" t="e">
            <v>#N/A</v>
          </cell>
          <cell r="AI1717" t="e">
            <v>#N/A</v>
          </cell>
          <cell r="AJ1717" t="e">
            <v>#N/A</v>
          </cell>
          <cell r="AK1717" t="e">
            <v>#N/A</v>
          </cell>
          <cell r="AL1717" t="e">
            <v>#N/A</v>
          </cell>
          <cell r="AM1717" t="e">
            <v>#N/A</v>
          </cell>
          <cell r="AN1717" t="e">
            <v>#N/A</v>
          </cell>
          <cell r="AO1717" t="e">
            <v>#N/A</v>
          </cell>
          <cell r="AP1717" t="e">
            <v>#N/A</v>
          </cell>
          <cell r="AQ1717" t="e">
            <v>#N/A</v>
          </cell>
          <cell r="AR1717" t="e">
            <v>#N/A</v>
          </cell>
          <cell r="AS1717" t="e">
            <v>#N/A</v>
          </cell>
          <cell r="AT1717" t="e">
            <v>#N/A</v>
          </cell>
          <cell r="AU1717" t="e">
            <v>#N/A</v>
          </cell>
          <cell r="AV1717" t="e">
            <v>#N/A</v>
          </cell>
          <cell r="AW1717" t="e">
            <v>#N/A</v>
          </cell>
          <cell r="AX1717" t="e">
            <v>#N/A</v>
          </cell>
          <cell r="AY1717" t="e">
            <v>#N/A</v>
          </cell>
          <cell r="AZ1717" t="e">
            <v>#N/A</v>
          </cell>
          <cell r="BA1717" t="e">
            <v>#N/A</v>
          </cell>
          <cell r="BB1717" t="e">
            <v>#N/A</v>
          </cell>
          <cell r="BC1717" t="e">
            <v>#N/A</v>
          </cell>
          <cell r="BD1717" t="e">
            <v>#N/A</v>
          </cell>
        </row>
        <row r="1718">
          <cell r="G1718" t="e">
            <v>#N/A</v>
          </cell>
          <cell r="H1718" t="e">
            <v>#N/A</v>
          </cell>
          <cell r="I1718" t="e">
            <v>#N/A</v>
          </cell>
          <cell r="J1718" t="e">
            <v>#N/A</v>
          </cell>
          <cell r="K1718" t="e">
            <v>#N/A</v>
          </cell>
          <cell r="L1718" t="e">
            <v>#N/A</v>
          </cell>
          <cell r="M1718" t="e">
            <v>#N/A</v>
          </cell>
          <cell r="N1718" t="e">
            <v>#N/A</v>
          </cell>
          <cell r="O1718" t="e">
            <v>#N/A</v>
          </cell>
          <cell r="P1718" t="e">
            <v>#N/A</v>
          </cell>
          <cell r="Q1718" t="e">
            <v>#N/A</v>
          </cell>
          <cell r="R1718" t="e">
            <v>#N/A</v>
          </cell>
          <cell r="S1718" t="e">
            <v>#N/A</v>
          </cell>
          <cell r="T1718" t="e">
            <v>#N/A</v>
          </cell>
          <cell r="U1718" t="e">
            <v>#N/A</v>
          </cell>
          <cell r="V1718" t="e">
            <v>#N/A</v>
          </cell>
          <cell r="W1718" t="e">
            <v>#N/A</v>
          </cell>
          <cell r="X1718" t="e">
            <v>#N/A</v>
          </cell>
          <cell r="Y1718" t="e">
            <v>#N/A</v>
          </cell>
          <cell r="Z1718" t="e">
            <v>#N/A</v>
          </cell>
          <cell r="AA1718" t="e">
            <v>#N/A</v>
          </cell>
          <cell r="AB1718" t="e">
            <v>#N/A</v>
          </cell>
          <cell r="AC1718" t="e">
            <v>#N/A</v>
          </cell>
          <cell r="AD1718" t="e">
            <v>#N/A</v>
          </cell>
          <cell r="AE1718" t="e">
            <v>#N/A</v>
          </cell>
          <cell r="AF1718" t="e">
            <v>#N/A</v>
          </cell>
          <cell r="AG1718" t="e">
            <v>#N/A</v>
          </cell>
          <cell r="AH1718" t="e">
            <v>#N/A</v>
          </cell>
          <cell r="AI1718" t="e">
            <v>#N/A</v>
          </cell>
          <cell r="AJ1718" t="e">
            <v>#N/A</v>
          </cell>
          <cell r="AK1718" t="e">
            <v>#N/A</v>
          </cell>
          <cell r="AL1718" t="e">
            <v>#N/A</v>
          </cell>
          <cell r="AM1718" t="e">
            <v>#N/A</v>
          </cell>
          <cell r="AN1718" t="e">
            <v>#N/A</v>
          </cell>
          <cell r="AO1718" t="e">
            <v>#N/A</v>
          </cell>
          <cell r="AP1718" t="e">
            <v>#N/A</v>
          </cell>
          <cell r="AQ1718" t="e">
            <v>#N/A</v>
          </cell>
          <cell r="AR1718" t="e">
            <v>#N/A</v>
          </cell>
          <cell r="AS1718" t="e">
            <v>#N/A</v>
          </cell>
          <cell r="AT1718" t="e">
            <v>#N/A</v>
          </cell>
          <cell r="AU1718" t="e">
            <v>#N/A</v>
          </cell>
          <cell r="AV1718" t="e">
            <v>#N/A</v>
          </cell>
          <cell r="AW1718" t="e">
            <v>#N/A</v>
          </cell>
          <cell r="AX1718" t="e">
            <v>#N/A</v>
          </cell>
          <cell r="AY1718" t="e">
            <v>#N/A</v>
          </cell>
          <cell r="AZ1718" t="e">
            <v>#N/A</v>
          </cell>
          <cell r="BA1718" t="e">
            <v>#N/A</v>
          </cell>
          <cell r="BB1718" t="e">
            <v>#N/A</v>
          </cell>
          <cell r="BC1718" t="e">
            <v>#N/A</v>
          </cell>
          <cell r="BD1718" t="e">
            <v>#N/A</v>
          </cell>
        </row>
        <row r="1719">
          <cell r="G1719" t="e">
            <v>#N/A</v>
          </cell>
          <cell r="H1719" t="e">
            <v>#N/A</v>
          </cell>
          <cell r="I1719" t="e">
            <v>#N/A</v>
          </cell>
          <cell r="J1719" t="e">
            <v>#N/A</v>
          </cell>
          <cell r="K1719" t="e">
            <v>#N/A</v>
          </cell>
          <cell r="L1719" t="e">
            <v>#N/A</v>
          </cell>
          <cell r="M1719" t="e">
            <v>#N/A</v>
          </cell>
          <cell r="N1719" t="e">
            <v>#N/A</v>
          </cell>
          <cell r="O1719" t="e">
            <v>#N/A</v>
          </cell>
          <cell r="P1719" t="e">
            <v>#N/A</v>
          </cell>
          <cell r="Q1719" t="e">
            <v>#N/A</v>
          </cell>
          <cell r="R1719" t="e">
            <v>#N/A</v>
          </cell>
          <cell r="S1719" t="e">
            <v>#N/A</v>
          </cell>
          <cell r="T1719" t="e">
            <v>#N/A</v>
          </cell>
          <cell r="U1719" t="e">
            <v>#N/A</v>
          </cell>
          <cell r="V1719" t="e">
            <v>#N/A</v>
          </cell>
          <cell r="W1719" t="e">
            <v>#N/A</v>
          </cell>
          <cell r="X1719" t="e">
            <v>#N/A</v>
          </cell>
          <cell r="Y1719" t="e">
            <v>#N/A</v>
          </cell>
          <cell r="Z1719" t="e">
            <v>#N/A</v>
          </cell>
          <cell r="AA1719" t="e">
            <v>#N/A</v>
          </cell>
          <cell r="AB1719" t="e">
            <v>#N/A</v>
          </cell>
          <cell r="AC1719" t="e">
            <v>#N/A</v>
          </cell>
          <cell r="AD1719" t="e">
            <v>#N/A</v>
          </cell>
          <cell r="AE1719" t="e">
            <v>#N/A</v>
          </cell>
          <cell r="AF1719" t="e">
            <v>#N/A</v>
          </cell>
          <cell r="AG1719" t="e">
            <v>#N/A</v>
          </cell>
          <cell r="AH1719" t="e">
            <v>#N/A</v>
          </cell>
          <cell r="AI1719" t="e">
            <v>#N/A</v>
          </cell>
          <cell r="AJ1719" t="e">
            <v>#N/A</v>
          </cell>
          <cell r="AK1719" t="e">
            <v>#N/A</v>
          </cell>
          <cell r="AL1719" t="e">
            <v>#N/A</v>
          </cell>
          <cell r="AM1719" t="e">
            <v>#N/A</v>
          </cell>
          <cell r="AN1719" t="e">
            <v>#N/A</v>
          </cell>
          <cell r="AO1719" t="e">
            <v>#N/A</v>
          </cell>
          <cell r="AP1719" t="e">
            <v>#N/A</v>
          </cell>
          <cell r="AQ1719" t="e">
            <v>#N/A</v>
          </cell>
          <cell r="AR1719" t="e">
            <v>#N/A</v>
          </cell>
          <cell r="AS1719" t="e">
            <v>#N/A</v>
          </cell>
          <cell r="AT1719" t="e">
            <v>#N/A</v>
          </cell>
          <cell r="AU1719" t="e">
            <v>#N/A</v>
          </cell>
          <cell r="AV1719" t="e">
            <v>#N/A</v>
          </cell>
          <cell r="AW1719" t="e">
            <v>#N/A</v>
          </cell>
          <cell r="AX1719" t="e">
            <v>#N/A</v>
          </cell>
          <cell r="AY1719" t="e">
            <v>#N/A</v>
          </cell>
          <cell r="AZ1719" t="e">
            <v>#N/A</v>
          </cell>
          <cell r="BA1719" t="e">
            <v>#N/A</v>
          </cell>
          <cell r="BB1719" t="e">
            <v>#N/A</v>
          </cell>
          <cell r="BC1719" t="e">
            <v>#N/A</v>
          </cell>
          <cell r="BD1719" t="e">
            <v>#N/A</v>
          </cell>
        </row>
        <row r="1720">
          <cell r="G1720" t="e">
            <v>#N/A</v>
          </cell>
          <cell r="H1720" t="e">
            <v>#N/A</v>
          </cell>
          <cell r="I1720" t="e">
            <v>#N/A</v>
          </cell>
          <cell r="J1720" t="e">
            <v>#N/A</v>
          </cell>
          <cell r="K1720" t="e">
            <v>#N/A</v>
          </cell>
          <cell r="L1720" t="e">
            <v>#N/A</v>
          </cell>
          <cell r="M1720" t="e">
            <v>#N/A</v>
          </cell>
          <cell r="N1720" t="e">
            <v>#N/A</v>
          </cell>
          <cell r="O1720" t="e">
            <v>#N/A</v>
          </cell>
          <cell r="P1720" t="e">
            <v>#N/A</v>
          </cell>
          <cell r="Q1720" t="e">
            <v>#N/A</v>
          </cell>
          <cell r="R1720" t="e">
            <v>#N/A</v>
          </cell>
          <cell r="S1720" t="e">
            <v>#N/A</v>
          </cell>
          <cell r="T1720" t="e">
            <v>#N/A</v>
          </cell>
          <cell r="U1720" t="e">
            <v>#N/A</v>
          </cell>
          <cell r="V1720" t="e">
            <v>#N/A</v>
          </cell>
          <cell r="W1720" t="e">
            <v>#N/A</v>
          </cell>
          <cell r="X1720" t="e">
            <v>#N/A</v>
          </cell>
          <cell r="Y1720" t="e">
            <v>#N/A</v>
          </cell>
          <cell r="Z1720" t="e">
            <v>#N/A</v>
          </cell>
          <cell r="AA1720" t="e">
            <v>#N/A</v>
          </cell>
          <cell r="AB1720" t="e">
            <v>#N/A</v>
          </cell>
          <cell r="AC1720" t="e">
            <v>#N/A</v>
          </cell>
          <cell r="AD1720" t="e">
            <v>#N/A</v>
          </cell>
          <cell r="AE1720" t="e">
            <v>#N/A</v>
          </cell>
          <cell r="AF1720" t="e">
            <v>#N/A</v>
          </cell>
          <cell r="AG1720" t="e">
            <v>#N/A</v>
          </cell>
          <cell r="AH1720" t="e">
            <v>#N/A</v>
          </cell>
          <cell r="AI1720" t="e">
            <v>#N/A</v>
          </cell>
          <cell r="AJ1720" t="e">
            <v>#N/A</v>
          </cell>
          <cell r="AK1720" t="e">
            <v>#N/A</v>
          </cell>
          <cell r="AL1720" t="e">
            <v>#N/A</v>
          </cell>
          <cell r="AM1720" t="e">
            <v>#N/A</v>
          </cell>
          <cell r="AN1720" t="e">
            <v>#N/A</v>
          </cell>
          <cell r="AO1720" t="e">
            <v>#N/A</v>
          </cell>
          <cell r="AP1720" t="e">
            <v>#N/A</v>
          </cell>
          <cell r="AQ1720" t="e">
            <v>#N/A</v>
          </cell>
          <cell r="AR1720" t="e">
            <v>#N/A</v>
          </cell>
          <cell r="AS1720" t="e">
            <v>#N/A</v>
          </cell>
          <cell r="AT1720" t="e">
            <v>#N/A</v>
          </cell>
          <cell r="AU1720" t="e">
            <v>#N/A</v>
          </cell>
          <cell r="AV1720" t="e">
            <v>#N/A</v>
          </cell>
          <cell r="AW1720" t="e">
            <v>#N/A</v>
          </cell>
          <cell r="AX1720" t="e">
            <v>#N/A</v>
          </cell>
          <cell r="AY1720" t="e">
            <v>#N/A</v>
          </cell>
          <cell r="AZ1720" t="e">
            <v>#N/A</v>
          </cell>
          <cell r="BA1720" t="e">
            <v>#N/A</v>
          </cell>
          <cell r="BB1720" t="e">
            <v>#N/A</v>
          </cell>
          <cell r="BC1720" t="e">
            <v>#N/A</v>
          </cell>
          <cell r="BD1720" t="e">
            <v>#N/A</v>
          </cell>
        </row>
        <row r="1721">
          <cell r="G1721" t="e">
            <v>#N/A</v>
          </cell>
          <cell r="H1721" t="e">
            <v>#N/A</v>
          </cell>
          <cell r="I1721" t="e">
            <v>#N/A</v>
          </cell>
          <cell r="J1721" t="e">
            <v>#N/A</v>
          </cell>
          <cell r="K1721" t="e">
            <v>#N/A</v>
          </cell>
          <cell r="L1721" t="e">
            <v>#N/A</v>
          </cell>
          <cell r="M1721" t="e">
            <v>#N/A</v>
          </cell>
          <cell r="N1721" t="e">
            <v>#N/A</v>
          </cell>
          <cell r="O1721" t="e">
            <v>#N/A</v>
          </cell>
          <cell r="P1721" t="e">
            <v>#N/A</v>
          </cell>
          <cell r="Q1721" t="e">
            <v>#N/A</v>
          </cell>
          <cell r="R1721" t="e">
            <v>#N/A</v>
          </cell>
          <cell r="S1721" t="e">
            <v>#N/A</v>
          </cell>
          <cell r="T1721" t="e">
            <v>#N/A</v>
          </cell>
          <cell r="U1721" t="e">
            <v>#N/A</v>
          </cell>
          <cell r="V1721" t="e">
            <v>#N/A</v>
          </cell>
          <cell r="W1721" t="e">
            <v>#N/A</v>
          </cell>
          <cell r="X1721" t="e">
            <v>#N/A</v>
          </cell>
          <cell r="Y1721" t="e">
            <v>#N/A</v>
          </cell>
          <cell r="Z1721" t="e">
            <v>#N/A</v>
          </cell>
          <cell r="AA1721" t="e">
            <v>#N/A</v>
          </cell>
          <cell r="AB1721" t="e">
            <v>#N/A</v>
          </cell>
          <cell r="AC1721" t="e">
            <v>#N/A</v>
          </cell>
          <cell r="AD1721" t="e">
            <v>#N/A</v>
          </cell>
          <cell r="AE1721" t="e">
            <v>#N/A</v>
          </cell>
          <cell r="AF1721" t="e">
            <v>#N/A</v>
          </cell>
          <cell r="AG1721" t="e">
            <v>#N/A</v>
          </cell>
          <cell r="AH1721" t="e">
            <v>#N/A</v>
          </cell>
          <cell r="AI1721" t="e">
            <v>#N/A</v>
          </cell>
          <cell r="AJ1721" t="e">
            <v>#N/A</v>
          </cell>
          <cell r="AK1721" t="e">
            <v>#N/A</v>
          </cell>
          <cell r="AL1721" t="e">
            <v>#N/A</v>
          </cell>
          <cell r="AM1721" t="e">
            <v>#N/A</v>
          </cell>
          <cell r="AN1721" t="e">
            <v>#N/A</v>
          </cell>
          <cell r="AO1721" t="e">
            <v>#N/A</v>
          </cell>
          <cell r="AP1721" t="e">
            <v>#N/A</v>
          </cell>
          <cell r="AQ1721" t="e">
            <v>#N/A</v>
          </cell>
          <cell r="AR1721" t="e">
            <v>#N/A</v>
          </cell>
          <cell r="AS1721" t="e">
            <v>#N/A</v>
          </cell>
          <cell r="AT1721" t="e">
            <v>#N/A</v>
          </cell>
          <cell r="AU1721" t="e">
            <v>#N/A</v>
          </cell>
          <cell r="AV1721" t="e">
            <v>#N/A</v>
          </cell>
          <cell r="AW1721" t="e">
            <v>#N/A</v>
          </cell>
          <cell r="AX1721" t="e">
            <v>#N/A</v>
          </cell>
          <cell r="AY1721" t="e">
            <v>#N/A</v>
          </cell>
          <cell r="AZ1721" t="e">
            <v>#N/A</v>
          </cell>
          <cell r="BA1721" t="e">
            <v>#N/A</v>
          </cell>
          <cell r="BB1721" t="e">
            <v>#N/A</v>
          </cell>
          <cell r="BC1721" t="e">
            <v>#N/A</v>
          </cell>
          <cell r="BD1721" t="e">
            <v>#N/A</v>
          </cell>
        </row>
        <row r="1722">
          <cell r="G1722" t="e">
            <v>#N/A</v>
          </cell>
          <cell r="H1722" t="e">
            <v>#N/A</v>
          </cell>
          <cell r="I1722" t="e">
            <v>#N/A</v>
          </cell>
          <cell r="J1722" t="e">
            <v>#N/A</v>
          </cell>
          <cell r="K1722" t="e">
            <v>#N/A</v>
          </cell>
          <cell r="L1722" t="e">
            <v>#N/A</v>
          </cell>
          <cell r="M1722" t="e">
            <v>#N/A</v>
          </cell>
          <cell r="N1722" t="e">
            <v>#N/A</v>
          </cell>
          <cell r="O1722" t="e">
            <v>#N/A</v>
          </cell>
          <cell r="P1722" t="e">
            <v>#N/A</v>
          </cell>
          <cell r="Q1722" t="e">
            <v>#N/A</v>
          </cell>
          <cell r="R1722" t="e">
            <v>#N/A</v>
          </cell>
          <cell r="S1722" t="e">
            <v>#N/A</v>
          </cell>
          <cell r="T1722" t="e">
            <v>#N/A</v>
          </cell>
          <cell r="U1722" t="e">
            <v>#N/A</v>
          </cell>
          <cell r="V1722" t="e">
            <v>#N/A</v>
          </cell>
          <cell r="W1722" t="e">
            <v>#N/A</v>
          </cell>
          <cell r="X1722" t="e">
            <v>#N/A</v>
          </cell>
          <cell r="Y1722" t="e">
            <v>#N/A</v>
          </cell>
          <cell r="Z1722" t="e">
            <v>#N/A</v>
          </cell>
          <cell r="AA1722" t="e">
            <v>#N/A</v>
          </cell>
          <cell r="AB1722" t="e">
            <v>#N/A</v>
          </cell>
          <cell r="AC1722" t="e">
            <v>#N/A</v>
          </cell>
          <cell r="AD1722" t="e">
            <v>#N/A</v>
          </cell>
          <cell r="AE1722" t="e">
            <v>#N/A</v>
          </cell>
          <cell r="AF1722" t="e">
            <v>#N/A</v>
          </cell>
          <cell r="AG1722" t="e">
            <v>#N/A</v>
          </cell>
          <cell r="AH1722" t="e">
            <v>#N/A</v>
          </cell>
          <cell r="AI1722" t="e">
            <v>#N/A</v>
          </cell>
          <cell r="AJ1722" t="e">
            <v>#N/A</v>
          </cell>
          <cell r="AK1722" t="e">
            <v>#N/A</v>
          </cell>
          <cell r="AL1722" t="e">
            <v>#N/A</v>
          </cell>
          <cell r="AM1722" t="e">
            <v>#N/A</v>
          </cell>
          <cell r="AN1722" t="e">
            <v>#N/A</v>
          </cell>
          <cell r="AO1722" t="e">
            <v>#N/A</v>
          </cell>
          <cell r="AP1722" t="e">
            <v>#N/A</v>
          </cell>
          <cell r="AQ1722" t="e">
            <v>#N/A</v>
          </cell>
          <cell r="AR1722" t="e">
            <v>#N/A</v>
          </cell>
          <cell r="AS1722" t="e">
            <v>#N/A</v>
          </cell>
          <cell r="AT1722" t="e">
            <v>#N/A</v>
          </cell>
          <cell r="AU1722" t="e">
            <v>#N/A</v>
          </cell>
          <cell r="AV1722" t="e">
            <v>#N/A</v>
          </cell>
          <cell r="AW1722" t="e">
            <v>#N/A</v>
          </cell>
          <cell r="AX1722" t="e">
            <v>#N/A</v>
          </cell>
          <cell r="AY1722" t="e">
            <v>#N/A</v>
          </cell>
          <cell r="AZ1722" t="e">
            <v>#N/A</v>
          </cell>
          <cell r="BA1722" t="e">
            <v>#N/A</v>
          </cell>
          <cell r="BB1722" t="e">
            <v>#N/A</v>
          </cell>
          <cell r="BC1722" t="e">
            <v>#N/A</v>
          </cell>
          <cell r="BD1722" t="e">
            <v>#N/A</v>
          </cell>
        </row>
        <row r="1723">
          <cell r="G1723" t="e">
            <v>#N/A</v>
          </cell>
          <cell r="H1723" t="e">
            <v>#N/A</v>
          </cell>
          <cell r="I1723" t="e">
            <v>#N/A</v>
          </cell>
          <cell r="J1723" t="e">
            <v>#N/A</v>
          </cell>
          <cell r="K1723" t="e">
            <v>#N/A</v>
          </cell>
          <cell r="L1723" t="e">
            <v>#N/A</v>
          </cell>
          <cell r="M1723" t="e">
            <v>#N/A</v>
          </cell>
          <cell r="N1723" t="e">
            <v>#N/A</v>
          </cell>
          <cell r="O1723" t="e">
            <v>#N/A</v>
          </cell>
          <cell r="P1723" t="e">
            <v>#N/A</v>
          </cell>
          <cell r="Q1723" t="e">
            <v>#N/A</v>
          </cell>
          <cell r="R1723" t="e">
            <v>#N/A</v>
          </cell>
          <cell r="S1723" t="e">
            <v>#N/A</v>
          </cell>
          <cell r="T1723" t="e">
            <v>#N/A</v>
          </cell>
          <cell r="U1723" t="e">
            <v>#N/A</v>
          </cell>
          <cell r="V1723" t="e">
            <v>#N/A</v>
          </cell>
          <cell r="W1723" t="e">
            <v>#N/A</v>
          </cell>
          <cell r="X1723" t="e">
            <v>#N/A</v>
          </cell>
          <cell r="Y1723" t="e">
            <v>#N/A</v>
          </cell>
          <cell r="Z1723" t="e">
            <v>#N/A</v>
          </cell>
          <cell r="AA1723" t="e">
            <v>#N/A</v>
          </cell>
          <cell r="AB1723" t="e">
            <v>#N/A</v>
          </cell>
          <cell r="AC1723" t="e">
            <v>#N/A</v>
          </cell>
          <cell r="AD1723" t="e">
            <v>#N/A</v>
          </cell>
          <cell r="AE1723" t="e">
            <v>#N/A</v>
          </cell>
          <cell r="AF1723" t="e">
            <v>#N/A</v>
          </cell>
          <cell r="AG1723" t="e">
            <v>#N/A</v>
          </cell>
          <cell r="AH1723" t="e">
            <v>#N/A</v>
          </cell>
          <cell r="AI1723" t="e">
            <v>#N/A</v>
          </cell>
          <cell r="AJ1723" t="e">
            <v>#N/A</v>
          </cell>
          <cell r="AK1723" t="e">
            <v>#N/A</v>
          </cell>
          <cell r="AL1723" t="e">
            <v>#N/A</v>
          </cell>
          <cell r="AM1723" t="e">
            <v>#N/A</v>
          </cell>
          <cell r="AN1723" t="e">
            <v>#N/A</v>
          </cell>
          <cell r="AO1723" t="e">
            <v>#N/A</v>
          </cell>
          <cell r="AP1723" t="e">
            <v>#N/A</v>
          </cell>
          <cell r="AQ1723" t="e">
            <v>#N/A</v>
          </cell>
          <cell r="AR1723" t="e">
            <v>#N/A</v>
          </cell>
          <cell r="AS1723" t="e">
            <v>#N/A</v>
          </cell>
          <cell r="AT1723" t="e">
            <v>#N/A</v>
          </cell>
          <cell r="AU1723" t="e">
            <v>#N/A</v>
          </cell>
          <cell r="AV1723" t="e">
            <v>#N/A</v>
          </cell>
          <cell r="AW1723" t="e">
            <v>#N/A</v>
          </cell>
          <cell r="AX1723" t="e">
            <v>#N/A</v>
          </cell>
          <cell r="AY1723" t="e">
            <v>#N/A</v>
          </cell>
          <cell r="AZ1723" t="e">
            <v>#N/A</v>
          </cell>
          <cell r="BA1723" t="e">
            <v>#N/A</v>
          </cell>
          <cell r="BB1723" t="e">
            <v>#N/A</v>
          </cell>
          <cell r="BC1723" t="e">
            <v>#N/A</v>
          </cell>
          <cell r="BD1723" t="e">
            <v>#N/A</v>
          </cell>
        </row>
        <row r="1724">
          <cell r="G1724" t="e">
            <v>#N/A</v>
          </cell>
          <cell r="H1724" t="e">
            <v>#N/A</v>
          </cell>
          <cell r="I1724" t="e">
            <v>#N/A</v>
          </cell>
          <cell r="J1724" t="e">
            <v>#N/A</v>
          </cell>
          <cell r="K1724" t="e">
            <v>#N/A</v>
          </cell>
          <cell r="L1724" t="e">
            <v>#N/A</v>
          </cell>
          <cell r="M1724" t="e">
            <v>#N/A</v>
          </cell>
          <cell r="N1724" t="e">
            <v>#N/A</v>
          </cell>
          <cell r="O1724" t="e">
            <v>#N/A</v>
          </cell>
          <cell r="P1724" t="e">
            <v>#N/A</v>
          </cell>
          <cell r="Q1724" t="e">
            <v>#N/A</v>
          </cell>
          <cell r="R1724" t="e">
            <v>#N/A</v>
          </cell>
          <cell r="S1724" t="e">
            <v>#N/A</v>
          </cell>
          <cell r="T1724" t="e">
            <v>#N/A</v>
          </cell>
          <cell r="U1724" t="e">
            <v>#N/A</v>
          </cell>
          <cell r="V1724" t="e">
            <v>#N/A</v>
          </cell>
          <cell r="W1724" t="e">
            <v>#N/A</v>
          </cell>
          <cell r="X1724" t="e">
            <v>#N/A</v>
          </cell>
          <cell r="Y1724" t="e">
            <v>#N/A</v>
          </cell>
          <cell r="Z1724" t="e">
            <v>#N/A</v>
          </cell>
          <cell r="AA1724" t="e">
            <v>#N/A</v>
          </cell>
          <cell r="AB1724" t="e">
            <v>#N/A</v>
          </cell>
          <cell r="AC1724" t="e">
            <v>#N/A</v>
          </cell>
          <cell r="AD1724" t="e">
            <v>#N/A</v>
          </cell>
          <cell r="AE1724" t="e">
            <v>#N/A</v>
          </cell>
          <cell r="AF1724" t="e">
            <v>#N/A</v>
          </cell>
          <cell r="AG1724" t="e">
            <v>#N/A</v>
          </cell>
          <cell r="AH1724" t="e">
            <v>#N/A</v>
          </cell>
          <cell r="AI1724" t="e">
            <v>#N/A</v>
          </cell>
          <cell r="AJ1724" t="e">
            <v>#N/A</v>
          </cell>
          <cell r="AK1724" t="e">
            <v>#N/A</v>
          </cell>
          <cell r="AL1724" t="e">
            <v>#N/A</v>
          </cell>
          <cell r="AM1724" t="e">
            <v>#N/A</v>
          </cell>
          <cell r="AN1724" t="e">
            <v>#N/A</v>
          </cell>
          <cell r="AO1724" t="e">
            <v>#N/A</v>
          </cell>
          <cell r="AP1724" t="e">
            <v>#N/A</v>
          </cell>
          <cell r="AQ1724" t="e">
            <v>#N/A</v>
          </cell>
          <cell r="AR1724" t="e">
            <v>#N/A</v>
          </cell>
          <cell r="AS1724" t="e">
            <v>#N/A</v>
          </cell>
          <cell r="AT1724" t="e">
            <v>#N/A</v>
          </cell>
          <cell r="AU1724" t="e">
            <v>#N/A</v>
          </cell>
          <cell r="AV1724" t="e">
            <v>#N/A</v>
          </cell>
          <cell r="AW1724" t="e">
            <v>#N/A</v>
          </cell>
          <cell r="AX1724" t="e">
            <v>#N/A</v>
          </cell>
          <cell r="AY1724" t="e">
            <v>#N/A</v>
          </cell>
          <cell r="AZ1724" t="e">
            <v>#N/A</v>
          </cell>
          <cell r="BA1724" t="e">
            <v>#N/A</v>
          </cell>
          <cell r="BB1724" t="e">
            <v>#N/A</v>
          </cell>
          <cell r="BC1724" t="e">
            <v>#N/A</v>
          </cell>
          <cell r="BD1724" t="e">
            <v>#N/A</v>
          </cell>
        </row>
        <row r="1725">
          <cell r="G1725" t="e">
            <v>#N/A</v>
          </cell>
          <cell r="H1725" t="e">
            <v>#N/A</v>
          </cell>
          <cell r="I1725" t="e">
            <v>#N/A</v>
          </cell>
          <cell r="J1725" t="e">
            <v>#N/A</v>
          </cell>
          <cell r="K1725" t="e">
            <v>#N/A</v>
          </cell>
          <cell r="L1725" t="e">
            <v>#N/A</v>
          </cell>
          <cell r="M1725" t="e">
            <v>#N/A</v>
          </cell>
          <cell r="N1725" t="e">
            <v>#N/A</v>
          </cell>
          <cell r="O1725" t="e">
            <v>#N/A</v>
          </cell>
          <cell r="P1725" t="e">
            <v>#N/A</v>
          </cell>
          <cell r="Q1725" t="e">
            <v>#N/A</v>
          </cell>
          <cell r="R1725" t="e">
            <v>#N/A</v>
          </cell>
          <cell r="S1725" t="e">
            <v>#N/A</v>
          </cell>
          <cell r="T1725" t="e">
            <v>#N/A</v>
          </cell>
          <cell r="U1725" t="e">
            <v>#N/A</v>
          </cell>
          <cell r="V1725" t="e">
            <v>#N/A</v>
          </cell>
          <cell r="W1725" t="e">
            <v>#N/A</v>
          </cell>
          <cell r="X1725" t="e">
            <v>#N/A</v>
          </cell>
          <cell r="Y1725" t="e">
            <v>#N/A</v>
          </cell>
          <cell r="Z1725" t="e">
            <v>#N/A</v>
          </cell>
          <cell r="AA1725" t="e">
            <v>#N/A</v>
          </cell>
          <cell r="AB1725" t="e">
            <v>#N/A</v>
          </cell>
          <cell r="AC1725" t="e">
            <v>#N/A</v>
          </cell>
          <cell r="AD1725" t="e">
            <v>#N/A</v>
          </cell>
          <cell r="AE1725" t="e">
            <v>#N/A</v>
          </cell>
          <cell r="AF1725" t="e">
            <v>#N/A</v>
          </cell>
          <cell r="AG1725" t="e">
            <v>#N/A</v>
          </cell>
          <cell r="AH1725" t="e">
            <v>#N/A</v>
          </cell>
          <cell r="AI1725" t="e">
            <v>#N/A</v>
          </cell>
          <cell r="AJ1725" t="e">
            <v>#N/A</v>
          </cell>
          <cell r="AK1725" t="e">
            <v>#N/A</v>
          </cell>
          <cell r="AL1725" t="e">
            <v>#N/A</v>
          </cell>
          <cell r="AM1725" t="e">
            <v>#N/A</v>
          </cell>
          <cell r="AN1725" t="e">
            <v>#N/A</v>
          </cell>
          <cell r="AO1725" t="e">
            <v>#N/A</v>
          </cell>
          <cell r="AP1725" t="e">
            <v>#N/A</v>
          </cell>
          <cell r="AQ1725" t="e">
            <v>#N/A</v>
          </cell>
          <cell r="AR1725" t="e">
            <v>#N/A</v>
          </cell>
          <cell r="AS1725" t="e">
            <v>#N/A</v>
          </cell>
          <cell r="AT1725" t="e">
            <v>#N/A</v>
          </cell>
          <cell r="AU1725" t="e">
            <v>#N/A</v>
          </cell>
          <cell r="AV1725" t="e">
            <v>#N/A</v>
          </cell>
          <cell r="AW1725" t="e">
            <v>#N/A</v>
          </cell>
          <cell r="AX1725" t="e">
            <v>#N/A</v>
          </cell>
          <cell r="AY1725" t="e">
            <v>#N/A</v>
          </cell>
          <cell r="AZ1725" t="e">
            <v>#N/A</v>
          </cell>
          <cell r="BA1725" t="e">
            <v>#N/A</v>
          </cell>
          <cell r="BB1725" t="e">
            <v>#N/A</v>
          </cell>
          <cell r="BC1725" t="e">
            <v>#N/A</v>
          </cell>
          <cell r="BD1725" t="e">
            <v>#N/A</v>
          </cell>
        </row>
        <row r="1726">
          <cell r="G1726" t="e">
            <v>#N/A</v>
          </cell>
          <cell r="H1726" t="e">
            <v>#N/A</v>
          </cell>
          <cell r="I1726" t="e">
            <v>#N/A</v>
          </cell>
          <cell r="J1726" t="e">
            <v>#N/A</v>
          </cell>
          <cell r="K1726" t="e">
            <v>#N/A</v>
          </cell>
          <cell r="L1726" t="e">
            <v>#N/A</v>
          </cell>
          <cell r="M1726" t="e">
            <v>#N/A</v>
          </cell>
          <cell r="N1726" t="e">
            <v>#N/A</v>
          </cell>
          <cell r="O1726" t="e">
            <v>#N/A</v>
          </cell>
          <cell r="P1726" t="e">
            <v>#N/A</v>
          </cell>
          <cell r="Q1726" t="e">
            <v>#N/A</v>
          </cell>
          <cell r="R1726" t="e">
            <v>#N/A</v>
          </cell>
          <cell r="S1726" t="e">
            <v>#N/A</v>
          </cell>
          <cell r="T1726" t="e">
            <v>#N/A</v>
          </cell>
          <cell r="U1726" t="e">
            <v>#N/A</v>
          </cell>
          <cell r="V1726" t="e">
            <v>#N/A</v>
          </cell>
          <cell r="W1726" t="e">
            <v>#N/A</v>
          </cell>
          <cell r="X1726" t="e">
            <v>#N/A</v>
          </cell>
          <cell r="Y1726" t="e">
            <v>#N/A</v>
          </cell>
          <cell r="Z1726" t="e">
            <v>#N/A</v>
          </cell>
          <cell r="AA1726" t="e">
            <v>#N/A</v>
          </cell>
          <cell r="AB1726" t="e">
            <v>#N/A</v>
          </cell>
          <cell r="AC1726" t="e">
            <v>#N/A</v>
          </cell>
          <cell r="AD1726" t="e">
            <v>#N/A</v>
          </cell>
          <cell r="AE1726" t="e">
            <v>#N/A</v>
          </cell>
          <cell r="AF1726" t="e">
            <v>#N/A</v>
          </cell>
          <cell r="AG1726" t="e">
            <v>#N/A</v>
          </cell>
          <cell r="AH1726" t="e">
            <v>#N/A</v>
          </cell>
          <cell r="AI1726" t="e">
            <v>#N/A</v>
          </cell>
          <cell r="AJ1726" t="e">
            <v>#N/A</v>
          </cell>
          <cell r="AK1726" t="e">
            <v>#N/A</v>
          </cell>
          <cell r="AL1726" t="e">
            <v>#N/A</v>
          </cell>
          <cell r="AM1726" t="e">
            <v>#N/A</v>
          </cell>
          <cell r="AN1726" t="e">
            <v>#N/A</v>
          </cell>
          <cell r="AO1726" t="e">
            <v>#N/A</v>
          </cell>
          <cell r="AP1726" t="e">
            <v>#N/A</v>
          </cell>
          <cell r="AQ1726" t="e">
            <v>#N/A</v>
          </cell>
          <cell r="AR1726" t="e">
            <v>#N/A</v>
          </cell>
          <cell r="AS1726" t="e">
            <v>#N/A</v>
          </cell>
          <cell r="AT1726" t="e">
            <v>#N/A</v>
          </cell>
          <cell r="AU1726" t="e">
            <v>#N/A</v>
          </cell>
          <cell r="AV1726" t="e">
            <v>#N/A</v>
          </cell>
          <cell r="AW1726" t="e">
            <v>#N/A</v>
          </cell>
          <cell r="AX1726" t="e">
            <v>#N/A</v>
          </cell>
          <cell r="AY1726" t="e">
            <v>#N/A</v>
          </cell>
          <cell r="AZ1726" t="e">
            <v>#N/A</v>
          </cell>
          <cell r="BA1726" t="e">
            <v>#N/A</v>
          </cell>
          <cell r="BB1726" t="e">
            <v>#N/A</v>
          </cell>
          <cell r="BC1726" t="e">
            <v>#N/A</v>
          </cell>
          <cell r="BD1726" t="e">
            <v>#N/A</v>
          </cell>
        </row>
        <row r="1727">
          <cell r="G1727" t="e">
            <v>#N/A</v>
          </cell>
          <cell r="H1727" t="e">
            <v>#N/A</v>
          </cell>
          <cell r="I1727" t="e">
            <v>#N/A</v>
          </cell>
          <cell r="J1727" t="e">
            <v>#N/A</v>
          </cell>
          <cell r="K1727" t="e">
            <v>#N/A</v>
          </cell>
          <cell r="L1727" t="e">
            <v>#N/A</v>
          </cell>
          <cell r="M1727" t="e">
            <v>#N/A</v>
          </cell>
          <cell r="N1727" t="e">
            <v>#N/A</v>
          </cell>
          <cell r="O1727" t="e">
            <v>#N/A</v>
          </cell>
          <cell r="P1727" t="e">
            <v>#N/A</v>
          </cell>
          <cell r="Q1727" t="e">
            <v>#N/A</v>
          </cell>
          <cell r="R1727" t="e">
            <v>#N/A</v>
          </cell>
          <cell r="S1727" t="e">
            <v>#N/A</v>
          </cell>
          <cell r="T1727" t="e">
            <v>#N/A</v>
          </cell>
          <cell r="U1727" t="e">
            <v>#N/A</v>
          </cell>
          <cell r="V1727" t="e">
            <v>#N/A</v>
          </cell>
          <cell r="W1727" t="e">
            <v>#N/A</v>
          </cell>
          <cell r="X1727" t="e">
            <v>#N/A</v>
          </cell>
          <cell r="Y1727" t="e">
            <v>#N/A</v>
          </cell>
          <cell r="Z1727" t="e">
            <v>#N/A</v>
          </cell>
          <cell r="AA1727" t="e">
            <v>#N/A</v>
          </cell>
          <cell r="AB1727" t="e">
            <v>#N/A</v>
          </cell>
          <cell r="AC1727" t="e">
            <v>#N/A</v>
          </cell>
          <cell r="AD1727" t="e">
            <v>#N/A</v>
          </cell>
          <cell r="AE1727" t="e">
            <v>#N/A</v>
          </cell>
          <cell r="AF1727" t="e">
            <v>#N/A</v>
          </cell>
          <cell r="AG1727" t="e">
            <v>#N/A</v>
          </cell>
          <cell r="AH1727" t="e">
            <v>#N/A</v>
          </cell>
          <cell r="AI1727" t="e">
            <v>#N/A</v>
          </cell>
          <cell r="AJ1727" t="e">
            <v>#N/A</v>
          </cell>
          <cell r="AK1727" t="e">
            <v>#N/A</v>
          </cell>
          <cell r="AL1727" t="e">
            <v>#N/A</v>
          </cell>
          <cell r="AM1727" t="e">
            <v>#N/A</v>
          </cell>
          <cell r="AN1727" t="e">
            <v>#N/A</v>
          </cell>
          <cell r="AO1727" t="e">
            <v>#N/A</v>
          </cell>
          <cell r="AP1727" t="e">
            <v>#N/A</v>
          </cell>
          <cell r="AQ1727" t="e">
            <v>#N/A</v>
          </cell>
          <cell r="AR1727" t="e">
            <v>#N/A</v>
          </cell>
          <cell r="AS1727" t="e">
            <v>#N/A</v>
          </cell>
          <cell r="AT1727" t="e">
            <v>#N/A</v>
          </cell>
          <cell r="AU1727" t="e">
            <v>#N/A</v>
          </cell>
          <cell r="AV1727" t="e">
            <v>#N/A</v>
          </cell>
          <cell r="AW1727" t="e">
            <v>#N/A</v>
          </cell>
          <cell r="AX1727" t="e">
            <v>#N/A</v>
          </cell>
          <cell r="AY1727" t="e">
            <v>#N/A</v>
          </cell>
          <cell r="AZ1727" t="e">
            <v>#N/A</v>
          </cell>
          <cell r="BA1727" t="e">
            <v>#N/A</v>
          </cell>
          <cell r="BB1727" t="e">
            <v>#N/A</v>
          </cell>
          <cell r="BC1727" t="e">
            <v>#N/A</v>
          </cell>
          <cell r="BD1727" t="e">
            <v>#N/A</v>
          </cell>
        </row>
        <row r="1728">
          <cell r="G1728" t="e">
            <v>#N/A</v>
          </cell>
          <cell r="H1728" t="e">
            <v>#N/A</v>
          </cell>
          <cell r="I1728" t="e">
            <v>#N/A</v>
          </cell>
          <cell r="J1728" t="e">
            <v>#N/A</v>
          </cell>
          <cell r="K1728" t="e">
            <v>#N/A</v>
          </cell>
          <cell r="L1728" t="e">
            <v>#N/A</v>
          </cell>
          <cell r="M1728" t="e">
            <v>#N/A</v>
          </cell>
          <cell r="N1728" t="e">
            <v>#N/A</v>
          </cell>
          <cell r="O1728" t="e">
            <v>#N/A</v>
          </cell>
          <cell r="P1728" t="e">
            <v>#N/A</v>
          </cell>
          <cell r="Q1728" t="e">
            <v>#N/A</v>
          </cell>
          <cell r="R1728" t="e">
            <v>#N/A</v>
          </cell>
          <cell r="S1728" t="e">
            <v>#N/A</v>
          </cell>
          <cell r="T1728" t="e">
            <v>#N/A</v>
          </cell>
          <cell r="U1728" t="e">
            <v>#N/A</v>
          </cell>
          <cell r="V1728" t="e">
            <v>#N/A</v>
          </cell>
          <cell r="W1728" t="e">
            <v>#N/A</v>
          </cell>
          <cell r="X1728" t="e">
            <v>#N/A</v>
          </cell>
          <cell r="Y1728" t="e">
            <v>#N/A</v>
          </cell>
          <cell r="Z1728" t="e">
            <v>#N/A</v>
          </cell>
          <cell r="AA1728" t="e">
            <v>#N/A</v>
          </cell>
          <cell r="AB1728" t="e">
            <v>#N/A</v>
          </cell>
          <cell r="AC1728" t="e">
            <v>#N/A</v>
          </cell>
          <cell r="AD1728" t="e">
            <v>#N/A</v>
          </cell>
          <cell r="AE1728" t="e">
            <v>#N/A</v>
          </cell>
          <cell r="AF1728" t="e">
            <v>#N/A</v>
          </cell>
          <cell r="AG1728" t="e">
            <v>#N/A</v>
          </cell>
          <cell r="AH1728" t="e">
            <v>#N/A</v>
          </cell>
          <cell r="AI1728" t="e">
            <v>#N/A</v>
          </cell>
          <cell r="AJ1728" t="e">
            <v>#N/A</v>
          </cell>
          <cell r="AK1728" t="e">
            <v>#N/A</v>
          </cell>
          <cell r="AL1728" t="e">
            <v>#N/A</v>
          </cell>
          <cell r="AM1728" t="e">
            <v>#N/A</v>
          </cell>
          <cell r="AN1728" t="e">
            <v>#N/A</v>
          </cell>
          <cell r="AO1728" t="e">
            <v>#N/A</v>
          </cell>
          <cell r="AP1728" t="e">
            <v>#N/A</v>
          </cell>
          <cell r="AQ1728" t="e">
            <v>#N/A</v>
          </cell>
          <cell r="AR1728" t="e">
            <v>#N/A</v>
          </cell>
          <cell r="AS1728" t="e">
            <v>#N/A</v>
          </cell>
          <cell r="AT1728" t="e">
            <v>#N/A</v>
          </cell>
          <cell r="AU1728" t="e">
            <v>#N/A</v>
          </cell>
          <cell r="AV1728" t="e">
            <v>#N/A</v>
          </cell>
          <cell r="AW1728" t="e">
            <v>#N/A</v>
          </cell>
          <cell r="AX1728" t="e">
            <v>#N/A</v>
          </cell>
          <cell r="AY1728" t="e">
            <v>#N/A</v>
          </cell>
          <cell r="AZ1728" t="e">
            <v>#N/A</v>
          </cell>
          <cell r="BA1728" t="e">
            <v>#N/A</v>
          </cell>
          <cell r="BB1728" t="e">
            <v>#N/A</v>
          </cell>
          <cell r="BC1728" t="e">
            <v>#N/A</v>
          </cell>
          <cell r="BD1728" t="e">
            <v>#N/A</v>
          </cell>
        </row>
        <row r="1729">
          <cell r="G1729" t="e">
            <v>#N/A</v>
          </cell>
          <cell r="H1729" t="e">
            <v>#N/A</v>
          </cell>
          <cell r="I1729" t="e">
            <v>#N/A</v>
          </cell>
          <cell r="J1729" t="e">
            <v>#N/A</v>
          </cell>
          <cell r="K1729" t="e">
            <v>#N/A</v>
          </cell>
          <cell r="L1729" t="e">
            <v>#N/A</v>
          </cell>
          <cell r="M1729" t="e">
            <v>#N/A</v>
          </cell>
          <cell r="N1729" t="e">
            <v>#N/A</v>
          </cell>
          <cell r="O1729" t="e">
            <v>#N/A</v>
          </cell>
          <cell r="P1729" t="e">
            <v>#N/A</v>
          </cell>
          <cell r="Q1729" t="e">
            <v>#N/A</v>
          </cell>
          <cell r="R1729" t="e">
            <v>#N/A</v>
          </cell>
          <cell r="S1729" t="e">
            <v>#N/A</v>
          </cell>
          <cell r="T1729" t="e">
            <v>#N/A</v>
          </cell>
          <cell r="U1729" t="e">
            <v>#N/A</v>
          </cell>
          <cell r="V1729" t="e">
            <v>#N/A</v>
          </cell>
          <cell r="W1729" t="e">
            <v>#N/A</v>
          </cell>
          <cell r="X1729" t="e">
            <v>#N/A</v>
          </cell>
          <cell r="Y1729" t="e">
            <v>#N/A</v>
          </cell>
          <cell r="Z1729" t="e">
            <v>#N/A</v>
          </cell>
          <cell r="AA1729" t="e">
            <v>#N/A</v>
          </cell>
          <cell r="AB1729" t="e">
            <v>#N/A</v>
          </cell>
          <cell r="AC1729" t="e">
            <v>#N/A</v>
          </cell>
          <cell r="AD1729" t="e">
            <v>#N/A</v>
          </cell>
          <cell r="AE1729" t="e">
            <v>#N/A</v>
          </cell>
          <cell r="AF1729" t="e">
            <v>#N/A</v>
          </cell>
          <cell r="AG1729" t="e">
            <v>#N/A</v>
          </cell>
          <cell r="AH1729" t="e">
            <v>#N/A</v>
          </cell>
          <cell r="AI1729" t="e">
            <v>#N/A</v>
          </cell>
          <cell r="AJ1729" t="e">
            <v>#N/A</v>
          </cell>
          <cell r="AK1729" t="e">
            <v>#N/A</v>
          </cell>
          <cell r="AL1729" t="e">
            <v>#N/A</v>
          </cell>
          <cell r="AM1729" t="e">
            <v>#N/A</v>
          </cell>
          <cell r="AN1729" t="e">
            <v>#N/A</v>
          </cell>
          <cell r="AO1729" t="e">
            <v>#N/A</v>
          </cell>
          <cell r="AP1729" t="e">
            <v>#N/A</v>
          </cell>
          <cell r="AQ1729" t="e">
            <v>#N/A</v>
          </cell>
          <cell r="AR1729" t="e">
            <v>#N/A</v>
          </cell>
          <cell r="AS1729" t="e">
            <v>#N/A</v>
          </cell>
          <cell r="AT1729" t="e">
            <v>#N/A</v>
          </cell>
          <cell r="AU1729" t="e">
            <v>#N/A</v>
          </cell>
          <cell r="AV1729" t="e">
            <v>#N/A</v>
          </cell>
          <cell r="AW1729" t="e">
            <v>#N/A</v>
          </cell>
          <cell r="AX1729" t="e">
            <v>#N/A</v>
          </cell>
          <cell r="AY1729" t="e">
            <v>#N/A</v>
          </cell>
          <cell r="AZ1729" t="e">
            <v>#N/A</v>
          </cell>
          <cell r="BA1729" t="e">
            <v>#N/A</v>
          </cell>
          <cell r="BB1729" t="e">
            <v>#N/A</v>
          </cell>
          <cell r="BC1729" t="e">
            <v>#N/A</v>
          </cell>
          <cell r="BD1729" t="e">
            <v>#N/A</v>
          </cell>
        </row>
        <row r="1730">
          <cell r="G1730" t="e">
            <v>#N/A</v>
          </cell>
          <cell r="H1730" t="e">
            <v>#N/A</v>
          </cell>
          <cell r="I1730" t="e">
            <v>#N/A</v>
          </cell>
          <cell r="J1730" t="e">
            <v>#N/A</v>
          </cell>
          <cell r="K1730" t="e">
            <v>#N/A</v>
          </cell>
          <cell r="L1730" t="e">
            <v>#N/A</v>
          </cell>
          <cell r="M1730" t="e">
            <v>#N/A</v>
          </cell>
          <cell r="N1730" t="e">
            <v>#N/A</v>
          </cell>
          <cell r="O1730" t="e">
            <v>#N/A</v>
          </cell>
          <cell r="P1730" t="e">
            <v>#N/A</v>
          </cell>
          <cell r="Q1730" t="e">
            <v>#N/A</v>
          </cell>
          <cell r="R1730" t="e">
            <v>#N/A</v>
          </cell>
          <cell r="S1730" t="e">
            <v>#N/A</v>
          </cell>
          <cell r="T1730" t="e">
            <v>#N/A</v>
          </cell>
          <cell r="U1730" t="e">
            <v>#N/A</v>
          </cell>
          <cell r="V1730" t="e">
            <v>#N/A</v>
          </cell>
          <cell r="W1730" t="e">
            <v>#N/A</v>
          </cell>
          <cell r="X1730" t="e">
            <v>#N/A</v>
          </cell>
          <cell r="Y1730" t="e">
            <v>#N/A</v>
          </cell>
          <cell r="Z1730" t="e">
            <v>#N/A</v>
          </cell>
          <cell r="AA1730" t="e">
            <v>#N/A</v>
          </cell>
          <cell r="AB1730" t="e">
            <v>#N/A</v>
          </cell>
          <cell r="AC1730" t="e">
            <v>#N/A</v>
          </cell>
          <cell r="AD1730" t="e">
            <v>#N/A</v>
          </cell>
          <cell r="AE1730" t="e">
            <v>#N/A</v>
          </cell>
          <cell r="AF1730" t="e">
            <v>#N/A</v>
          </cell>
          <cell r="AG1730" t="e">
            <v>#N/A</v>
          </cell>
          <cell r="AH1730" t="e">
            <v>#N/A</v>
          </cell>
          <cell r="AI1730" t="e">
            <v>#N/A</v>
          </cell>
          <cell r="AJ1730" t="e">
            <v>#N/A</v>
          </cell>
          <cell r="AK1730" t="e">
            <v>#N/A</v>
          </cell>
          <cell r="AL1730" t="e">
            <v>#N/A</v>
          </cell>
          <cell r="AM1730" t="e">
            <v>#N/A</v>
          </cell>
          <cell r="AN1730" t="e">
            <v>#N/A</v>
          </cell>
          <cell r="AO1730" t="e">
            <v>#N/A</v>
          </cell>
          <cell r="AP1730" t="e">
            <v>#N/A</v>
          </cell>
          <cell r="AQ1730" t="e">
            <v>#N/A</v>
          </cell>
          <cell r="AR1730" t="e">
            <v>#N/A</v>
          </cell>
          <cell r="AS1730" t="e">
            <v>#N/A</v>
          </cell>
          <cell r="AT1730" t="e">
            <v>#N/A</v>
          </cell>
          <cell r="AU1730" t="e">
            <v>#N/A</v>
          </cell>
          <cell r="AV1730" t="e">
            <v>#N/A</v>
          </cell>
          <cell r="AW1730" t="e">
            <v>#N/A</v>
          </cell>
          <cell r="AX1730" t="e">
            <v>#N/A</v>
          </cell>
          <cell r="AY1730" t="e">
            <v>#N/A</v>
          </cell>
          <cell r="AZ1730" t="e">
            <v>#N/A</v>
          </cell>
          <cell r="BA1730" t="e">
            <v>#N/A</v>
          </cell>
          <cell r="BB1730" t="e">
            <v>#N/A</v>
          </cell>
          <cell r="BC1730" t="e">
            <v>#N/A</v>
          </cell>
          <cell r="BD1730" t="e">
            <v>#N/A</v>
          </cell>
        </row>
        <row r="1731">
          <cell r="G1731" t="e">
            <v>#N/A</v>
          </cell>
          <cell r="H1731" t="e">
            <v>#N/A</v>
          </cell>
          <cell r="I1731" t="e">
            <v>#N/A</v>
          </cell>
          <cell r="J1731" t="e">
            <v>#N/A</v>
          </cell>
          <cell r="K1731" t="e">
            <v>#N/A</v>
          </cell>
          <cell r="L1731" t="e">
            <v>#N/A</v>
          </cell>
          <cell r="M1731" t="e">
            <v>#N/A</v>
          </cell>
          <cell r="N1731" t="e">
            <v>#N/A</v>
          </cell>
          <cell r="O1731" t="e">
            <v>#N/A</v>
          </cell>
          <cell r="P1731" t="e">
            <v>#N/A</v>
          </cell>
          <cell r="Q1731" t="e">
            <v>#N/A</v>
          </cell>
          <cell r="R1731" t="e">
            <v>#N/A</v>
          </cell>
          <cell r="S1731" t="e">
            <v>#N/A</v>
          </cell>
          <cell r="T1731" t="e">
            <v>#N/A</v>
          </cell>
          <cell r="U1731" t="e">
            <v>#N/A</v>
          </cell>
          <cell r="V1731" t="e">
            <v>#N/A</v>
          </cell>
          <cell r="W1731" t="e">
            <v>#N/A</v>
          </cell>
          <cell r="X1731" t="e">
            <v>#N/A</v>
          </cell>
          <cell r="Y1731" t="e">
            <v>#N/A</v>
          </cell>
          <cell r="Z1731" t="e">
            <v>#N/A</v>
          </cell>
          <cell r="AA1731" t="e">
            <v>#N/A</v>
          </cell>
          <cell r="AB1731" t="e">
            <v>#N/A</v>
          </cell>
          <cell r="AC1731" t="e">
            <v>#N/A</v>
          </cell>
          <cell r="AD1731" t="e">
            <v>#N/A</v>
          </cell>
          <cell r="AE1731" t="e">
            <v>#N/A</v>
          </cell>
          <cell r="AF1731" t="e">
            <v>#N/A</v>
          </cell>
          <cell r="AG1731" t="e">
            <v>#N/A</v>
          </cell>
          <cell r="AH1731" t="e">
            <v>#N/A</v>
          </cell>
          <cell r="AI1731" t="e">
            <v>#N/A</v>
          </cell>
          <cell r="AJ1731" t="e">
            <v>#N/A</v>
          </cell>
          <cell r="AK1731" t="e">
            <v>#N/A</v>
          </cell>
          <cell r="AL1731" t="e">
            <v>#N/A</v>
          </cell>
          <cell r="AM1731" t="e">
            <v>#N/A</v>
          </cell>
          <cell r="AN1731" t="e">
            <v>#N/A</v>
          </cell>
          <cell r="AO1731" t="e">
            <v>#N/A</v>
          </cell>
          <cell r="AP1731" t="e">
            <v>#N/A</v>
          </cell>
          <cell r="AQ1731" t="e">
            <v>#N/A</v>
          </cell>
          <cell r="AR1731" t="e">
            <v>#N/A</v>
          </cell>
          <cell r="AS1731" t="e">
            <v>#N/A</v>
          </cell>
          <cell r="AT1731" t="e">
            <v>#N/A</v>
          </cell>
          <cell r="AU1731" t="e">
            <v>#N/A</v>
          </cell>
          <cell r="AV1731" t="e">
            <v>#N/A</v>
          </cell>
          <cell r="AW1731" t="e">
            <v>#N/A</v>
          </cell>
          <cell r="AX1731" t="e">
            <v>#N/A</v>
          </cell>
          <cell r="AY1731" t="e">
            <v>#N/A</v>
          </cell>
          <cell r="AZ1731" t="e">
            <v>#N/A</v>
          </cell>
          <cell r="BA1731" t="e">
            <v>#N/A</v>
          </cell>
          <cell r="BB1731" t="e">
            <v>#N/A</v>
          </cell>
          <cell r="BC1731" t="e">
            <v>#N/A</v>
          </cell>
          <cell r="BD1731" t="e">
            <v>#N/A</v>
          </cell>
        </row>
        <row r="1732">
          <cell r="G1732" t="e">
            <v>#N/A</v>
          </cell>
          <cell r="H1732" t="e">
            <v>#N/A</v>
          </cell>
          <cell r="I1732" t="e">
            <v>#N/A</v>
          </cell>
          <cell r="J1732" t="e">
            <v>#N/A</v>
          </cell>
          <cell r="K1732" t="e">
            <v>#N/A</v>
          </cell>
          <cell r="L1732" t="e">
            <v>#N/A</v>
          </cell>
          <cell r="M1732" t="e">
            <v>#N/A</v>
          </cell>
          <cell r="N1732" t="e">
            <v>#N/A</v>
          </cell>
          <cell r="O1732" t="e">
            <v>#N/A</v>
          </cell>
          <cell r="P1732" t="e">
            <v>#N/A</v>
          </cell>
          <cell r="Q1732" t="e">
            <v>#N/A</v>
          </cell>
          <cell r="R1732" t="e">
            <v>#N/A</v>
          </cell>
          <cell r="S1732" t="e">
            <v>#N/A</v>
          </cell>
          <cell r="T1732" t="e">
            <v>#N/A</v>
          </cell>
          <cell r="U1732" t="e">
            <v>#N/A</v>
          </cell>
          <cell r="V1732" t="e">
            <v>#N/A</v>
          </cell>
          <cell r="W1732" t="e">
            <v>#N/A</v>
          </cell>
          <cell r="X1732" t="e">
            <v>#N/A</v>
          </cell>
          <cell r="Y1732" t="e">
            <v>#N/A</v>
          </cell>
          <cell r="Z1732" t="e">
            <v>#N/A</v>
          </cell>
          <cell r="AA1732" t="e">
            <v>#N/A</v>
          </cell>
          <cell r="AB1732" t="e">
            <v>#N/A</v>
          </cell>
          <cell r="AC1732" t="e">
            <v>#N/A</v>
          </cell>
          <cell r="AD1732" t="e">
            <v>#N/A</v>
          </cell>
          <cell r="AE1732" t="e">
            <v>#N/A</v>
          </cell>
          <cell r="AF1732" t="e">
            <v>#N/A</v>
          </cell>
          <cell r="AG1732" t="e">
            <v>#N/A</v>
          </cell>
          <cell r="AH1732" t="e">
            <v>#N/A</v>
          </cell>
          <cell r="AI1732" t="e">
            <v>#N/A</v>
          </cell>
          <cell r="AJ1732" t="e">
            <v>#N/A</v>
          </cell>
          <cell r="AK1732" t="e">
            <v>#N/A</v>
          </cell>
          <cell r="AL1732" t="e">
            <v>#N/A</v>
          </cell>
          <cell r="AM1732" t="e">
            <v>#N/A</v>
          </cell>
          <cell r="AN1732" t="e">
            <v>#N/A</v>
          </cell>
          <cell r="AO1732" t="e">
            <v>#N/A</v>
          </cell>
          <cell r="AP1732" t="e">
            <v>#N/A</v>
          </cell>
          <cell r="AQ1732" t="e">
            <v>#N/A</v>
          </cell>
          <cell r="AR1732" t="e">
            <v>#N/A</v>
          </cell>
          <cell r="AS1732" t="e">
            <v>#N/A</v>
          </cell>
          <cell r="AT1732" t="e">
            <v>#N/A</v>
          </cell>
          <cell r="AU1732" t="e">
            <v>#N/A</v>
          </cell>
          <cell r="AV1732" t="e">
            <v>#N/A</v>
          </cell>
          <cell r="AW1732" t="e">
            <v>#N/A</v>
          </cell>
          <cell r="AX1732" t="e">
            <v>#N/A</v>
          </cell>
          <cell r="AY1732" t="e">
            <v>#N/A</v>
          </cell>
          <cell r="AZ1732" t="e">
            <v>#N/A</v>
          </cell>
          <cell r="BA1732" t="e">
            <v>#N/A</v>
          </cell>
          <cell r="BB1732" t="e">
            <v>#N/A</v>
          </cell>
          <cell r="BC1732" t="e">
            <v>#N/A</v>
          </cell>
          <cell r="BD1732" t="e">
            <v>#N/A</v>
          </cell>
        </row>
        <row r="1733">
          <cell r="G1733" t="e">
            <v>#N/A</v>
          </cell>
          <cell r="H1733" t="e">
            <v>#N/A</v>
          </cell>
          <cell r="I1733" t="e">
            <v>#N/A</v>
          </cell>
          <cell r="J1733" t="e">
            <v>#N/A</v>
          </cell>
          <cell r="K1733" t="e">
            <v>#N/A</v>
          </cell>
          <cell r="L1733" t="e">
            <v>#N/A</v>
          </cell>
          <cell r="M1733" t="e">
            <v>#N/A</v>
          </cell>
          <cell r="N1733" t="e">
            <v>#N/A</v>
          </cell>
          <cell r="O1733" t="e">
            <v>#N/A</v>
          </cell>
          <cell r="P1733" t="e">
            <v>#N/A</v>
          </cell>
          <cell r="Q1733" t="e">
            <v>#N/A</v>
          </cell>
          <cell r="R1733" t="e">
            <v>#N/A</v>
          </cell>
          <cell r="S1733" t="e">
            <v>#N/A</v>
          </cell>
          <cell r="T1733" t="e">
            <v>#N/A</v>
          </cell>
          <cell r="U1733" t="e">
            <v>#N/A</v>
          </cell>
          <cell r="V1733" t="e">
            <v>#N/A</v>
          </cell>
          <cell r="W1733" t="e">
            <v>#N/A</v>
          </cell>
          <cell r="X1733" t="e">
            <v>#N/A</v>
          </cell>
          <cell r="Y1733" t="e">
            <v>#N/A</v>
          </cell>
          <cell r="Z1733" t="e">
            <v>#N/A</v>
          </cell>
          <cell r="AA1733" t="e">
            <v>#N/A</v>
          </cell>
          <cell r="AB1733" t="e">
            <v>#N/A</v>
          </cell>
          <cell r="AC1733" t="e">
            <v>#N/A</v>
          </cell>
          <cell r="AD1733" t="e">
            <v>#N/A</v>
          </cell>
          <cell r="AE1733" t="e">
            <v>#N/A</v>
          </cell>
          <cell r="AF1733" t="e">
            <v>#N/A</v>
          </cell>
          <cell r="AG1733" t="e">
            <v>#N/A</v>
          </cell>
          <cell r="AH1733" t="e">
            <v>#N/A</v>
          </cell>
          <cell r="AI1733" t="e">
            <v>#N/A</v>
          </cell>
          <cell r="AJ1733" t="e">
            <v>#N/A</v>
          </cell>
          <cell r="AK1733" t="e">
            <v>#N/A</v>
          </cell>
          <cell r="AL1733" t="e">
            <v>#N/A</v>
          </cell>
          <cell r="AM1733" t="e">
            <v>#N/A</v>
          </cell>
          <cell r="AN1733" t="e">
            <v>#N/A</v>
          </cell>
          <cell r="AO1733" t="e">
            <v>#N/A</v>
          </cell>
          <cell r="AP1733" t="e">
            <v>#N/A</v>
          </cell>
          <cell r="AQ1733" t="e">
            <v>#N/A</v>
          </cell>
          <cell r="AR1733" t="e">
            <v>#N/A</v>
          </cell>
          <cell r="AS1733" t="e">
            <v>#N/A</v>
          </cell>
          <cell r="AT1733" t="e">
            <v>#N/A</v>
          </cell>
          <cell r="AU1733" t="e">
            <v>#N/A</v>
          </cell>
          <cell r="AV1733" t="e">
            <v>#N/A</v>
          </cell>
          <cell r="AW1733" t="e">
            <v>#N/A</v>
          </cell>
          <cell r="AX1733" t="e">
            <v>#N/A</v>
          </cell>
          <cell r="AY1733" t="e">
            <v>#N/A</v>
          </cell>
          <cell r="AZ1733" t="e">
            <v>#N/A</v>
          </cell>
          <cell r="BA1733" t="e">
            <v>#N/A</v>
          </cell>
          <cell r="BB1733" t="e">
            <v>#N/A</v>
          </cell>
          <cell r="BC1733" t="e">
            <v>#N/A</v>
          </cell>
          <cell r="BD1733" t="e">
            <v>#N/A</v>
          </cell>
        </row>
        <row r="1734">
          <cell r="G1734" t="e">
            <v>#N/A</v>
          </cell>
          <cell r="H1734" t="e">
            <v>#N/A</v>
          </cell>
          <cell r="I1734" t="e">
            <v>#N/A</v>
          </cell>
          <cell r="J1734" t="e">
            <v>#N/A</v>
          </cell>
          <cell r="K1734" t="e">
            <v>#N/A</v>
          </cell>
          <cell r="L1734" t="e">
            <v>#N/A</v>
          </cell>
          <cell r="M1734" t="e">
            <v>#N/A</v>
          </cell>
          <cell r="N1734" t="e">
            <v>#N/A</v>
          </cell>
          <cell r="O1734" t="e">
            <v>#N/A</v>
          </cell>
          <cell r="P1734" t="e">
            <v>#N/A</v>
          </cell>
          <cell r="Q1734" t="e">
            <v>#N/A</v>
          </cell>
          <cell r="R1734" t="e">
            <v>#N/A</v>
          </cell>
          <cell r="S1734" t="e">
            <v>#N/A</v>
          </cell>
          <cell r="T1734" t="e">
            <v>#N/A</v>
          </cell>
          <cell r="U1734" t="e">
            <v>#N/A</v>
          </cell>
          <cell r="V1734" t="e">
            <v>#N/A</v>
          </cell>
          <cell r="W1734" t="e">
            <v>#N/A</v>
          </cell>
          <cell r="X1734" t="e">
            <v>#N/A</v>
          </cell>
          <cell r="Y1734" t="e">
            <v>#N/A</v>
          </cell>
          <cell r="Z1734" t="e">
            <v>#N/A</v>
          </cell>
          <cell r="AA1734" t="e">
            <v>#N/A</v>
          </cell>
          <cell r="AB1734" t="e">
            <v>#N/A</v>
          </cell>
          <cell r="AC1734" t="e">
            <v>#N/A</v>
          </cell>
          <cell r="AD1734" t="e">
            <v>#N/A</v>
          </cell>
          <cell r="AE1734" t="e">
            <v>#N/A</v>
          </cell>
          <cell r="AF1734" t="e">
            <v>#N/A</v>
          </cell>
          <cell r="AG1734" t="e">
            <v>#N/A</v>
          </cell>
          <cell r="AH1734" t="e">
            <v>#N/A</v>
          </cell>
          <cell r="AI1734" t="e">
            <v>#N/A</v>
          </cell>
          <cell r="AJ1734" t="e">
            <v>#N/A</v>
          </cell>
          <cell r="AK1734" t="e">
            <v>#N/A</v>
          </cell>
          <cell r="AL1734" t="e">
            <v>#N/A</v>
          </cell>
          <cell r="AM1734" t="e">
            <v>#N/A</v>
          </cell>
          <cell r="AN1734" t="e">
            <v>#N/A</v>
          </cell>
          <cell r="AO1734" t="e">
            <v>#N/A</v>
          </cell>
          <cell r="AP1734" t="e">
            <v>#N/A</v>
          </cell>
          <cell r="AQ1734" t="e">
            <v>#N/A</v>
          </cell>
          <cell r="AR1734" t="e">
            <v>#N/A</v>
          </cell>
          <cell r="AS1734" t="e">
            <v>#N/A</v>
          </cell>
          <cell r="AT1734" t="e">
            <v>#N/A</v>
          </cell>
          <cell r="AU1734" t="e">
            <v>#N/A</v>
          </cell>
          <cell r="AV1734" t="e">
            <v>#N/A</v>
          </cell>
          <cell r="AW1734" t="e">
            <v>#N/A</v>
          </cell>
          <cell r="AX1734" t="e">
            <v>#N/A</v>
          </cell>
          <cell r="AY1734" t="e">
            <v>#N/A</v>
          </cell>
          <cell r="AZ1734" t="e">
            <v>#N/A</v>
          </cell>
          <cell r="BA1734" t="e">
            <v>#N/A</v>
          </cell>
          <cell r="BB1734" t="e">
            <v>#N/A</v>
          </cell>
          <cell r="BC1734" t="e">
            <v>#N/A</v>
          </cell>
          <cell r="BD1734" t="e">
            <v>#N/A</v>
          </cell>
        </row>
        <row r="1735">
          <cell r="G1735" t="e">
            <v>#N/A</v>
          </cell>
          <cell r="H1735" t="e">
            <v>#N/A</v>
          </cell>
          <cell r="I1735" t="e">
            <v>#N/A</v>
          </cell>
          <cell r="J1735" t="e">
            <v>#N/A</v>
          </cell>
          <cell r="K1735" t="e">
            <v>#N/A</v>
          </cell>
          <cell r="L1735" t="e">
            <v>#N/A</v>
          </cell>
          <cell r="M1735" t="e">
            <v>#N/A</v>
          </cell>
          <cell r="N1735" t="e">
            <v>#N/A</v>
          </cell>
          <cell r="O1735" t="e">
            <v>#N/A</v>
          </cell>
          <cell r="P1735" t="e">
            <v>#N/A</v>
          </cell>
          <cell r="Q1735" t="e">
            <v>#N/A</v>
          </cell>
          <cell r="R1735" t="e">
            <v>#N/A</v>
          </cell>
          <cell r="S1735" t="e">
            <v>#N/A</v>
          </cell>
          <cell r="T1735" t="e">
            <v>#N/A</v>
          </cell>
          <cell r="U1735" t="e">
            <v>#N/A</v>
          </cell>
          <cell r="V1735" t="e">
            <v>#N/A</v>
          </cell>
          <cell r="W1735" t="e">
            <v>#N/A</v>
          </cell>
          <cell r="X1735" t="e">
            <v>#N/A</v>
          </cell>
          <cell r="Y1735" t="e">
            <v>#N/A</v>
          </cell>
          <cell r="Z1735" t="e">
            <v>#N/A</v>
          </cell>
          <cell r="AA1735" t="e">
            <v>#N/A</v>
          </cell>
          <cell r="AB1735" t="e">
            <v>#N/A</v>
          </cell>
          <cell r="AC1735" t="e">
            <v>#N/A</v>
          </cell>
          <cell r="AD1735" t="e">
            <v>#N/A</v>
          </cell>
          <cell r="AE1735" t="e">
            <v>#N/A</v>
          </cell>
          <cell r="AF1735" t="e">
            <v>#N/A</v>
          </cell>
          <cell r="AG1735" t="e">
            <v>#N/A</v>
          </cell>
          <cell r="AH1735" t="e">
            <v>#N/A</v>
          </cell>
          <cell r="AI1735" t="e">
            <v>#N/A</v>
          </cell>
          <cell r="AJ1735" t="e">
            <v>#N/A</v>
          </cell>
          <cell r="AK1735" t="e">
            <v>#N/A</v>
          </cell>
          <cell r="AL1735" t="e">
            <v>#N/A</v>
          </cell>
          <cell r="AM1735" t="e">
            <v>#N/A</v>
          </cell>
          <cell r="AN1735" t="e">
            <v>#N/A</v>
          </cell>
          <cell r="AO1735" t="e">
            <v>#N/A</v>
          </cell>
          <cell r="AP1735" t="e">
            <v>#N/A</v>
          </cell>
          <cell r="AQ1735" t="e">
            <v>#N/A</v>
          </cell>
          <cell r="AR1735" t="e">
            <v>#N/A</v>
          </cell>
          <cell r="AS1735" t="e">
            <v>#N/A</v>
          </cell>
          <cell r="AT1735" t="e">
            <v>#N/A</v>
          </cell>
          <cell r="AU1735" t="e">
            <v>#N/A</v>
          </cell>
          <cell r="AV1735" t="e">
            <v>#N/A</v>
          </cell>
          <cell r="AW1735" t="e">
            <v>#N/A</v>
          </cell>
          <cell r="AX1735" t="e">
            <v>#N/A</v>
          </cell>
          <cell r="AY1735" t="e">
            <v>#N/A</v>
          </cell>
          <cell r="AZ1735" t="e">
            <v>#N/A</v>
          </cell>
          <cell r="BA1735" t="e">
            <v>#N/A</v>
          </cell>
          <cell r="BB1735" t="e">
            <v>#N/A</v>
          </cell>
          <cell r="BC1735" t="e">
            <v>#N/A</v>
          </cell>
          <cell r="BD1735" t="e">
            <v>#N/A</v>
          </cell>
        </row>
        <row r="1736">
          <cell r="G1736" t="e">
            <v>#N/A</v>
          </cell>
          <cell r="H1736" t="e">
            <v>#N/A</v>
          </cell>
          <cell r="I1736" t="e">
            <v>#N/A</v>
          </cell>
          <cell r="J1736" t="e">
            <v>#N/A</v>
          </cell>
          <cell r="K1736" t="e">
            <v>#N/A</v>
          </cell>
          <cell r="L1736" t="e">
            <v>#N/A</v>
          </cell>
          <cell r="M1736" t="e">
            <v>#N/A</v>
          </cell>
          <cell r="N1736" t="e">
            <v>#N/A</v>
          </cell>
          <cell r="O1736" t="e">
            <v>#N/A</v>
          </cell>
          <cell r="P1736" t="e">
            <v>#N/A</v>
          </cell>
          <cell r="Q1736" t="e">
            <v>#N/A</v>
          </cell>
          <cell r="R1736" t="e">
            <v>#N/A</v>
          </cell>
          <cell r="S1736" t="e">
            <v>#N/A</v>
          </cell>
          <cell r="T1736" t="e">
            <v>#N/A</v>
          </cell>
          <cell r="U1736" t="e">
            <v>#N/A</v>
          </cell>
          <cell r="V1736" t="e">
            <v>#N/A</v>
          </cell>
          <cell r="W1736" t="e">
            <v>#N/A</v>
          </cell>
          <cell r="X1736" t="e">
            <v>#N/A</v>
          </cell>
          <cell r="Y1736" t="e">
            <v>#N/A</v>
          </cell>
          <cell r="Z1736" t="e">
            <v>#N/A</v>
          </cell>
          <cell r="AA1736" t="e">
            <v>#N/A</v>
          </cell>
          <cell r="AB1736" t="e">
            <v>#N/A</v>
          </cell>
          <cell r="AC1736" t="e">
            <v>#N/A</v>
          </cell>
          <cell r="AD1736" t="e">
            <v>#N/A</v>
          </cell>
          <cell r="AE1736" t="e">
            <v>#N/A</v>
          </cell>
          <cell r="AF1736" t="e">
            <v>#N/A</v>
          </cell>
          <cell r="AG1736" t="e">
            <v>#N/A</v>
          </cell>
          <cell r="AH1736" t="e">
            <v>#N/A</v>
          </cell>
          <cell r="AI1736" t="e">
            <v>#N/A</v>
          </cell>
          <cell r="AJ1736" t="e">
            <v>#N/A</v>
          </cell>
          <cell r="AK1736" t="e">
            <v>#N/A</v>
          </cell>
          <cell r="AL1736" t="e">
            <v>#N/A</v>
          </cell>
          <cell r="AM1736" t="e">
            <v>#N/A</v>
          </cell>
          <cell r="AN1736" t="e">
            <v>#N/A</v>
          </cell>
          <cell r="AO1736" t="e">
            <v>#N/A</v>
          </cell>
          <cell r="AP1736" t="e">
            <v>#N/A</v>
          </cell>
          <cell r="AQ1736" t="e">
            <v>#N/A</v>
          </cell>
          <cell r="AR1736" t="e">
            <v>#N/A</v>
          </cell>
          <cell r="AS1736" t="e">
            <v>#N/A</v>
          </cell>
          <cell r="AT1736" t="e">
            <v>#N/A</v>
          </cell>
          <cell r="AU1736" t="e">
            <v>#N/A</v>
          </cell>
          <cell r="AV1736" t="e">
            <v>#N/A</v>
          </cell>
          <cell r="AW1736" t="e">
            <v>#N/A</v>
          </cell>
          <cell r="AX1736" t="e">
            <v>#N/A</v>
          </cell>
          <cell r="AY1736" t="e">
            <v>#N/A</v>
          </cell>
          <cell r="AZ1736" t="e">
            <v>#N/A</v>
          </cell>
          <cell r="BA1736" t="e">
            <v>#N/A</v>
          </cell>
          <cell r="BB1736" t="e">
            <v>#N/A</v>
          </cell>
          <cell r="BC1736" t="e">
            <v>#N/A</v>
          </cell>
          <cell r="BD1736" t="e">
            <v>#N/A</v>
          </cell>
        </row>
        <row r="1737">
          <cell r="G1737" t="e">
            <v>#N/A</v>
          </cell>
          <cell r="H1737" t="e">
            <v>#N/A</v>
          </cell>
          <cell r="I1737" t="e">
            <v>#N/A</v>
          </cell>
          <cell r="J1737" t="e">
            <v>#N/A</v>
          </cell>
          <cell r="K1737" t="e">
            <v>#N/A</v>
          </cell>
          <cell r="L1737" t="e">
            <v>#N/A</v>
          </cell>
          <cell r="M1737" t="e">
            <v>#N/A</v>
          </cell>
          <cell r="N1737" t="e">
            <v>#N/A</v>
          </cell>
          <cell r="O1737" t="e">
            <v>#N/A</v>
          </cell>
          <cell r="P1737" t="e">
            <v>#N/A</v>
          </cell>
          <cell r="Q1737" t="e">
            <v>#N/A</v>
          </cell>
          <cell r="R1737" t="e">
            <v>#N/A</v>
          </cell>
          <cell r="S1737" t="e">
            <v>#N/A</v>
          </cell>
          <cell r="T1737" t="e">
            <v>#N/A</v>
          </cell>
          <cell r="U1737" t="e">
            <v>#N/A</v>
          </cell>
          <cell r="V1737" t="e">
            <v>#N/A</v>
          </cell>
          <cell r="W1737" t="e">
            <v>#N/A</v>
          </cell>
          <cell r="X1737" t="e">
            <v>#N/A</v>
          </cell>
          <cell r="Y1737" t="e">
            <v>#N/A</v>
          </cell>
          <cell r="Z1737" t="e">
            <v>#N/A</v>
          </cell>
          <cell r="AA1737" t="e">
            <v>#N/A</v>
          </cell>
          <cell r="AB1737" t="e">
            <v>#N/A</v>
          </cell>
          <cell r="AC1737" t="e">
            <v>#N/A</v>
          </cell>
          <cell r="AD1737" t="e">
            <v>#N/A</v>
          </cell>
          <cell r="AE1737" t="e">
            <v>#N/A</v>
          </cell>
          <cell r="AF1737" t="e">
            <v>#N/A</v>
          </cell>
          <cell r="AG1737" t="e">
            <v>#N/A</v>
          </cell>
          <cell r="AH1737" t="e">
            <v>#N/A</v>
          </cell>
          <cell r="AI1737" t="e">
            <v>#N/A</v>
          </cell>
          <cell r="AJ1737" t="e">
            <v>#N/A</v>
          </cell>
          <cell r="AK1737" t="e">
            <v>#N/A</v>
          </cell>
          <cell r="AL1737" t="e">
            <v>#N/A</v>
          </cell>
          <cell r="AM1737" t="e">
            <v>#N/A</v>
          </cell>
          <cell r="AN1737" t="e">
            <v>#N/A</v>
          </cell>
          <cell r="AO1737" t="e">
            <v>#N/A</v>
          </cell>
          <cell r="AP1737" t="e">
            <v>#N/A</v>
          </cell>
          <cell r="AQ1737" t="e">
            <v>#N/A</v>
          </cell>
          <cell r="AR1737" t="e">
            <v>#N/A</v>
          </cell>
          <cell r="AS1737" t="e">
            <v>#N/A</v>
          </cell>
          <cell r="AT1737" t="e">
            <v>#N/A</v>
          </cell>
          <cell r="AU1737" t="e">
            <v>#N/A</v>
          </cell>
          <cell r="AV1737" t="e">
            <v>#N/A</v>
          </cell>
          <cell r="AW1737" t="e">
            <v>#N/A</v>
          </cell>
          <cell r="AX1737" t="e">
            <v>#N/A</v>
          </cell>
          <cell r="AY1737" t="e">
            <v>#N/A</v>
          </cell>
          <cell r="AZ1737" t="e">
            <v>#N/A</v>
          </cell>
          <cell r="BA1737" t="e">
            <v>#N/A</v>
          </cell>
          <cell r="BB1737" t="e">
            <v>#N/A</v>
          </cell>
          <cell r="BC1737" t="e">
            <v>#N/A</v>
          </cell>
          <cell r="BD1737" t="e">
            <v>#N/A</v>
          </cell>
        </row>
        <row r="1738">
          <cell r="G1738" t="e">
            <v>#N/A</v>
          </cell>
          <cell r="H1738" t="e">
            <v>#N/A</v>
          </cell>
          <cell r="I1738" t="e">
            <v>#N/A</v>
          </cell>
          <cell r="J1738" t="e">
            <v>#N/A</v>
          </cell>
          <cell r="K1738" t="e">
            <v>#N/A</v>
          </cell>
          <cell r="L1738" t="e">
            <v>#N/A</v>
          </cell>
          <cell r="M1738" t="e">
            <v>#N/A</v>
          </cell>
          <cell r="N1738" t="e">
            <v>#N/A</v>
          </cell>
          <cell r="O1738" t="e">
            <v>#N/A</v>
          </cell>
          <cell r="P1738" t="e">
            <v>#N/A</v>
          </cell>
          <cell r="Q1738" t="e">
            <v>#N/A</v>
          </cell>
          <cell r="R1738" t="e">
            <v>#N/A</v>
          </cell>
          <cell r="S1738" t="e">
            <v>#N/A</v>
          </cell>
          <cell r="T1738" t="e">
            <v>#N/A</v>
          </cell>
          <cell r="U1738" t="e">
            <v>#N/A</v>
          </cell>
          <cell r="V1738" t="e">
            <v>#N/A</v>
          </cell>
          <cell r="W1738" t="e">
            <v>#N/A</v>
          </cell>
          <cell r="X1738" t="e">
            <v>#N/A</v>
          </cell>
          <cell r="Y1738" t="e">
            <v>#N/A</v>
          </cell>
          <cell r="Z1738" t="e">
            <v>#N/A</v>
          </cell>
          <cell r="AA1738" t="e">
            <v>#N/A</v>
          </cell>
          <cell r="AB1738" t="e">
            <v>#N/A</v>
          </cell>
          <cell r="AC1738" t="e">
            <v>#N/A</v>
          </cell>
          <cell r="AD1738" t="e">
            <v>#N/A</v>
          </cell>
          <cell r="AE1738" t="e">
            <v>#N/A</v>
          </cell>
          <cell r="AF1738" t="e">
            <v>#N/A</v>
          </cell>
          <cell r="AG1738" t="e">
            <v>#N/A</v>
          </cell>
          <cell r="AH1738" t="e">
            <v>#N/A</v>
          </cell>
          <cell r="AI1738" t="e">
            <v>#N/A</v>
          </cell>
          <cell r="AJ1738" t="e">
            <v>#N/A</v>
          </cell>
          <cell r="AK1738" t="e">
            <v>#N/A</v>
          </cell>
          <cell r="AL1738" t="e">
            <v>#N/A</v>
          </cell>
          <cell r="AM1738" t="e">
            <v>#N/A</v>
          </cell>
          <cell r="AN1738" t="e">
            <v>#N/A</v>
          </cell>
          <cell r="AO1738" t="e">
            <v>#N/A</v>
          </cell>
          <cell r="AP1738" t="e">
            <v>#N/A</v>
          </cell>
          <cell r="AQ1738" t="e">
            <v>#N/A</v>
          </cell>
          <cell r="AR1738" t="e">
            <v>#N/A</v>
          </cell>
          <cell r="AS1738" t="e">
            <v>#N/A</v>
          </cell>
          <cell r="AT1738" t="e">
            <v>#N/A</v>
          </cell>
          <cell r="AU1738" t="e">
            <v>#N/A</v>
          </cell>
          <cell r="AV1738" t="e">
            <v>#N/A</v>
          </cell>
          <cell r="AW1738" t="e">
            <v>#N/A</v>
          </cell>
          <cell r="AX1738" t="e">
            <v>#N/A</v>
          </cell>
          <cell r="AY1738" t="e">
            <v>#N/A</v>
          </cell>
          <cell r="AZ1738" t="e">
            <v>#N/A</v>
          </cell>
          <cell r="BA1738" t="e">
            <v>#N/A</v>
          </cell>
          <cell r="BB1738" t="e">
            <v>#N/A</v>
          </cell>
          <cell r="BC1738" t="e">
            <v>#N/A</v>
          </cell>
          <cell r="BD1738" t="e">
            <v>#N/A</v>
          </cell>
        </row>
        <row r="1739">
          <cell r="G1739" t="e">
            <v>#N/A</v>
          </cell>
          <cell r="H1739" t="e">
            <v>#N/A</v>
          </cell>
          <cell r="I1739" t="e">
            <v>#N/A</v>
          </cell>
          <cell r="J1739" t="e">
            <v>#N/A</v>
          </cell>
          <cell r="K1739" t="e">
            <v>#N/A</v>
          </cell>
          <cell r="L1739" t="e">
            <v>#N/A</v>
          </cell>
          <cell r="M1739" t="e">
            <v>#N/A</v>
          </cell>
          <cell r="N1739" t="e">
            <v>#N/A</v>
          </cell>
          <cell r="O1739" t="e">
            <v>#N/A</v>
          </cell>
          <cell r="P1739" t="e">
            <v>#N/A</v>
          </cell>
          <cell r="Q1739" t="e">
            <v>#N/A</v>
          </cell>
          <cell r="R1739" t="e">
            <v>#N/A</v>
          </cell>
          <cell r="S1739" t="e">
            <v>#N/A</v>
          </cell>
          <cell r="T1739" t="e">
            <v>#N/A</v>
          </cell>
          <cell r="U1739" t="e">
            <v>#N/A</v>
          </cell>
          <cell r="V1739" t="e">
            <v>#N/A</v>
          </cell>
          <cell r="W1739" t="e">
            <v>#N/A</v>
          </cell>
          <cell r="X1739" t="e">
            <v>#N/A</v>
          </cell>
          <cell r="Y1739" t="e">
            <v>#N/A</v>
          </cell>
          <cell r="Z1739" t="e">
            <v>#N/A</v>
          </cell>
          <cell r="AA1739" t="e">
            <v>#N/A</v>
          </cell>
          <cell r="AB1739" t="e">
            <v>#N/A</v>
          </cell>
          <cell r="AC1739" t="e">
            <v>#N/A</v>
          </cell>
          <cell r="AD1739" t="e">
            <v>#N/A</v>
          </cell>
          <cell r="AE1739" t="e">
            <v>#N/A</v>
          </cell>
          <cell r="AF1739" t="e">
            <v>#N/A</v>
          </cell>
          <cell r="AG1739" t="e">
            <v>#N/A</v>
          </cell>
          <cell r="AH1739" t="e">
            <v>#N/A</v>
          </cell>
          <cell r="AI1739" t="e">
            <v>#N/A</v>
          </cell>
          <cell r="AJ1739" t="e">
            <v>#N/A</v>
          </cell>
          <cell r="AK1739" t="e">
            <v>#N/A</v>
          </cell>
          <cell r="AL1739" t="e">
            <v>#N/A</v>
          </cell>
          <cell r="AM1739" t="e">
            <v>#N/A</v>
          </cell>
          <cell r="AN1739" t="e">
            <v>#N/A</v>
          </cell>
          <cell r="AO1739" t="e">
            <v>#N/A</v>
          </cell>
          <cell r="AP1739" t="e">
            <v>#N/A</v>
          </cell>
          <cell r="AQ1739" t="e">
            <v>#N/A</v>
          </cell>
          <cell r="AR1739" t="e">
            <v>#N/A</v>
          </cell>
          <cell r="AS1739" t="e">
            <v>#N/A</v>
          </cell>
          <cell r="AT1739" t="e">
            <v>#N/A</v>
          </cell>
          <cell r="AU1739" t="e">
            <v>#N/A</v>
          </cell>
          <cell r="AV1739" t="e">
            <v>#N/A</v>
          </cell>
          <cell r="AW1739" t="e">
            <v>#N/A</v>
          </cell>
          <cell r="AX1739" t="e">
            <v>#N/A</v>
          </cell>
          <cell r="AY1739" t="e">
            <v>#N/A</v>
          </cell>
          <cell r="AZ1739" t="e">
            <v>#N/A</v>
          </cell>
          <cell r="BA1739" t="e">
            <v>#N/A</v>
          </cell>
          <cell r="BB1739" t="e">
            <v>#N/A</v>
          </cell>
          <cell r="BC1739" t="e">
            <v>#N/A</v>
          </cell>
          <cell r="BD1739" t="e">
            <v>#N/A</v>
          </cell>
        </row>
        <row r="1740">
          <cell r="G1740" t="e">
            <v>#N/A</v>
          </cell>
          <cell r="H1740" t="e">
            <v>#N/A</v>
          </cell>
          <cell r="I1740" t="e">
            <v>#N/A</v>
          </cell>
          <cell r="J1740" t="e">
            <v>#N/A</v>
          </cell>
          <cell r="K1740" t="e">
            <v>#N/A</v>
          </cell>
          <cell r="L1740" t="e">
            <v>#N/A</v>
          </cell>
          <cell r="M1740" t="e">
            <v>#N/A</v>
          </cell>
          <cell r="N1740" t="e">
            <v>#N/A</v>
          </cell>
          <cell r="O1740" t="e">
            <v>#N/A</v>
          </cell>
          <cell r="P1740" t="e">
            <v>#N/A</v>
          </cell>
          <cell r="Q1740" t="e">
            <v>#N/A</v>
          </cell>
          <cell r="R1740" t="e">
            <v>#N/A</v>
          </cell>
          <cell r="S1740" t="e">
            <v>#N/A</v>
          </cell>
          <cell r="T1740" t="e">
            <v>#N/A</v>
          </cell>
          <cell r="U1740" t="e">
            <v>#N/A</v>
          </cell>
          <cell r="V1740" t="e">
            <v>#N/A</v>
          </cell>
          <cell r="W1740" t="e">
            <v>#N/A</v>
          </cell>
          <cell r="X1740" t="e">
            <v>#N/A</v>
          </cell>
          <cell r="Y1740" t="e">
            <v>#N/A</v>
          </cell>
          <cell r="Z1740" t="e">
            <v>#N/A</v>
          </cell>
          <cell r="AA1740" t="e">
            <v>#N/A</v>
          </cell>
          <cell r="AB1740" t="e">
            <v>#N/A</v>
          </cell>
          <cell r="AC1740" t="e">
            <v>#N/A</v>
          </cell>
          <cell r="AD1740" t="e">
            <v>#N/A</v>
          </cell>
          <cell r="AE1740" t="e">
            <v>#N/A</v>
          </cell>
          <cell r="AF1740" t="e">
            <v>#N/A</v>
          </cell>
          <cell r="AG1740" t="e">
            <v>#N/A</v>
          </cell>
          <cell r="AH1740" t="e">
            <v>#N/A</v>
          </cell>
          <cell r="AI1740" t="e">
            <v>#N/A</v>
          </cell>
          <cell r="AJ1740" t="e">
            <v>#N/A</v>
          </cell>
          <cell r="AK1740" t="e">
            <v>#N/A</v>
          </cell>
          <cell r="AL1740" t="e">
            <v>#N/A</v>
          </cell>
          <cell r="AM1740" t="e">
            <v>#N/A</v>
          </cell>
          <cell r="AN1740" t="e">
            <v>#N/A</v>
          </cell>
          <cell r="AO1740" t="e">
            <v>#N/A</v>
          </cell>
          <cell r="AP1740" t="e">
            <v>#N/A</v>
          </cell>
          <cell r="AQ1740" t="e">
            <v>#N/A</v>
          </cell>
          <cell r="AR1740" t="e">
            <v>#N/A</v>
          </cell>
          <cell r="AS1740" t="e">
            <v>#N/A</v>
          </cell>
          <cell r="AT1740" t="e">
            <v>#N/A</v>
          </cell>
          <cell r="AU1740" t="e">
            <v>#N/A</v>
          </cell>
          <cell r="AV1740" t="e">
            <v>#N/A</v>
          </cell>
          <cell r="AW1740" t="e">
            <v>#N/A</v>
          </cell>
          <cell r="AX1740" t="e">
            <v>#N/A</v>
          </cell>
          <cell r="AY1740" t="e">
            <v>#N/A</v>
          </cell>
          <cell r="AZ1740" t="e">
            <v>#N/A</v>
          </cell>
          <cell r="BA1740" t="e">
            <v>#N/A</v>
          </cell>
          <cell r="BB1740" t="e">
            <v>#N/A</v>
          </cell>
          <cell r="BC1740" t="e">
            <v>#N/A</v>
          </cell>
          <cell r="BD1740" t="e">
            <v>#N/A</v>
          </cell>
        </row>
        <row r="1741">
          <cell r="G1741" t="e">
            <v>#N/A</v>
          </cell>
          <cell r="H1741" t="e">
            <v>#N/A</v>
          </cell>
          <cell r="I1741" t="e">
            <v>#N/A</v>
          </cell>
          <cell r="J1741" t="e">
            <v>#N/A</v>
          </cell>
          <cell r="K1741" t="e">
            <v>#N/A</v>
          </cell>
          <cell r="L1741" t="e">
            <v>#N/A</v>
          </cell>
          <cell r="M1741" t="e">
            <v>#N/A</v>
          </cell>
          <cell r="N1741" t="e">
            <v>#N/A</v>
          </cell>
          <cell r="O1741" t="e">
            <v>#N/A</v>
          </cell>
          <cell r="P1741" t="e">
            <v>#N/A</v>
          </cell>
          <cell r="Q1741" t="e">
            <v>#N/A</v>
          </cell>
          <cell r="R1741" t="e">
            <v>#N/A</v>
          </cell>
          <cell r="S1741" t="e">
            <v>#N/A</v>
          </cell>
          <cell r="T1741" t="e">
            <v>#N/A</v>
          </cell>
          <cell r="U1741" t="e">
            <v>#N/A</v>
          </cell>
          <cell r="V1741" t="e">
            <v>#N/A</v>
          </cell>
          <cell r="W1741" t="e">
            <v>#N/A</v>
          </cell>
          <cell r="X1741" t="e">
            <v>#N/A</v>
          </cell>
          <cell r="Y1741" t="e">
            <v>#N/A</v>
          </cell>
          <cell r="Z1741" t="e">
            <v>#N/A</v>
          </cell>
          <cell r="AA1741" t="e">
            <v>#N/A</v>
          </cell>
          <cell r="AB1741" t="e">
            <v>#N/A</v>
          </cell>
          <cell r="AC1741" t="e">
            <v>#N/A</v>
          </cell>
          <cell r="AD1741" t="e">
            <v>#N/A</v>
          </cell>
          <cell r="AE1741" t="e">
            <v>#N/A</v>
          </cell>
          <cell r="AF1741" t="e">
            <v>#N/A</v>
          </cell>
          <cell r="AG1741" t="e">
            <v>#N/A</v>
          </cell>
          <cell r="AH1741" t="e">
            <v>#N/A</v>
          </cell>
          <cell r="AI1741" t="e">
            <v>#N/A</v>
          </cell>
          <cell r="AJ1741" t="e">
            <v>#N/A</v>
          </cell>
          <cell r="AK1741" t="e">
            <v>#N/A</v>
          </cell>
          <cell r="AL1741" t="e">
            <v>#N/A</v>
          </cell>
          <cell r="AM1741" t="e">
            <v>#N/A</v>
          </cell>
          <cell r="AN1741" t="e">
            <v>#N/A</v>
          </cell>
          <cell r="AO1741" t="e">
            <v>#N/A</v>
          </cell>
          <cell r="AP1741" t="e">
            <v>#N/A</v>
          </cell>
          <cell r="AQ1741" t="e">
            <v>#N/A</v>
          </cell>
          <cell r="AR1741" t="e">
            <v>#N/A</v>
          </cell>
          <cell r="AS1741" t="e">
            <v>#N/A</v>
          </cell>
          <cell r="AT1741" t="e">
            <v>#N/A</v>
          </cell>
          <cell r="AU1741" t="e">
            <v>#N/A</v>
          </cell>
          <cell r="AV1741" t="e">
            <v>#N/A</v>
          </cell>
          <cell r="AW1741" t="e">
            <v>#N/A</v>
          </cell>
          <cell r="AX1741" t="e">
            <v>#N/A</v>
          </cell>
          <cell r="AY1741" t="e">
            <v>#N/A</v>
          </cell>
          <cell r="AZ1741" t="e">
            <v>#N/A</v>
          </cell>
          <cell r="BA1741" t="e">
            <v>#N/A</v>
          </cell>
          <cell r="BB1741" t="e">
            <v>#N/A</v>
          </cell>
          <cell r="BC1741" t="e">
            <v>#N/A</v>
          </cell>
          <cell r="BD1741" t="e">
            <v>#N/A</v>
          </cell>
        </row>
        <row r="1742">
          <cell r="G1742" t="e">
            <v>#N/A</v>
          </cell>
          <cell r="H1742" t="e">
            <v>#N/A</v>
          </cell>
          <cell r="I1742" t="e">
            <v>#N/A</v>
          </cell>
          <cell r="J1742" t="e">
            <v>#N/A</v>
          </cell>
          <cell r="K1742" t="e">
            <v>#N/A</v>
          </cell>
          <cell r="L1742" t="e">
            <v>#N/A</v>
          </cell>
          <cell r="M1742" t="e">
            <v>#N/A</v>
          </cell>
          <cell r="N1742" t="e">
            <v>#N/A</v>
          </cell>
          <cell r="O1742" t="e">
            <v>#N/A</v>
          </cell>
          <cell r="P1742" t="e">
            <v>#N/A</v>
          </cell>
          <cell r="Q1742" t="e">
            <v>#N/A</v>
          </cell>
          <cell r="R1742" t="e">
            <v>#N/A</v>
          </cell>
          <cell r="S1742" t="e">
            <v>#N/A</v>
          </cell>
          <cell r="T1742" t="e">
            <v>#N/A</v>
          </cell>
          <cell r="U1742" t="e">
            <v>#N/A</v>
          </cell>
          <cell r="V1742" t="e">
            <v>#N/A</v>
          </cell>
          <cell r="W1742" t="e">
            <v>#N/A</v>
          </cell>
          <cell r="X1742" t="e">
            <v>#N/A</v>
          </cell>
          <cell r="Y1742" t="e">
            <v>#N/A</v>
          </cell>
          <cell r="Z1742" t="e">
            <v>#N/A</v>
          </cell>
          <cell r="AA1742" t="e">
            <v>#N/A</v>
          </cell>
          <cell r="AB1742" t="e">
            <v>#N/A</v>
          </cell>
          <cell r="AC1742" t="e">
            <v>#N/A</v>
          </cell>
          <cell r="AD1742" t="e">
            <v>#N/A</v>
          </cell>
          <cell r="AE1742" t="e">
            <v>#N/A</v>
          </cell>
          <cell r="AF1742" t="e">
            <v>#N/A</v>
          </cell>
          <cell r="AG1742" t="e">
            <v>#N/A</v>
          </cell>
          <cell r="AH1742" t="e">
            <v>#N/A</v>
          </cell>
          <cell r="AI1742" t="e">
            <v>#N/A</v>
          </cell>
          <cell r="AJ1742" t="e">
            <v>#N/A</v>
          </cell>
          <cell r="AK1742" t="e">
            <v>#N/A</v>
          </cell>
          <cell r="AL1742" t="e">
            <v>#N/A</v>
          </cell>
          <cell r="AM1742" t="e">
            <v>#N/A</v>
          </cell>
          <cell r="AN1742" t="e">
            <v>#N/A</v>
          </cell>
          <cell r="AO1742" t="e">
            <v>#N/A</v>
          </cell>
          <cell r="AP1742" t="e">
            <v>#N/A</v>
          </cell>
          <cell r="AQ1742" t="e">
            <v>#N/A</v>
          </cell>
          <cell r="AR1742" t="e">
            <v>#N/A</v>
          </cell>
          <cell r="AS1742" t="e">
            <v>#N/A</v>
          </cell>
          <cell r="AT1742" t="e">
            <v>#N/A</v>
          </cell>
          <cell r="AU1742" t="e">
            <v>#N/A</v>
          </cell>
          <cell r="AV1742" t="e">
            <v>#N/A</v>
          </cell>
          <cell r="AW1742" t="e">
            <v>#N/A</v>
          </cell>
          <cell r="AX1742" t="e">
            <v>#N/A</v>
          </cell>
          <cell r="AY1742" t="e">
            <v>#N/A</v>
          </cell>
          <cell r="AZ1742" t="e">
            <v>#N/A</v>
          </cell>
          <cell r="BA1742" t="e">
            <v>#N/A</v>
          </cell>
          <cell r="BB1742" t="e">
            <v>#N/A</v>
          </cell>
          <cell r="BC1742" t="e">
            <v>#N/A</v>
          </cell>
          <cell r="BD1742" t="e">
            <v>#N/A</v>
          </cell>
        </row>
        <row r="1743">
          <cell r="G1743" t="e">
            <v>#N/A</v>
          </cell>
          <cell r="H1743" t="e">
            <v>#N/A</v>
          </cell>
          <cell r="I1743" t="e">
            <v>#N/A</v>
          </cell>
          <cell r="J1743" t="e">
            <v>#N/A</v>
          </cell>
          <cell r="K1743" t="e">
            <v>#N/A</v>
          </cell>
          <cell r="L1743" t="e">
            <v>#N/A</v>
          </cell>
          <cell r="M1743" t="e">
            <v>#N/A</v>
          </cell>
          <cell r="N1743" t="e">
            <v>#N/A</v>
          </cell>
          <cell r="O1743" t="e">
            <v>#N/A</v>
          </cell>
          <cell r="P1743" t="e">
            <v>#N/A</v>
          </cell>
          <cell r="Q1743" t="e">
            <v>#N/A</v>
          </cell>
          <cell r="R1743" t="e">
            <v>#N/A</v>
          </cell>
          <cell r="S1743" t="e">
            <v>#N/A</v>
          </cell>
          <cell r="T1743" t="e">
            <v>#N/A</v>
          </cell>
          <cell r="U1743" t="e">
            <v>#N/A</v>
          </cell>
          <cell r="V1743" t="e">
            <v>#N/A</v>
          </cell>
          <cell r="W1743" t="e">
            <v>#N/A</v>
          </cell>
          <cell r="X1743" t="e">
            <v>#N/A</v>
          </cell>
          <cell r="Y1743" t="e">
            <v>#N/A</v>
          </cell>
          <cell r="Z1743" t="e">
            <v>#N/A</v>
          </cell>
          <cell r="AA1743" t="e">
            <v>#N/A</v>
          </cell>
          <cell r="AB1743" t="e">
            <v>#N/A</v>
          </cell>
          <cell r="AC1743" t="e">
            <v>#N/A</v>
          </cell>
          <cell r="AD1743" t="e">
            <v>#N/A</v>
          </cell>
          <cell r="AE1743" t="e">
            <v>#N/A</v>
          </cell>
          <cell r="AF1743" t="e">
            <v>#N/A</v>
          </cell>
          <cell r="AG1743" t="e">
            <v>#N/A</v>
          </cell>
          <cell r="AH1743" t="e">
            <v>#N/A</v>
          </cell>
          <cell r="AI1743" t="e">
            <v>#N/A</v>
          </cell>
          <cell r="AJ1743" t="e">
            <v>#N/A</v>
          </cell>
          <cell r="AK1743" t="e">
            <v>#N/A</v>
          </cell>
          <cell r="AL1743" t="e">
            <v>#N/A</v>
          </cell>
          <cell r="AM1743" t="e">
            <v>#N/A</v>
          </cell>
          <cell r="AN1743" t="e">
            <v>#N/A</v>
          </cell>
          <cell r="AO1743" t="e">
            <v>#N/A</v>
          </cell>
          <cell r="AP1743" t="e">
            <v>#N/A</v>
          </cell>
          <cell r="AQ1743" t="e">
            <v>#N/A</v>
          </cell>
          <cell r="AR1743" t="e">
            <v>#N/A</v>
          </cell>
          <cell r="AS1743" t="e">
            <v>#N/A</v>
          </cell>
          <cell r="AT1743" t="e">
            <v>#N/A</v>
          </cell>
          <cell r="AU1743" t="e">
            <v>#N/A</v>
          </cell>
          <cell r="AV1743" t="e">
            <v>#N/A</v>
          </cell>
          <cell r="AW1743" t="e">
            <v>#N/A</v>
          </cell>
          <cell r="AX1743" t="e">
            <v>#N/A</v>
          </cell>
          <cell r="AY1743" t="e">
            <v>#N/A</v>
          </cell>
          <cell r="AZ1743" t="e">
            <v>#N/A</v>
          </cell>
          <cell r="BA1743" t="e">
            <v>#N/A</v>
          </cell>
          <cell r="BB1743" t="e">
            <v>#N/A</v>
          </cell>
          <cell r="BC1743" t="e">
            <v>#N/A</v>
          </cell>
          <cell r="BD1743" t="e">
            <v>#N/A</v>
          </cell>
        </row>
        <row r="1744">
          <cell r="G1744" t="e">
            <v>#N/A</v>
          </cell>
          <cell r="H1744" t="e">
            <v>#N/A</v>
          </cell>
          <cell r="I1744" t="e">
            <v>#N/A</v>
          </cell>
          <cell r="J1744" t="e">
            <v>#N/A</v>
          </cell>
          <cell r="K1744" t="e">
            <v>#N/A</v>
          </cell>
          <cell r="L1744" t="e">
            <v>#N/A</v>
          </cell>
          <cell r="M1744" t="e">
            <v>#N/A</v>
          </cell>
          <cell r="N1744" t="e">
            <v>#N/A</v>
          </cell>
          <cell r="O1744" t="e">
            <v>#N/A</v>
          </cell>
          <cell r="P1744" t="e">
            <v>#N/A</v>
          </cell>
          <cell r="Q1744" t="e">
            <v>#N/A</v>
          </cell>
          <cell r="R1744" t="e">
            <v>#N/A</v>
          </cell>
          <cell r="S1744" t="e">
            <v>#N/A</v>
          </cell>
          <cell r="T1744" t="e">
            <v>#N/A</v>
          </cell>
          <cell r="U1744" t="e">
            <v>#N/A</v>
          </cell>
          <cell r="V1744" t="e">
            <v>#N/A</v>
          </cell>
          <cell r="W1744" t="e">
            <v>#N/A</v>
          </cell>
          <cell r="X1744" t="e">
            <v>#N/A</v>
          </cell>
          <cell r="Y1744" t="e">
            <v>#N/A</v>
          </cell>
          <cell r="Z1744" t="e">
            <v>#N/A</v>
          </cell>
          <cell r="AA1744" t="e">
            <v>#N/A</v>
          </cell>
          <cell r="AB1744" t="e">
            <v>#N/A</v>
          </cell>
          <cell r="AC1744" t="e">
            <v>#N/A</v>
          </cell>
          <cell r="AD1744" t="e">
            <v>#N/A</v>
          </cell>
          <cell r="AE1744" t="e">
            <v>#N/A</v>
          </cell>
          <cell r="AF1744" t="e">
            <v>#N/A</v>
          </cell>
          <cell r="AG1744" t="e">
            <v>#N/A</v>
          </cell>
          <cell r="AH1744" t="e">
            <v>#N/A</v>
          </cell>
          <cell r="AI1744" t="e">
            <v>#N/A</v>
          </cell>
          <cell r="AJ1744" t="e">
            <v>#N/A</v>
          </cell>
          <cell r="AK1744" t="e">
            <v>#N/A</v>
          </cell>
          <cell r="AL1744" t="e">
            <v>#N/A</v>
          </cell>
          <cell r="AM1744" t="e">
            <v>#N/A</v>
          </cell>
          <cell r="AN1744" t="e">
            <v>#N/A</v>
          </cell>
          <cell r="AO1744" t="e">
            <v>#N/A</v>
          </cell>
          <cell r="AP1744" t="e">
            <v>#N/A</v>
          </cell>
          <cell r="AQ1744" t="e">
            <v>#N/A</v>
          </cell>
          <cell r="AR1744" t="e">
            <v>#N/A</v>
          </cell>
          <cell r="AS1744" t="e">
            <v>#N/A</v>
          </cell>
          <cell r="AT1744" t="e">
            <v>#N/A</v>
          </cell>
          <cell r="AU1744" t="e">
            <v>#N/A</v>
          </cell>
          <cell r="AV1744" t="e">
            <v>#N/A</v>
          </cell>
          <cell r="AW1744" t="e">
            <v>#N/A</v>
          </cell>
          <cell r="AX1744" t="e">
            <v>#N/A</v>
          </cell>
          <cell r="AY1744" t="e">
            <v>#N/A</v>
          </cell>
          <cell r="AZ1744" t="e">
            <v>#N/A</v>
          </cell>
          <cell r="BA1744" t="e">
            <v>#N/A</v>
          </cell>
          <cell r="BB1744" t="e">
            <v>#N/A</v>
          </cell>
          <cell r="BC1744" t="e">
            <v>#N/A</v>
          </cell>
          <cell r="BD1744" t="e">
            <v>#N/A</v>
          </cell>
        </row>
        <row r="1745">
          <cell r="G1745" t="e">
            <v>#N/A</v>
          </cell>
          <cell r="H1745" t="e">
            <v>#N/A</v>
          </cell>
          <cell r="I1745" t="e">
            <v>#N/A</v>
          </cell>
          <cell r="J1745" t="e">
            <v>#N/A</v>
          </cell>
          <cell r="K1745" t="e">
            <v>#N/A</v>
          </cell>
          <cell r="L1745" t="e">
            <v>#N/A</v>
          </cell>
          <cell r="M1745" t="e">
            <v>#N/A</v>
          </cell>
          <cell r="N1745" t="e">
            <v>#N/A</v>
          </cell>
          <cell r="O1745" t="e">
            <v>#N/A</v>
          </cell>
          <cell r="P1745" t="e">
            <v>#N/A</v>
          </cell>
          <cell r="Q1745" t="e">
            <v>#N/A</v>
          </cell>
          <cell r="R1745" t="e">
            <v>#N/A</v>
          </cell>
          <cell r="S1745" t="e">
            <v>#N/A</v>
          </cell>
          <cell r="T1745" t="e">
            <v>#N/A</v>
          </cell>
          <cell r="U1745" t="e">
            <v>#N/A</v>
          </cell>
          <cell r="V1745" t="e">
            <v>#N/A</v>
          </cell>
          <cell r="W1745" t="e">
            <v>#N/A</v>
          </cell>
          <cell r="X1745" t="e">
            <v>#N/A</v>
          </cell>
          <cell r="Y1745" t="e">
            <v>#N/A</v>
          </cell>
          <cell r="Z1745" t="e">
            <v>#N/A</v>
          </cell>
          <cell r="AA1745" t="e">
            <v>#N/A</v>
          </cell>
          <cell r="AB1745" t="e">
            <v>#N/A</v>
          </cell>
          <cell r="AC1745" t="e">
            <v>#N/A</v>
          </cell>
          <cell r="AD1745" t="e">
            <v>#N/A</v>
          </cell>
          <cell r="AE1745" t="e">
            <v>#N/A</v>
          </cell>
          <cell r="AF1745" t="e">
            <v>#N/A</v>
          </cell>
          <cell r="AG1745" t="e">
            <v>#N/A</v>
          </cell>
          <cell r="AH1745" t="e">
            <v>#N/A</v>
          </cell>
          <cell r="AI1745" t="e">
            <v>#N/A</v>
          </cell>
          <cell r="AJ1745" t="e">
            <v>#N/A</v>
          </cell>
          <cell r="AK1745" t="e">
            <v>#N/A</v>
          </cell>
          <cell r="AL1745" t="e">
            <v>#N/A</v>
          </cell>
          <cell r="AM1745" t="e">
            <v>#N/A</v>
          </cell>
          <cell r="AN1745" t="e">
            <v>#N/A</v>
          </cell>
          <cell r="AO1745" t="e">
            <v>#N/A</v>
          </cell>
          <cell r="AP1745" t="e">
            <v>#N/A</v>
          </cell>
          <cell r="AQ1745" t="e">
            <v>#N/A</v>
          </cell>
          <cell r="AR1745" t="e">
            <v>#N/A</v>
          </cell>
          <cell r="AS1745" t="e">
            <v>#N/A</v>
          </cell>
          <cell r="AT1745" t="e">
            <v>#N/A</v>
          </cell>
          <cell r="AU1745" t="e">
            <v>#N/A</v>
          </cell>
          <cell r="AV1745" t="e">
            <v>#N/A</v>
          </cell>
          <cell r="AW1745" t="e">
            <v>#N/A</v>
          </cell>
          <cell r="AX1745" t="e">
            <v>#N/A</v>
          </cell>
          <cell r="AY1745" t="e">
            <v>#N/A</v>
          </cell>
          <cell r="AZ1745" t="e">
            <v>#N/A</v>
          </cell>
          <cell r="BA1745" t="e">
            <v>#N/A</v>
          </cell>
          <cell r="BB1745" t="e">
            <v>#N/A</v>
          </cell>
          <cell r="BC1745" t="e">
            <v>#N/A</v>
          </cell>
          <cell r="BD1745" t="e">
            <v>#N/A</v>
          </cell>
        </row>
        <row r="1746">
          <cell r="G1746" t="e">
            <v>#N/A</v>
          </cell>
          <cell r="H1746" t="e">
            <v>#N/A</v>
          </cell>
          <cell r="I1746" t="e">
            <v>#N/A</v>
          </cell>
          <cell r="J1746" t="e">
            <v>#N/A</v>
          </cell>
          <cell r="K1746" t="e">
            <v>#N/A</v>
          </cell>
          <cell r="L1746" t="e">
            <v>#N/A</v>
          </cell>
          <cell r="M1746" t="e">
            <v>#N/A</v>
          </cell>
          <cell r="N1746" t="e">
            <v>#N/A</v>
          </cell>
          <cell r="O1746" t="e">
            <v>#N/A</v>
          </cell>
          <cell r="P1746" t="e">
            <v>#N/A</v>
          </cell>
          <cell r="Q1746" t="e">
            <v>#N/A</v>
          </cell>
          <cell r="R1746" t="e">
            <v>#N/A</v>
          </cell>
          <cell r="S1746" t="e">
            <v>#N/A</v>
          </cell>
          <cell r="T1746" t="e">
            <v>#N/A</v>
          </cell>
          <cell r="U1746" t="e">
            <v>#N/A</v>
          </cell>
          <cell r="V1746" t="e">
            <v>#N/A</v>
          </cell>
          <cell r="W1746" t="e">
            <v>#N/A</v>
          </cell>
          <cell r="X1746" t="e">
            <v>#N/A</v>
          </cell>
          <cell r="Y1746" t="e">
            <v>#N/A</v>
          </cell>
          <cell r="Z1746" t="e">
            <v>#N/A</v>
          </cell>
          <cell r="AA1746" t="e">
            <v>#N/A</v>
          </cell>
          <cell r="AB1746" t="e">
            <v>#N/A</v>
          </cell>
          <cell r="AC1746" t="e">
            <v>#N/A</v>
          </cell>
          <cell r="AD1746" t="e">
            <v>#N/A</v>
          </cell>
          <cell r="AE1746" t="e">
            <v>#N/A</v>
          </cell>
          <cell r="AF1746" t="e">
            <v>#N/A</v>
          </cell>
          <cell r="AG1746" t="e">
            <v>#N/A</v>
          </cell>
          <cell r="AH1746" t="e">
            <v>#N/A</v>
          </cell>
          <cell r="AI1746" t="e">
            <v>#N/A</v>
          </cell>
          <cell r="AJ1746" t="e">
            <v>#N/A</v>
          </cell>
          <cell r="AK1746" t="e">
            <v>#N/A</v>
          </cell>
          <cell r="AL1746" t="e">
            <v>#N/A</v>
          </cell>
          <cell r="AM1746" t="e">
            <v>#N/A</v>
          </cell>
          <cell r="AN1746" t="e">
            <v>#N/A</v>
          </cell>
          <cell r="AO1746" t="e">
            <v>#N/A</v>
          </cell>
          <cell r="AP1746" t="e">
            <v>#N/A</v>
          </cell>
          <cell r="AQ1746" t="e">
            <v>#N/A</v>
          </cell>
          <cell r="AR1746" t="e">
            <v>#N/A</v>
          </cell>
          <cell r="AS1746" t="e">
            <v>#N/A</v>
          </cell>
          <cell r="AT1746" t="e">
            <v>#N/A</v>
          </cell>
          <cell r="AU1746" t="e">
            <v>#N/A</v>
          </cell>
          <cell r="AV1746" t="e">
            <v>#N/A</v>
          </cell>
          <cell r="AW1746" t="e">
            <v>#N/A</v>
          </cell>
          <cell r="AX1746" t="e">
            <v>#N/A</v>
          </cell>
          <cell r="AY1746" t="e">
            <v>#N/A</v>
          </cell>
          <cell r="AZ1746" t="e">
            <v>#N/A</v>
          </cell>
          <cell r="BA1746" t="e">
            <v>#N/A</v>
          </cell>
          <cell r="BB1746" t="e">
            <v>#N/A</v>
          </cell>
          <cell r="BC1746" t="e">
            <v>#N/A</v>
          </cell>
          <cell r="BD1746" t="e">
            <v>#N/A</v>
          </cell>
        </row>
        <row r="1747">
          <cell r="G1747" t="e">
            <v>#N/A</v>
          </cell>
          <cell r="H1747" t="e">
            <v>#N/A</v>
          </cell>
          <cell r="I1747" t="e">
            <v>#N/A</v>
          </cell>
          <cell r="J1747" t="e">
            <v>#N/A</v>
          </cell>
          <cell r="K1747" t="e">
            <v>#N/A</v>
          </cell>
          <cell r="L1747" t="e">
            <v>#N/A</v>
          </cell>
          <cell r="M1747" t="e">
            <v>#N/A</v>
          </cell>
          <cell r="N1747" t="e">
            <v>#N/A</v>
          </cell>
          <cell r="O1747" t="e">
            <v>#N/A</v>
          </cell>
          <cell r="P1747" t="e">
            <v>#N/A</v>
          </cell>
          <cell r="Q1747" t="e">
            <v>#N/A</v>
          </cell>
          <cell r="R1747" t="e">
            <v>#N/A</v>
          </cell>
          <cell r="S1747" t="e">
            <v>#N/A</v>
          </cell>
          <cell r="T1747" t="e">
            <v>#N/A</v>
          </cell>
          <cell r="U1747" t="e">
            <v>#N/A</v>
          </cell>
          <cell r="V1747" t="e">
            <v>#N/A</v>
          </cell>
          <cell r="W1747" t="e">
            <v>#N/A</v>
          </cell>
          <cell r="X1747" t="e">
            <v>#N/A</v>
          </cell>
          <cell r="Y1747" t="e">
            <v>#N/A</v>
          </cell>
          <cell r="Z1747" t="e">
            <v>#N/A</v>
          </cell>
          <cell r="AA1747" t="e">
            <v>#N/A</v>
          </cell>
          <cell r="AB1747" t="e">
            <v>#N/A</v>
          </cell>
          <cell r="AC1747" t="e">
            <v>#N/A</v>
          </cell>
          <cell r="AD1747" t="e">
            <v>#N/A</v>
          </cell>
          <cell r="AE1747" t="e">
            <v>#N/A</v>
          </cell>
          <cell r="AF1747" t="e">
            <v>#N/A</v>
          </cell>
          <cell r="AG1747" t="e">
            <v>#N/A</v>
          </cell>
          <cell r="AH1747" t="e">
            <v>#N/A</v>
          </cell>
          <cell r="AI1747" t="e">
            <v>#N/A</v>
          </cell>
          <cell r="AJ1747" t="e">
            <v>#N/A</v>
          </cell>
          <cell r="AK1747" t="e">
            <v>#N/A</v>
          </cell>
          <cell r="AL1747" t="e">
            <v>#N/A</v>
          </cell>
          <cell r="AM1747" t="e">
            <v>#N/A</v>
          </cell>
          <cell r="AN1747" t="e">
            <v>#N/A</v>
          </cell>
          <cell r="AO1747" t="e">
            <v>#N/A</v>
          </cell>
          <cell r="AP1747" t="e">
            <v>#N/A</v>
          </cell>
          <cell r="AQ1747" t="e">
            <v>#N/A</v>
          </cell>
          <cell r="AR1747" t="e">
            <v>#N/A</v>
          </cell>
          <cell r="AS1747" t="e">
            <v>#N/A</v>
          </cell>
          <cell r="AT1747" t="e">
            <v>#N/A</v>
          </cell>
          <cell r="AU1747" t="e">
            <v>#N/A</v>
          </cell>
          <cell r="AV1747" t="e">
            <v>#N/A</v>
          </cell>
          <cell r="AW1747" t="e">
            <v>#N/A</v>
          </cell>
          <cell r="AX1747" t="e">
            <v>#N/A</v>
          </cell>
          <cell r="AY1747" t="e">
            <v>#N/A</v>
          </cell>
          <cell r="AZ1747" t="e">
            <v>#N/A</v>
          </cell>
          <cell r="BA1747" t="e">
            <v>#N/A</v>
          </cell>
          <cell r="BB1747" t="e">
            <v>#N/A</v>
          </cell>
          <cell r="BC1747" t="e">
            <v>#N/A</v>
          </cell>
          <cell r="BD1747" t="e">
            <v>#N/A</v>
          </cell>
        </row>
        <row r="1748">
          <cell r="G1748" t="e">
            <v>#N/A</v>
          </cell>
          <cell r="H1748" t="e">
            <v>#N/A</v>
          </cell>
          <cell r="I1748" t="e">
            <v>#N/A</v>
          </cell>
          <cell r="J1748" t="e">
            <v>#N/A</v>
          </cell>
          <cell r="K1748" t="e">
            <v>#N/A</v>
          </cell>
          <cell r="L1748" t="e">
            <v>#N/A</v>
          </cell>
          <cell r="M1748" t="e">
            <v>#N/A</v>
          </cell>
          <cell r="N1748" t="e">
            <v>#N/A</v>
          </cell>
          <cell r="O1748" t="e">
            <v>#N/A</v>
          </cell>
          <cell r="P1748" t="e">
            <v>#N/A</v>
          </cell>
          <cell r="Q1748" t="e">
            <v>#N/A</v>
          </cell>
          <cell r="R1748" t="e">
            <v>#N/A</v>
          </cell>
          <cell r="S1748" t="e">
            <v>#N/A</v>
          </cell>
          <cell r="T1748" t="e">
            <v>#N/A</v>
          </cell>
          <cell r="U1748" t="e">
            <v>#N/A</v>
          </cell>
          <cell r="V1748" t="e">
            <v>#N/A</v>
          </cell>
          <cell r="W1748" t="e">
            <v>#N/A</v>
          </cell>
          <cell r="X1748" t="e">
            <v>#N/A</v>
          </cell>
          <cell r="Y1748" t="e">
            <v>#N/A</v>
          </cell>
          <cell r="Z1748" t="e">
            <v>#N/A</v>
          </cell>
          <cell r="AA1748" t="e">
            <v>#N/A</v>
          </cell>
          <cell r="AB1748" t="e">
            <v>#N/A</v>
          </cell>
          <cell r="AC1748" t="e">
            <v>#N/A</v>
          </cell>
          <cell r="AD1748" t="e">
            <v>#N/A</v>
          </cell>
          <cell r="AE1748" t="e">
            <v>#N/A</v>
          </cell>
          <cell r="AF1748" t="e">
            <v>#N/A</v>
          </cell>
          <cell r="AG1748" t="e">
            <v>#N/A</v>
          </cell>
          <cell r="AH1748" t="e">
            <v>#N/A</v>
          </cell>
          <cell r="AI1748" t="e">
            <v>#N/A</v>
          </cell>
          <cell r="AJ1748" t="e">
            <v>#N/A</v>
          </cell>
          <cell r="AK1748" t="e">
            <v>#N/A</v>
          </cell>
          <cell r="AL1748" t="e">
            <v>#N/A</v>
          </cell>
          <cell r="AM1748" t="e">
            <v>#N/A</v>
          </cell>
          <cell r="AN1748" t="e">
            <v>#N/A</v>
          </cell>
          <cell r="AO1748" t="e">
            <v>#N/A</v>
          </cell>
          <cell r="AP1748" t="e">
            <v>#N/A</v>
          </cell>
          <cell r="AQ1748" t="e">
            <v>#N/A</v>
          </cell>
          <cell r="AR1748" t="e">
            <v>#N/A</v>
          </cell>
          <cell r="AS1748" t="e">
            <v>#N/A</v>
          </cell>
          <cell r="AT1748" t="e">
            <v>#N/A</v>
          </cell>
          <cell r="AU1748" t="e">
            <v>#N/A</v>
          </cell>
          <cell r="AV1748" t="e">
            <v>#N/A</v>
          </cell>
          <cell r="AW1748" t="e">
            <v>#N/A</v>
          </cell>
          <cell r="AX1748" t="e">
            <v>#N/A</v>
          </cell>
          <cell r="AY1748" t="e">
            <v>#N/A</v>
          </cell>
          <cell r="AZ1748" t="e">
            <v>#N/A</v>
          </cell>
          <cell r="BA1748" t="e">
            <v>#N/A</v>
          </cell>
          <cell r="BB1748" t="e">
            <v>#N/A</v>
          </cell>
          <cell r="BC1748" t="e">
            <v>#N/A</v>
          </cell>
          <cell r="BD1748" t="e">
            <v>#N/A</v>
          </cell>
        </row>
        <row r="1749">
          <cell r="G1749" t="e">
            <v>#N/A</v>
          </cell>
          <cell r="H1749" t="e">
            <v>#N/A</v>
          </cell>
          <cell r="I1749" t="e">
            <v>#N/A</v>
          </cell>
          <cell r="J1749" t="e">
            <v>#N/A</v>
          </cell>
          <cell r="K1749" t="e">
            <v>#N/A</v>
          </cell>
          <cell r="L1749" t="e">
            <v>#N/A</v>
          </cell>
          <cell r="M1749" t="e">
            <v>#N/A</v>
          </cell>
          <cell r="N1749" t="e">
            <v>#N/A</v>
          </cell>
          <cell r="O1749" t="e">
            <v>#N/A</v>
          </cell>
          <cell r="P1749" t="e">
            <v>#N/A</v>
          </cell>
          <cell r="Q1749" t="e">
            <v>#N/A</v>
          </cell>
          <cell r="R1749" t="e">
            <v>#N/A</v>
          </cell>
          <cell r="S1749" t="e">
            <v>#N/A</v>
          </cell>
          <cell r="T1749" t="e">
            <v>#N/A</v>
          </cell>
          <cell r="U1749" t="e">
            <v>#N/A</v>
          </cell>
          <cell r="V1749" t="e">
            <v>#N/A</v>
          </cell>
          <cell r="W1749" t="e">
            <v>#N/A</v>
          </cell>
          <cell r="X1749" t="e">
            <v>#N/A</v>
          </cell>
          <cell r="Y1749" t="e">
            <v>#N/A</v>
          </cell>
          <cell r="Z1749" t="e">
            <v>#N/A</v>
          </cell>
          <cell r="AA1749" t="e">
            <v>#N/A</v>
          </cell>
          <cell r="AB1749" t="e">
            <v>#N/A</v>
          </cell>
          <cell r="AC1749" t="e">
            <v>#N/A</v>
          </cell>
          <cell r="AD1749" t="e">
            <v>#N/A</v>
          </cell>
          <cell r="AE1749" t="e">
            <v>#N/A</v>
          </cell>
          <cell r="AF1749" t="e">
            <v>#N/A</v>
          </cell>
          <cell r="AG1749" t="e">
            <v>#N/A</v>
          </cell>
          <cell r="AH1749" t="e">
            <v>#N/A</v>
          </cell>
          <cell r="AI1749" t="e">
            <v>#N/A</v>
          </cell>
          <cell r="AJ1749" t="e">
            <v>#N/A</v>
          </cell>
          <cell r="AK1749" t="e">
            <v>#N/A</v>
          </cell>
          <cell r="AL1749" t="e">
            <v>#N/A</v>
          </cell>
          <cell r="AM1749" t="e">
            <v>#N/A</v>
          </cell>
          <cell r="AN1749" t="e">
            <v>#N/A</v>
          </cell>
          <cell r="AO1749" t="e">
            <v>#N/A</v>
          </cell>
          <cell r="AP1749" t="e">
            <v>#N/A</v>
          </cell>
          <cell r="AQ1749" t="e">
            <v>#N/A</v>
          </cell>
          <cell r="AR1749" t="e">
            <v>#N/A</v>
          </cell>
          <cell r="AS1749" t="e">
            <v>#N/A</v>
          </cell>
          <cell r="AT1749" t="e">
            <v>#N/A</v>
          </cell>
          <cell r="AU1749" t="e">
            <v>#N/A</v>
          </cell>
          <cell r="AV1749" t="e">
            <v>#N/A</v>
          </cell>
          <cell r="AW1749" t="e">
            <v>#N/A</v>
          </cell>
          <cell r="AX1749" t="e">
            <v>#N/A</v>
          </cell>
          <cell r="AY1749" t="e">
            <v>#N/A</v>
          </cell>
          <cell r="AZ1749" t="e">
            <v>#N/A</v>
          </cell>
          <cell r="BA1749" t="e">
            <v>#N/A</v>
          </cell>
          <cell r="BB1749" t="e">
            <v>#N/A</v>
          </cell>
          <cell r="BC1749" t="e">
            <v>#N/A</v>
          </cell>
          <cell r="BD1749" t="e">
            <v>#N/A</v>
          </cell>
        </row>
        <row r="1750">
          <cell r="G1750" t="e">
            <v>#N/A</v>
          </cell>
          <cell r="H1750" t="e">
            <v>#N/A</v>
          </cell>
          <cell r="I1750" t="e">
            <v>#N/A</v>
          </cell>
          <cell r="J1750" t="e">
            <v>#N/A</v>
          </cell>
          <cell r="K1750" t="e">
            <v>#N/A</v>
          </cell>
          <cell r="L1750" t="e">
            <v>#N/A</v>
          </cell>
          <cell r="M1750" t="e">
            <v>#N/A</v>
          </cell>
          <cell r="N1750" t="e">
            <v>#N/A</v>
          </cell>
          <cell r="O1750" t="e">
            <v>#N/A</v>
          </cell>
          <cell r="P1750" t="e">
            <v>#N/A</v>
          </cell>
          <cell r="Q1750" t="e">
            <v>#N/A</v>
          </cell>
          <cell r="R1750" t="e">
            <v>#N/A</v>
          </cell>
          <cell r="S1750" t="e">
            <v>#N/A</v>
          </cell>
          <cell r="T1750" t="e">
            <v>#N/A</v>
          </cell>
          <cell r="U1750" t="e">
            <v>#N/A</v>
          </cell>
          <cell r="V1750" t="e">
            <v>#N/A</v>
          </cell>
          <cell r="W1750" t="e">
            <v>#N/A</v>
          </cell>
          <cell r="X1750" t="e">
            <v>#N/A</v>
          </cell>
          <cell r="Y1750" t="e">
            <v>#N/A</v>
          </cell>
          <cell r="Z1750" t="e">
            <v>#N/A</v>
          </cell>
          <cell r="AA1750" t="e">
            <v>#N/A</v>
          </cell>
          <cell r="AB1750" t="e">
            <v>#N/A</v>
          </cell>
          <cell r="AC1750" t="e">
            <v>#N/A</v>
          </cell>
          <cell r="AD1750" t="e">
            <v>#N/A</v>
          </cell>
          <cell r="AE1750" t="e">
            <v>#N/A</v>
          </cell>
          <cell r="AF1750" t="e">
            <v>#N/A</v>
          </cell>
          <cell r="AG1750" t="e">
            <v>#N/A</v>
          </cell>
          <cell r="AH1750" t="e">
            <v>#N/A</v>
          </cell>
          <cell r="AI1750" t="e">
            <v>#N/A</v>
          </cell>
          <cell r="AJ1750" t="e">
            <v>#N/A</v>
          </cell>
          <cell r="AK1750" t="e">
            <v>#N/A</v>
          </cell>
          <cell r="AL1750" t="e">
            <v>#N/A</v>
          </cell>
          <cell r="AM1750" t="e">
            <v>#N/A</v>
          </cell>
          <cell r="AN1750" t="e">
            <v>#N/A</v>
          </cell>
          <cell r="AO1750" t="e">
            <v>#N/A</v>
          </cell>
          <cell r="AP1750" t="e">
            <v>#N/A</v>
          </cell>
          <cell r="AQ1750" t="e">
            <v>#N/A</v>
          </cell>
          <cell r="AR1750" t="e">
            <v>#N/A</v>
          </cell>
          <cell r="AS1750" t="e">
            <v>#N/A</v>
          </cell>
          <cell r="AT1750" t="e">
            <v>#N/A</v>
          </cell>
          <cell r="AU1750" t="e">
            <v>#N/A</v>
          </cell>
          <cell r="AV1750" t="e">
            <v>#N/A</v>
          </cell>
          <cell r="AW1750" t="e">
            <v>#N/A</v>
          </cell>
          <cell r="AX1750" t="e">
            <v>#N/A</v>
          </cell>
          <cell r="AY1750" t="e">
            <v>#N/A</v>
          </cell>
          <cell r="AZ1750" t="e">
            <v>#N/A</v>
          </cell>
          <cell r="BA1750" t="e">
            <v>#N/A</v>
          </cell>
          <cell r="BB1750" t="e">
            <v>#N/A</v>
          </cell>
          <cell r="BC1750" t="e">
            <v>#N/A</v>
          </cell>
          <cell r="BD1750" t="e">
            <v>#N/A</v>
          </cell>
        </row>
        <row r="1751">
          <cell r="G1751" t="e">
            <v>#N/A</v>
          </cell>
          <cell r="H1751" t="e">
            <v>#N/A</v>
          </cell>
          <cell r="I1751" t="e">
            <v>#N/A</v>
          </cell>
          <cell r="J1751" t="e">
            <v>#N/A</v>
          </cell>
          <cell r="K1751" t="e">
            <v>#N/A</v>
          </cell>
          <cell r="L1751" t="e">
            <v>#N/A</v>
          </cell>
          <cell r="M1751" t="e">
            <v>#N/A</v>
          </cell>
          <cell r="N1751" t="e">
            <v>#N/A</v>
          </cell>
          <cell r="O1751" t="e">
            <v>#N/A</v>
          </cell>
          <cell r="P1751" t="e">
            <v>#N/A</v>
          </cell>
          <cell r="Q1751" t="e">
            <v>#N/A</v>
          </cell>
          <cell r="R1751" t="e">
            <v>#N/A</v>
          </cell>
          <cell r="S1751" t="e">
            <v>#N/A</v>
          </cell>
          <cell r="T1751" t="e">
            <v>#N/A</v>
          </cell>
          <cell r="U1751" t="e">
            <v>#N/A</v>
          </cell>
          <cell r="V1751" t="e">
            <v>#N/A</v>
          </cell>
          <cell r="W1751" t="e">
            <v>#N/A</v>
          </cell>
          <cell r="X1751" t="e">
            <v>#N/A</v>
          </cell>
          <cell r="Y1751" t="e">
            <v>#N/A</v>
          </cell>
          <cell r="Z1751" t="e">
            <v>#N/A</v>
          </cell>
          <cell r="AA1751" t="e">
            <v>#N/A</v>
          </cell>
          <cell r="AB1751" t="e">
            <v>#N/A</v>
          </cell>
          <cell r="AC1751" t="e">
            <v>#N/A</v>
          </cell>
          <cell r="AD1751" t="e">
            <v>#N/A</v>
          </cell>
          <cell r="AE1751" t="e">
            <v>#N/A</v>
          </cell>
          <cell r="AF1751" t="e">
            <v>#N/A</v>
          </cell>
          <cell r="AG1751" t="e">
            <v>#N/A</v>
          </cell>
          <cell r="AH1751" t="e">
            <v>#N/A</v>
          </cell>
          <cell r="AI1751" t="e">
            <v>#N/A</v>
          </cell>
          <cell r="AJ1751" t="e">
            <v>#N/A</v>
          </cell>
          <cell r="AK1751" t="e">
            <v>#N/A</v>
          </cell>
          <cell r="AL1751" t="e">
            <v>#N/A</v>
          </cell>
          <cell r="AM1751" t="e">
            <v>#N/A</v>
          </cell>
          <cell r="AN1751" t="e">
            <v>#N/A</v>
          </cell>
          <cell r="AO1751" t="e">
            <v>#N/A</v>
          </cell>
          <cell r="AP1751" t="e">
            <v>#N/A</v>
          </cell>
          <cell r="AQ1751" t="e">
            <v>#N/A</v>
          </cell>
          <cell r="AR1751" t="e">
            <v>#N/A</v>
          </cell>
          <cell r="AS1751" t="e">
            <v>#N/A</v>
          </cell>
          <cell r="AT1751" t="e">
            <v>#N/A</v>
          </cell>
          <cell r="AU1751" t="e">
            <v>#N/A</v>
          </cell>
          <cell r="AV1751" t="e">
            <v>#N/A</v>
          </cell>
          <cell r="AW1751" t="e">
            <v>#N/A</v>
          </cell>
          <cell r="AX1751" t="e">
            <v>#N/A</v>
          </cell>
          <cell r="AY1751" t="e">
            <v>#N/A</v>
          </cell>
          <cell r="AZ1751" t="e">
            <v>#N/A</v>
          </cell>
          <cell r="BA1751" t="e">
            <v>#N/A</v>
          </cell>
          <cell r="BB1751" t="e">
            <v>#N/A</v>
          </cell>
          <cell r="BC1751" t="e">
            <v>#N/A</v>
          </cell>
          <cell r="BD1751" t="e">
            <v>#N/A</v>
          </cell>
        </row>
        <row r="1752">
          <cell r="G1752" t="e">
            <v>#N/A</v>
          </cell>
          <cell r="H1752" t="e">
            <v>#N/A</v>
          </cell>
          <cell r="I1752" t="e">
            <v>#N/A</v>
          </cell>
          <cell r="J1752" t="e">
            <v>#N/A</v>
          </cell>
          <cell r="K1752" t="e">
            <v>#N/A</v>
          </cell>
          <cell r="L1752" t="e">
            <v>#N/A</v>
          </cell>
          <cell r="M1752" t="e">
            <v>#N/A</v>
          </cell>
          <cell r="N1752" t="e">
            <v>#N/A</v>
          </cell>
          <cell r="O1752" t="e">
            <v>#N/A</v>
          </cell>
          <cell r="P1752" t="e">
            <v>#N/A</v>
          </cell>
          <cell r="Q1752" t="e">
            <v>#N/A</v>
          </cell>
          <cell r="R1752" t="e">
            <v>#N/A</v>
          </cell>
          <cell r="S1752" t="e">
            <v>#N/A</v>
          </cell>
          <cell r="T1752" t="e">
            <v>#N/A</v>
          </cell>
          <cell r="U1752" t="e">
            <v>#N/A</v>
          </cell>
          <cell r="V1752" t="e">
            <v>#N/A</v>
          </cell>
          <cell r="W1752" t="e">
            <v>#N/A</v>
          </cell>
          <cell r="X1752" t="e">
            <v>#N/A</v>
          </cell>
          <cell r="Y1752" t="e">
            <v>#N/A</v>
          </cell>
          <cell r="Z1752" t="e">
            <v>#N/A</v>
          </cell>
          <cell r="AA1752" t="e">
            <v>#N/A</v>
          </cell>
          <cell r="AB1752" t="e">
            <v>#N/A</v>
          </cell>
          <cell r="AC1752" t="e">
            <v>#N/A</v>
          </cell>
          <cell r="AD1752" t="e">
            <v>#N/A</v>
          </cell>
          <cell r="AE1752" t="e">
            <v>#N/A</v>
          </cell>
          <cell r="AF1752" t="e">
            <v>#N/A</v>
          </cell>
          <cell r="AG1752" t="e">
            <v>#N/A</v>
          </cell>
          <cell r="AH1752" t="e">
            <v>#N/A</v>
          </cell>
          <cell r="AI1752" t="e">
            <v>#N/A</v>
          </cell>
          <cell r="AJ1752" t="e">
            <v>#N/A</v>
          </cell>
          <cell r="AK1752" t="e">
            <v>#N/A</v>
          </cell>
          <cell r="AL1752" t="e">
            <v>#N/A</v>
          </cell>
          <cell r="AM1752" t="e">
            <v>#N/A</v>
          </cell>
          <cell r="AN1752" t="e">
            <v>#N/A</v>
          </cell>
          <cell r="AO1752" t="e">
            <v>#N/A</v>
          </cell>
          <cell r="AP1752" t="e">
            <v>#N/A</v>
          </cell>
          <cell r="AQ1752" t="e">
            <v>#N/A</v>
          </cell>
          <cell r="AR1752" t="e">
            <v>#N/A</v>
          </cell>
          <cell r="AS1752" t="e">
            <v>#N/A</v>
          </cell>
          <cell r="AT1752" t="e">
            <v>#N/A</v>
          </cell>
          <cell r="AU1752" t="e">
            <v>#N/A</v>
          </cell>
          <cell r="AV1752" t="e">
            <v>#N/A</v>
          </cell>
          <cell r="AW1752" t="e">
            <v>#N/A</v>
          </cell>
          <cell r="AX1752" t="e">
            <v>#N/A</v>
          </cell>
          <cell r="AY1752" t="e">
            <v>#N/A</v>
          </cell>
          <cell r="AZ1752" t="e">
            <v>#N/A</v>
          </cell>
          <cell r="BA1752" t="e">
            <v>#N/A</v>
          </cell>
          <cell r="BB1752" t="e">
            <v>#N/A</v>
          </cell>
          <cell r="BC1752" t="e">
            <v>#N/A</v>
          </cell>
          <cell r="BD1752" t="e">
            <v>#N/A</v>
          </cell>
        </row>
        <row r="1753">
          <cell r="G1753" t="e">
            <v>#N/A</v>
          </cell>
          <cell r="H1753" t="e">
            <v>#N/A</v>
          </cell>
          <cell r="I1753" t="e">
            <v>#N/A</v>
          </cell>
          <cell r="J1753" t="e">
            <v>#N/A</v>
          </cell>
          <cell r="K1753" t="e">
            <v>#N/A</v>
          </cell>
          <cell r="L1753" t="e">
            <v>#N/A</v>
          </cell>
          <cell r="M1753" t="e">
            <v>#N/A</v>
          </cell>
          <cell r="N1753" t="e">
            <v>#N/A</v>
          </cell>
          <cell r="O1753" t="e">
            <v>#N/A</v>
          </cell>
          <cell r="P1753" t="e">
            <v>#N/A</v>
          </cell>
          <cell r="Q1753" t="e">
            <v>#N/A</v>
          </cell>
          <cell r="R1753" t="e">
            <v>#N/A</v>
          </cell>
          <cell r="S1753" t="e">
            <v>#N/A</v>
          </cell>
          <cell r="T1753" t="e">
            <v>#N/A</v>
          </cell>
          <cell r="U1753" t="e">
            <v>#N/A</v>
          </cell>
          <cell r="V1753" t="e">
            <v>#N/A</v>
          </cell>
          <cell r="W1753" t="e">
            <v>#N/A</v>
          </cell>
          <cell r="X1753" t="e">
            <v>#N/A</v>
          </cell>
          <cell r="Y1753" t="e">
            <v>#N/A</v>
          </cell>
          <cell r="Z1753" t="e">
            <v>#N/A</v>
          </cell>
          <cell r="AA1753" t="e">
            <v>#N/A</v>
          </cell>
          <cell r="AB1753" t="e">
            <v>#N/A</v>
          </cell>
          <cell r="AC1753" t="e">
            <v>#N/A</v>
          </cell>
          <cell r="AD1753" t="e">
            <v>#N/A</v>
          </cell>
          <cell r="AE1753" t="e">
            <v>#N/A</v>
          </cell>
          <cell r="AF1753" t="e">
            <v>#N/A</v>
          </cell>
          <cell r="AG1753" t="e">
            <v>#N/A</v>
          </cell>
          <cell r="AH1753" t="e">
            <v>#N/A</v>
          </cell>
          <cell r="AI1753" t="e">
            <v>#N/A</v>
          </cell>
          <cell r="AJ1753" t="e">
            <v>#N/A</v>
          </cell>
          <cell r="AK1753" t="e">
            <v>#N/A</v>
          </cell>
          <cell r="AL1753" t="e">
            <v>#N/A</v>
          </cell>
          <cell r="AM1753" t="e">
            <v>#N/A</v>
          </cell>
          <cell r="AN1753" t="e">
            <v>#N/A</v>
          </cell>
          <cell r="AO1753" t="e">
            <v>#N/A</v>
          </cell>
          <cell r="AP1753" t="e">
            <v>#N/A</v>
          </cell>
          <cell r="AQ1753" t="e">
            <v>#N/A</v>
          </cell>
          <cell r="AR1753" t="e">
            <v>#N/A</v>
          </cell>
          <cell r="AS1753" t="e">
            <v>#N/A</v>
          </cell>
          <cell r="AT1753" t="e">
            <v>#N/A</v>
          </cell>
          <cell r="AU1753" t="e">
            <v>#N/A</v>
          </cell>
          <cell r="AV1753" t="e">
            <v>#N/A</v>
          </cell>
          <cell r="AW1753" t="e">
            <v>#N/A</v>
          </cell>
          <cell r="AX1753" t="e">
            <v>#N/A</v>
          </cell>
          <cell r="AY1753" t="e">
            <v>#N/A</v>
          </cell>
          <cell r="AZ1753" t="e">
            <v>#N/A</v>
          </cell>
          <cell r="BA1753" t="e">
            <v>#N/A</v>
          </cell>
          <cell r="BB1753" t="e">
            <v>#N/A</v>
          </cell>
          <cell r="BC1753" t="e">
            <v>#N/A</v>
          </cell>
          <cell r="BD1753" t="e">
            <v>#N/A</v>
          </cell>
        </row>
        <row r="1754">
          <cell r="G1754" t="e">
            <v>#N/A</v>
          </cell>
          <cell r="H1754" t="e">
            <v>#N/A</v>
          </cell>
          <cell r="I1754" t="e">
            <v>#N/A</v>
          </cell>
          <cell r="J1754" t="e">
            <v>#N/A</v>
          </cell>
          <cell r="K1754" t="e">
            <v>#N/A</v>
          </cell>
          <cell r="L1754" t="e">
            <v>#N/A</v>
          </cell>
          <cell r="M1754" t="e">
            <v>#N/A</v>
          </cell>
          <cell r="N1754" t="e">
            <v>#N/A</v>
          </cell>
          <cell r="O1754" t="e">
            <v>#N/A</v>
          </cell>
          <cell r="P1754" t="e">
            <v>#N/A</v>
          </cell>
          <cell r="Q1754" t="e">
            <v>#N/A</v>
          </cell>
          <cell r="R1754" t="e">
            <v>#N/A</v>
          </cell>
          <cell r="S1754" t="e">
            <v>#N/A</v>
          </cell>
          <cell r="T1754" t="e">
            <v>#N/A</v>
          </cell>
          <cell r="U1754" t="e">
            <v>#N/A</v>
          </cell>
          <cell r="V1754" t="e">
            <v>#N/A</v>
          </cell>
          <cell r="W1754" t="e">
            <v>#N/A</v>
          </cell>
          <cell r="X1754" t="e">
            <v>#N/A</v>
          </cell>
          <cell r="Y1754" t="e">
            <v>#N/A</v>
          </cell>
          <cell r="Z1754" t="e">
            <v>#N/A</v>
          </cell>
          <cell r="AA1754" t="e">
            <v>#N/A</v>
          </cell>
          <cell r="AB1754" t="e">
            <v>#N/A</v>
          </cell>
          <cell r="AC1754" t="e">
            <v>#N/A</v>
          </cell>
          <cell r="AD1754" t="e">
            <v>#N/A</v>
          </cell>
          <cell r="AE1754" t="e">
            <v>#N/A</v>
          </cell>
          <cell r="AF1754" t="e">
            <v>#N/A</v>
          </cell>
          <cell r="AG1754" t="e">
            <v>#N/A</v>
          </cell>
          <cell r="AH1754" t="e">
            <v>#N/A</v>
          </cell>
          <cell r="AI1754" t="e">
            <v>#N/A</v>
          </cell>
          <cell r="AJ1754" t="e">
            <v>#N/A</v>
          </cell>
          <cell r="AK1754" t="e">
            <v>#N/A</v>
          </cell>
          <cell r="AL1754" t="e">
            <v>#N/A</v>
          </cell>
          <cell r="AM1754" t="e">
            <v>#N/A</v>
          </cell>
          <cell r="AN1754" t="e">
            <v>#N/A</v>
          </cell>
          <cell r="AO1754" t="e">
            <v>#N/A</v>
          </cell>
          <cell r="AP1754" t="e">
            <v>#N/A</v>
          </cell>
          <cell r="AQ1754" t="e">
            <v>#N/A</v>
          </cell>
          <cell r="AR1754" t="e">
            <v>#N/A</v>
          </cell>
          <cell r="AS1754" t="e">
            <v>#N/A</v>
          </cell>
          <cell r="AT1754" t="e">
            <v>#N/A</v>
          </cell>
          <cell r="AU1754" t="e">
            <v>#N/A</v>
          </cell>
          <cell r="AV1754" t="e">
            <v>#N/A</v>
          </cell>
          <cell r="AW1754" t="e">
            <v>#N/A</v>
          </cell>
          <cell r="AX1754" t="e">
            <v>#N/A</v>
          </cell>
          <cell r="AY1754" t="e">
            <v>#N/A</v>
          </cell>
          <cell r="AZ1754" t="e">
            <v>#N/A</v>
          </cell>
          <cell r="BA1754" t="e">
            <v>#N/A</v>
          </cell>
          <cell r="BB1754" t="e">
            <v>#N/A</v>
          </cell>
          <cell r="BC1754" t="e">
            <v>#N/A</v>
          </cell>
          <cell r="BD1754" t="e">
            <v>#N/A</v>
          </cell>
        </row>
        <row r="1755">
          <cell r="G1755" t="e">
            <v>#N/A</v>
          </cell>
          <cell r="H1755" t="e">
            <v>#N/A</v>
          </cell>
          <cell r="I1755" t="e">
            <v>#N/A</v>
          </cell>
          <cell r="J1755" t="e">
            <v>#N/A</v>
          </cell>
          <cell r="K1755" t="e">
            <v>#N/A</v>
          </cell>
          <cell r="L1755" t="e">
            <v>#N/A</v>
          </cell>
          <cell r="M1755" t="e">
            <v>#N/A</v>
          </cell>
          <cell r="N1755" t="e">
            <v>#N/A</v>
          </cell>
          <cell r="O1755" t="e">
            <v>#N/A</v>
          </cell>
          <cell r="P1755" t="e">
            <v>#N/A</v>
          </cell>
          <cell r="Q1755" t="e">
            <v>#N/A</v>
          </cell>
          <cell r="R1755" t="e">
            <v>#N/A</v>
          </cell>
          <cell r="S1755" t="e">
            <v>#N/A</v>
          </cell>
          <cell r="T1755" t="e">
            <v>#N/A</v>
          </cell>
          <cell r="U1755" t="e">
            <v>#N/A</v>
          </cell>
          <cell r="V1755" t="e">
            <v>#N/A</v>
          </cell>
          <cell r="W1755" t="e">
            <v>#N/A</v>
          </cell>
          <cell r="X1755" t="e">
            <v>#N/A</v>
          </cell>
          <cell r="Y1755" t="e">
            <v>#N/A</v>
          </cell>
          <cell r="Z1755" t="e">
            <v>#N/A</v>
          </cell>
          <cell r="AA1755" t="e">
            <v>#N/A</v>
          </cell>
          <cell r="AB1755" t="e">
            <v>#N/A</v>
          </cell>
          <cell r="AC1755" t="e">
            <v>#N/A</v>
          </cell>
          <cell r="AD1755" t="e">
            <v>#N/A</v>
          </cell>
          <cell r="AE1755" t="e">
            <v>#N/A</v>
          </cell>
          <cell r="AF1755" t="e">
            <v>#N/A</v>
          </cell>
          <cell r="AG1755" t="e">
            <v>#N/A</v>
          </cell>
          <cell r="AH1755" t="e">
            <v>#N/A</v>
          </cell>
          <cell r="AI1755" t="e">
            <v>#N/A</v>
          </cell>
          <cell r="AJ1755" t="e">
            <v>#N/A</v>
          </cell>
          <cell r="AK1755" t="e">
            <v>#N/A</v>
          </cell>
          <cell r="AL1755" t="e">
            <v>#N/A</v>
          </cell>
          <cell r="AM1755" t="e">
            <v>#N/A</v>
          </cell>
          <cell r="AN1755" t="e">
            <v>#N/A</v>
          </cell>
          <cell r="AO1755" t="e">
            <v>#N/A</v>
          </cell>
          <cell r="AP1755" t="e">
            <v>#N/A</v>
          </cell>
          <cell r="AQ1755" t="e">
            <v>#N/A</v>
          </cell>
          <cell r="AR1755" t="e">
            <v>#N/A</v>
          </cell>
          <cell r="AS1755" t="e">
            <v>#N/A</v>
          </cell>
          <cell r="AT1755" t="e">
            <v>#N/A</v>
          </cell>
          <cell r="AU1755" t="e">
            <v>#N/A</v>
          </cell>
          <cell r="AV1755" t="e">
            <v>#N/A</v>
          </cell>
          <cell r="AW1755" t="e">
            <v>#N/A</v>
          </cell>
          <cell r="AX1755" t="e">
            <v>#N/A</v>
          </cell>
          <cell r="AY1755" t="e">
            <v>#N/A</v>
          </cell>
          <cell r="AZ1755" t="e">
            <v>#N/A</v>
          </cell>
          <cell r="BA1755" t="e">
            <v>#N/A</v>
          </cell>
          <cell r="BB1755" t="e">
            <v>#N/A</v>
          </cell>
          <cell r="BC1755" t="e">
            <v>#N/A</v>
          </cell>
          <cell r="BD1755" t="e">
            <v>#N/A</v>
          </cell>
        </row>
        <row r="1756">
          <cell r="G1756" t="e">
            <v>#N/A</v>
          </cell>
          <cell r="H1756" t="e">
            <v>#N/A</v>
          </cell>
          <cell r="I1756" t="e">
            <v>#N/A</v>
          </cell>
          <cell r="J1756" t="e">
            <v>#N/A</v>
          </cell>
          <cell r="K1756" t="e">
            <v>#N/A</v>
          </cell>
          <cell r="L1756" t="e">
            <v>#N/A</v>
          </cell>
          <cell r="M1756" t="e">
            <v>#N/A</v>
          </cell>
          <cell r="N1756" t="e">
            <v>#N/A</v>
          </cell>
          <cell r="O1756" t="e">
            <v>#N/A</v>
          </cell>
          <cell r="P1756" t="e">
            <v>#N/A</v>
          </cell>
          <cell r="Q1756" t="e">
            <v>#N/A</v>
          </cell>
          <cell r="R1756" t="e">
            <v>#N/A</v>
          </cell>
          <cell r="S1756" t="e">
            <v>#N/A</v>
          </cell>
          <cell r="T1756" t="e">
            <v>#N/A</v>
          </cell>
          <cell r="U1756" t="e">
            <v>#N/A</v>
          </cell>
          <cell r="V1756" t="e">
            <v>#N/A</v>
          </cell>
          <cell r="W1756" t="e">
            <v>#N/A</v>
          </cell>
          <cell r="X1756" t="e">
            <v>#N/A</v>
          </cell>
          <cell r="Y1756" t="e">
            <v>#N/A</v>
          </cell>
          <cell r="Z1756" t="e">
            <v>#N/A</v>
          </cell>
          <cell r="AA1756" t="e">
            <v>#N/A</v>
          </cell>
          <cell r="AB1756" t="e">
            <v>#N/A</v>
          </cell>
          <cell r="AC1756" t="e">
            <v>#N/A</v>
          </cell>
          <cell r="AD1756" t="e">
            <v>#N/A</v>
          </cell>
          <cell r="AE1756" t="e">
            <v>#N/A</v>
          </cell>
          <cell r="AF1756" t="e">
            <v>#N/A</v>
          </cell>
          <cell r="AG1756" t="e">
            <v>#N/A</v>
          </cell>
          <cell r="AH1756" t="e">
            <v>#N/A</v>
          </cell>
          <cell r="AI1756" t="e">
            <v>#N/A</v>
          </cell>
          <cell r="AJ1756" t="e">
            <v>#N/A</v>
          </cell>
          <cell r="AK1756" t="e">
            <v>#N/A</v>
          </cell>
          <cell r="AL1756" t="e">
            <v>#N/A</v>
          </cell>
          <cell r="AM1756" t="e">
            <v>#N/A</v>
          </cell>
          <cell r="AN1756" t="e">
            <v>#N/A</v>
          </cell>
          <cell r="AO1756" t="e">
            <v>#N/A</v>
          </cell>
          <cell r="AP1756" t="e">
            <v>#N/A</v>
          </cell>
          <cell r="AQ1756" t="e">
            <v>#N/A</v>
          </cell>
          <cell r="AR1756" t="e">
            <v>#N/A</v>
          </cell>
          <cell r="AS1756" t="e">
            <v>#N/A</v>
          </cell>
          <cell r="AT1756" t="e">
            <v>#N/A</v>
          </cell>
          <cell r="AU1756" t="e">
            <v>#N/A</v>
          </cell>
          <cell r="AV1756" t="e">
            <v>#N/A</v>
          </cell>
          <cell r="AW1756" t="e">
            <v>#N/A</v>
          </cell>
          <cell r="AX1756" t="e">
            <v>#N/A</v>
          </cell>
          <cell r="AY1756" t="e">
            <v>#N/A</v>
          </cell>
          <cell r="AZ1756" t="e">
            <v>#N/A</v>
          </cell>
          <cell r="BA1756" t="e">
            <v>#N/A</v>
          </cell>
          <cell r="BB1756" t="e">
            <v>#N/A</v>
          </cell>
          <cell r="BC1756" t="e">
            <v>#N/A</v>
          </cell>
          <cell r="BD1756" t="e">
            <v>#N/A</v>
          </cell>
        </row>
        <row r="1757">
          <cell r="G1757" t="e">
            <v>#N/A</v>
          </cell>
          <cell r="H1757" t="e">
            <v>#N/A</v>
          </cell>
          <cell r="I1757" t="e">
            <v>#N/A</v>
          </cell>
          <cell r="J1757" t="e">
            <v>#N/A</v>
          </cell>
          <cell r="K1757" t="e">
            <v>#N/A</v>
          </cell>
          <cell r="L1757" t="e">
            <v>#N/A</v>
          </cell>
          <cell r="M1757" t="e">
            <v>#N/A</v>
          </cell>
          <cell r="N1757" t="e">
            <v>#N/A</v>
          </cell>
          <cell r="O1757" t="e">
            <v>#N/A</v>
          </cell>
          <cell r="P1757" t="e">
            <v>#N/A</v>
          </cell>
          <cell r="Q1757" t="e">
            <v>#N/A</v>
          </cell>
          <cell r="R1757" t="e">
            <v>#N/A</v>
          </cell>
          <cell r="S1757" t="e">
            <v>#N/A</v>
          </cell>
          <cell r="T1757" t="e">
            <v>#N/A</v>
          </cell>
          <cell r="U1757" t="e">
            <v>#N/A</v>
          </cell>
          <cell r="V1757" t="e">
            <v>#N/A</v>
          </cell>
          <cell r="W1757" t="e">
            <v>#N/A</v>
          </cell>
          <cell r="X1757" t="e">
            <v>#N/A</v>
          </cell>
          <cell r="Y1757" t="e">
            <v>#N/A</v>
          </cell>
          <cell r="Z1757" t="e">
            <v>#N/A</v>
          </cell>
          <cell r="AA1757" t="e">
            <v>#N/A</v>
          </cell>
          <cell r="AB1757" t="e">
            <v>#N/A</v>
          </cell>
          <cell r="AC1757" t="e">
            <v>#N/A</v>
          </cell>
          <cell r="AD1757" t="e">
            <v>#N/A</v>
          </cell>
          <cell r="AE1757" t="e">
            <v>#N/A</v>
          </cell>
          <cell r="AF1757" t="e">
            <v>#N/A</v>
          </cell>
          <cell r="AG1757" t="e">
            <v>#N/A</v>
          </cell>
          <cell r="AH1757" t="e">
            <v>#N/A</v>
          </cell>
          <cell r="AI1757" t="e">
            <v>#N/A</v>
          </cell>
          <cell r="AJ1757" t="e">
            <v>#N/A</v>
          </cell>
          <cell r="AK1757" t="e">
            <v>#N/A</v>
          </cell>
          <cell r="AL1757" t="e">
            <v>#N/A</v>
          </cell>
          <cell r="AM1757" t="e">
            <v>#N/A</v>
          </cell>
          <cell r="AN1757" t="e">
            <v>#N/A</v>
          </cell>
          <cell r="AO1757" t="e">
            <v>#N/A</v>
          </cell>
          <cell r="AP1757" t="e">
            <v>#N/A</v>
          </cell>
          <cell r="AQ1757" t="e">
            <v>#N/A</v>
          </cell>
          <cell r="AR1757" t="e">
            <v>#N/A</v>
          </cell>
          <cell r="AS1757" t="e">
            <v>#N/A</v>
          </cell>
          <cell r="AT1757" t="e">
            <v>#N/A</v>
          </cell>
          <cell r="AU1757" t="e">
            <v>#N/A</v>
          </cell>
          <cell r="AV1757" t="e">
            <v>#N/A</v>
          </cell>
          <cell r="AW1757" t="e">
            <v>#N/A</v>
          </cell>
          <cell r="AX1757" t="e">
            <v>#N/A</v>
          </cell>
          <cell r="AY1757" t="e">
            <v>#N/A</v>
          </cell>
          <cell r="AZ1757" t="e">
            <v>#N/A</v>
          </cell>
          <cell r="BA1757" t="e">
            <v>#N/A</v>
          </cell>
          <cell r="BB1757" t="e">
            <v>#N/A</v>
          </cell>
          <cell r="BC1757" t="e">
            <v>#N/A</v>
          </cell>
          <cell r="BD1757" t="e">
            <v>#N/A</v>
          </cell>
        </row>
        <row r="1758">
          <cell r="G1758" t="e">
            <v>#N/A</v>
          </cell>
          <cell r="H1758" t="e">
            <v>#N/A</v>
          </cell>
          <cell r="I1758" t="e">
            <v>#N/A</v>
          </cell>
          <cell r="J1758" t="e">
            <v>#N/A</v>
          </cell>
          <cell r="K1758" t="e">
            <v>#N/A</v>
          </cell>
          <cell r="L1758" t="e">
            <v>#N/A</v>
          </cell>
          <cell r="M1758" t="e">
            <v>#N/A</v>
          </cell>
          <cell r="N1758" t="e">
            <v>#N/A</v>
          </cell>
          <cell r="O1758" t="e">
            <v>#N/A</v>
          </cell>
          <cell r="P1758" t="e">
            <v>#N/A</v>
          </cell>
          <cell r="Q1758" t="e">
            <v>#N/A</v>
          </cell>
          <cell r="R1758" t="e">
            <v>#N/A</v>
          </cell>
          <cell r="S1758" t="e">
            <v>#N/A</v>
          </cell>
          <cell r="T1758" t="e">
            <v>#N/A</v>
          </cell>
          <cell r="U1758" t="e">
            <v>#N/A</v>
          </cell>
          <cell r="V1758" t="e">
            <v>#N/A</v>
          </cell>
          <cell r="W1758" t="e">
            <v>#N/A</v>
          </cell>
          <cell r="X1758" t="e">
            <v>#N/A</v>
          </cell>
          <cell r="Y1758" t="e">
            <v>#N/A</v>
          </cell>
          <cell r="Z1758" t="e">
            <v>#N/A</v>
          </cell>
          <cell r="AA1758" t="e">
            <v>#N/A</v>
          </cell>
          <cell r="AB1758" t="e">
            <v>#N/A</v>
          </cell>
          <cell r="AC1758" t="e">
            <v>#N/A</v>
          </cell>
          <cell r="AD1758" t="e">
            <v>#N/A</v>
          </cell>
          <cell r="AE1758" t="e">
            <v>#N/A</v>
          </cell>
          <cell r="AF1758" t="e">
            <v>#N/A</v>
          </cell>
          <cell r="AG1758" t="e">
            <v>#N/A</v>
          </cell>
          <cell r="AH1758" t="e">
            <v>#N/A</v>
          </cell>
          <cell r="AI1758" t="e">
            <v>#N/A</v>
          </cell>
          <cell r="AJ1758" t="e">
            <v>#N/A</v>
          </cell>
          <cell r="AK1758" t="e">
            <v>#N/A</v>
          </cell>
          <cell r="AL1758" t="e">
            <v>#N/A</v>
          </cell>
          <cell r="AM1758" t="e">
            <v>#N/A</v>
          </cell>
          <cell r="AN1758" t="e">
            <v>#N/A</v>
          </cell>
          <cell r="AO1758" t="e">
            <v>#N/A</v>
          </cell>
          <cell r="AP1758" t="e">
            <v>#N/A</v>
          </cell>
          <cell r="AQ1758" t="e">
            <v>#N/A</v>
          </cell>
          <cell r="AR1758" t="e">
            <v>#N/A</v>
          </cell>
          <cell r="AS1758" t="e">
            <v>#N/A</v>
          </cell>
          <cell r="AT1758" t="e">
            <v>#N/A</v>
          </cell>
          <cell r="AU1758" t="e">
            <v>#N/A</v>
          </cell>
          <cell r="AV1758" t="e">
            <v>#N/A</v>
          </cell>
          <cell r="AW1758" t="e">
            <v>#N/A</v>
          </cell>
          <cell r="AX1758" t="e">
            <v>#N/A</v>
          </cell>
          <cell r="AY1758" t="e">
            <v>#N/A</v>
          </cell>
          <cell r="AZ1758" t="e">
            <v>#N/A</v>
          </cell>
          <cell r="BA1758" t="e">
            <v>#N/A</v>
          </cell>
          <cell r="BB1758" t="e">
            <v>#N/A</v>
          </cell>
          <cell r="BC1758" t="e">
            <v>#N/A</v>
          </cell>
          <cell r="BD1758" t="e">
            <v>#N/A</v>
          </cell>
        </row>
        <row r="1759">
          <cell r="G1759" t="e">
            <v>#N/A</v>
          </cell>
          <cell r="H1759" t="e">
            <v>#N/A</v>
          </cell>
          <cell r="I1759" t="e">
            <v>#N/A</v>
          </cell>
          <cell r="J1759" t="e">
            <v>#N/A</v>
          </cell>
          <cell r="K1759" t="e">
            <v>#N/A</v>
          </cell>
          <cell r="L1759" t="e">
            <v>#N/A</v>
          </cell>
          <cell r="M1759" t="e">
            <v>#N/A</v>
          </cell>
          <cell r="N1759" t="e">
            <v>#N/A</v>
          </cell>
          <cell r="O1759" t="e">
            <v>#N/A</v>
          </cell>
          <cell r="P1759" t="e">
            <v>#N/A</v>
          </cell>
          <cell r="Q1759" t="e">
            <v>#N/A</v>
          </cell>
          <cell r="R1759" t="e">
            <v>#N/A</v>
          </cell>
          <cell r="S1759" t="e">
            <v>#N/A</v>
          </cell>
          <cell r="T1759" t="e">
            <v>#N/A</v>
          </cell>
          <cell r="U1759" t="e">
            <v>#N/A</v>
          </cell>
          <cell r="V1759" t="e">
            <v>#N/A</v>
          </cell>
          <cell r="W1759" t="e">
            <v>#N/A</v>
          </cell>
          <cell r="X1759" t="e">
            <v>#N/A</v>
          </cell>
          <cell r="Y1759" t="e">
            <v>#N/A</v>
          </cell>
          <cell r="Z1759" t="e">
            <v>#N/A</v>
          </cell>
          <cell r="AA1759" t="e">
            <v>#N/A</v>
          </cell>
          <cell r="AB1759" t="e">
            <v>#N/A</v>
          </cell>
          <cell r="AC1759" t="e">
            <v>#N/A</v>
          </cell>
          <cell r="AD1759" t="e">
            <v>#N/A</v>
          </cell>
          <cell r="AE1759" t="e">
            <v>#N/A</v>
          </cell>
          <cell r="AF1759" t="e">
            <v>#N/A</v>
          </cell>
          <cell r="AG1759" t="e">
            <v>#N/A</v>
          </cell>
          <cell r="AH1759" t="e">
            <v>#N/A</v>
          </cell>
          <cell r="AI1759" t="e">
            <v>#N/A</v>
          </cell>
          <cell r="AJ1759" t="e">
            <v>#N/A</v>
          </cell>
          <cell r="AK1759" t="e">
            <v>#N/A</v>
          </cell>
          <cell r="AL1759" t="e">
            <v>#N/A</v>
          </cell>
          <cell r="AM1759" t="e">
            <v>#N/A</v>
          </cell>
          <cell r="AN1759" t="e">
            <v>#N/A</v>
          </cell>
          <cell r="AO1759" t="e">
            <v>#N/A</v>
          </cell>
          <cell r="AP1759" t="e">
            <v>#N/A</v>
          </cell>
          <cell r="AQ1759" t="e">
            <v>#N/A</v>
          </cell>
          <cell r="AR1759" t="e">
            <v>#N/A</v>
          </cell>
          <cell r="AS1759" t="e">
            <v>#N/A</v>
          </cell>
          <cell r="AT1759" t="e">
            <v>#N/A</v>
          </cell>
          <cell r="AU1759" t="e">
            <v>#N/A</v>
          </cell>
          <cell r="AV1759" t="e">
            <v>#N/A</v>
          </cell>
          <cell r="AW1759" t="e">
            <v>#N/A</v>
          </cell>
          <cell r="AX1759" t="e">
            <v>#N/A</v>
          </cell>
          <cell r="AY1759" t="e">
            <v>#N/A</v>
          </cell>
          <cell r="AZ1759" t="e">
            <v>#N/A</v>
          </cell>
          <cell r="BA1759" t="e">
            <v>#N/A</v>
          </cell>
          <cell r="BB1759" t="e">
            <v>#N/A</v>
          </cell>
          <cell r="BC1759" t="e">
            <v>#N/A</v>
          </cell>
          <cell r="BD1759" t="e">
            <v>#N/A</v>
          </cell>
        </row>
        <row r="1760">
          <cell r="G1760" t="e">
            <v>#N/A</v>
          </cell>
          <cell r="H1760" t="e">
            <v>#N/A</v>
          </cell>
          <cell r="I1760" t="e">
            <v>#N/A</v>
          </cell>
          <cell r="J1760" t="e">
            <v>#N/A</v>
          </cell>
          <cell r="K1760" t="e">
            <v>#N/A</v>
          </cell>
          <cell r="L1760" t="e">
            <v>#N/A</v>
          </cell>
          <cell r="M1760" t="e">
            <v>#N/A</v>
          </cell>
          <cell r="N1760" t="e">
            <v>#N/A</v>
          </cell>
          <cell r="O1760" t="e">
            <v>#N/A</v>
          </cell>
          <cell r="P1760" t="e">
            <v>#N/A</v>
          </cell>
          <cell r="Q1760" t="e">
            <v>#N/A</v>
          </cell>
          <cell r="R1760" t="e">
            <v>#N/A</v>
          </cell>
          <cell r="S1760" t="e">
            <v>#N/A</v>
          </cell>
          <cell r="T1760" t="e">
            <v>#N/A</v>
          </cell>
          <cell r="U1760" t="e">
            <v>#N/A</v>
          </cell>
          <cell r="V1760" t="e">
            <v>#N/A</v>
          </cell>
          <cell r="W1760" t="e">
            <v>#N/A</v>
          </cell>
          <cell r="X1760" t="e">
            <v>#N/A</v>
          </cell>
          <cell r="Y1760" t="e">
            <v>#N/A</v>
          </cell>
          <cell r="Z1760" t="e">
            <v>#N/A</v>
          </cell>
          <cell r="AA1760" t="e">
            <v>#N/A</v>
          </cell>
          <cell r="AB1760" t="e">
            <v>#N/A</v>
          </cell>
          <cell r="AC1760" t="e">
            <v>#N/A</v>
          </cell>
          <cell r="AD1760" t="e">
            <v>#N/A</v>
          </cell>
          <cell r="AE1760" t="e">
            <v>#N/A</v>
          </cell>
          <cell r="AF1760" t="e">
            <v>#N/A</v>
          </cell>
          <cell r="AG1760" t="e">
            <v>#N/A</v>
          </cell>
          <cell r="AH1760" t="e">
            <v>#N/A</v>
          </cell>
          <cell r="AI1760" t="e">
            <v>#N/A</v>
          </cell>
          <cell r="AJ1760" t="e">
            <v>#N/A</v>
          </cell>
          <cell r="AK1760" t="e">
            <v>#N/A</v>
          </cell>
          <cell r="AL1760" t="e">
            <v>#N/A</v>
          </cell>
          <cell r="AM1760" t="e">
            <v>#N/A</v>
          </cell>
          <cell r="AN1760" t="e">
            <v>#N/A</v>
          </cell>
          <cell r="AO1760" t="e">
            <v>#N/A</v>
          </cell>
          <cell r="AP1760" t="e">
            <v>#N/A</v>
          </cell>
          <cell r="AQ1760" t="e">
            <v>#N/A</v>
          </cell>
          <cell r="AR1760" t="e">
            <v>#N/A</v>
          </cell>
          <cell r="AS1760" t="e">
            <v>#N/A</v>
          </cell>
          <cell r="AT1760" t="e">
            <v>#N/A</v>
          </cell>
          <cell r="AU1760" t="e">
            <v>#N/A</v>
          </cell>
          <cell r="AV1760" t="e">
            <v>#N/A</v>
          </cell>
          <cell r="AW1760" t="e">
            <v>#N/A</v>
          </cell>
          <cell r="AX1760" t="e">
            <v>#N/A</v>
          </cell>
          <cell r="AY1760" t="e">
            <v>#N/A</v>
          </cell>
          <cell r="AZ1760" t="e">
            <v>#N/A</v>
          </cell>
          <cell r="BA1760" t="e">
            <v>#N/A</v>
          </cell>
          <cell r="BB1760" t="e">
            <v>#N/A</v>
          </cell>
          <cell r="BC1760" t="e">
            <v>#N/A</v>
          </cell>
          <cell r="BD1760" t="e">
            <v>#N/A</v>
          </cell>
        </row>
        <row r="1761">
          <cell r="G1761" t="e">
            <v>#N/A</v>
          </cell>
          <cell r="H1761" t="e">
            <v>#N/A</v>
          </cell>
          <cell r="I1761" t="e">
            <v>#N/A</v>
          </cell>
          <cell r="J1761" t="e">
            <v>#N/A</v>
          </cell>
          <cell r="K1761" t="e">
            <v>#N/A</v>
          </cell>
          <cell r="L1761" t="e">
            <v>#N/A</v>
          </cell>
          <cell r="M1761" t="e">
            <v>#N/A</v>
          </cell>
          <cell r="N1761" t="e">
            <v>#N/A</v>
          </cell>
          <cell r="O1761" t="e">
            <v>#N/A</v>
          </cell>
          <cell r="P1761" t="e">
            <v>#N/A</v>
          </cell>
          <cell r="Q1761" t="e">
            <v>#N/A</v>
          </cell>
          <cell r="R1761" t="e">
            <v>#N/A</v>
          </cell>
          <cell r="S1761" t="e">
            <v>#N/A</v>
          </cell>
          <cell r="T1761" t="e">
            <v>#N/A</v>
          </cell>
          <cell r="U1761" t="e">
            <v>#N/A</v>
          </cell>
          <cell r="V1761" t="e">
            <v>#N/A</v>
          </cell>
          <cell r="W1761" t="e">
            <v>#N/A</v>
          </cell>
          <cell r="X1761" t="e">
            <v>#N/A</v>
          </cell>
          <cell r="Y1761" t="e">
            <v>#N/A</v>
          </cell>
          <cell r="Z1761" t="e">
            <v>#N/A</v>
          </cell>
          <cell r="AA1761" t="e">
            <v>#N/A</v>
          </cell>
          <cell r="AB1761" t="e">
            <v>#N/A</v>
          </cell>
          <cell r="AC1761" t="e">
            <v>#N/A</v>
          </cell>
          <cell r="AD1761" t="e">
            <v>#N/A</v>
          </cell>
          <cell r="AE1761" t="e">
            <v>#N/A</v>
          </cell>
          <cell r="AF1761" t="e">
            <v>#N/A</v>
          </cell>
          <cell r="AG1761" t="e">
            <v>#N/A</v>
          </cell>
          <cell r="AH1761" t="e">
            <v>#N/A</v>
          </cell>
          <cell r="AI1761" t="e">
            <v>#N/A</v>
          </cell>
          <cell r="AJ1761" t="e">
            <v>#N/A</v>
          </cell>
          <cell r="AK1761" t="e">
            <v>#N/A</v>
          </cell>
          <cell r="AL1761" t="e">
            <v>#N/A</v>
          </cell>
          <cell r="AM1761" t="e">
            <v>#N/A</v>
          </cell>
          <cell r="AN1761" t="e">
            <v>#N/A</v>
          </cell>
          <cell r="AO1761" t="e">
            <v>#N/A</v>
          </cell>
          <cell r="AP1761" t="e">
            <v>#N/A</v>
          </cell>
          <cell r="AQ1761" t="e">
            <v>#N/A</v>
          </cell>
          <cell r="AR1761" t="e">
            <v>#N/A</v>
          </cell>
          <cell r="AS1761" t="e">
            <v>#N/A</v>
          </cell>
          <cell r="AT1761" t="e">
            <v>#N/A</v>
          </cell>
          <cell r="AU1761" t="e">
            <v>#N/A</v>
          </cell>
          <cell r="AV1761" t="e">
            <v>#N/A</v>
          </cell>
          <cell r="AW1761" t="e">
            <v>#N/A</v>
          </cell>
          <cell r="AX1761" t="e">
            <v>#N/A</v>
          </cell>
          <cell r="AY1761" t="e">
            <v>#N/A</v>
          </cell>
          <cell r="AZ1761" t="e">
            <v>#N/A</v>
          </cell>
          <cell r="BA1761" t="e">
            <v>#N/A</v>
          </cell>
          <cell r="BB1761" t="e">
            <v>#N/A</v>
          </cell>
          <cell r="BC1761" t="e">
            <v>#N/A</v>
          </cell>
          <cell r="BD1761" t="e">
            <v>#N/A</v>
          </cell>
        </row>
        <row r="1762">
          <cell r="G1762" t="e">
            <v>#N/A</v>
          </cell>
          <cell r="H1762" t="e">
            <v>#N/A</v>
          </cell>
          <cell r="I1762" t="e">
            <v>#N/A</v>
          </cell>
          <cell r="J1762" t="e">
            <v>#N/A</v>
          </cell>
          <cell r="K1762" t="e">
            <v>#N/A</v>
          </cell>
          <cell r="L1762" t="e">
            <v>#N/A</v>
          </cell>
          <cell r="M1762" t="e">
            <v>#N/A</v>
          </cell>
          <cell r="N1762" t="e">
            <v>#N/A</v>
          </cell>
          <cell r="O1762" t="e">
            <v>#N/A</v>
          </cell>
          <cell r="P1762" t="e">
            <v>#N/A</v>
          </cell>
          <cell r="Q1762" t="e">
            <v>#N/A</v>
          </cell>
          <cell r="R1762" t="e">
            <v>#N/A</v>
          </cell>
          <cell r="S1762" t="e">
            <v>#N/A</v>
          </cell>
          <cell r="T1762" t="e">
            <v>#N/A</v>
          </cell>
          <cell r="U1762" t="e">
            <v>#N/A</v>
          </cell>
          <cell r="V1762" t="e">
            <v>#N/A</v>
          </cell>
          <cell r="W1762" t="e">
            <v>#N/A</v>
          </cell>
          <cell r="X1762" t="e">
            <v>#N/A</v>
          </cell>
          <cell r="Y1762" t="e">
            <v>#N/A</v>
          </cell>
          <cell r="Z1762" t="e">
            <v>#N/A</v>
          </cell>
          <cell r="AA1762" t="e">
            <v>#N/A</v>
          </cell>
          <cell r="AB1762" t="e">
            <v>#N/A</v>
          </cell>
          <cell r="AC1762" t="e">
            <v>#N/A</v>
          </cell>
          <cell r="AD1762" t="e">
            <v>#N/A</v>
          </cell>
          <cell r="AE1762" t="e">
            <v>#N/A</v>
          </cell>
          <cell r="AF1762" t="e">
            <v>#N/A</v>
          </cell>
          <cell r="AG1762" t="e">
            <v>#N/A</v>
          </cell>
          <cell r="AH1762" t="e">
            <v>#N/A</v>
          </cell>
          <cell r="AI1762" t="e">
            <v>#N/A</v>
          </cell>
          <cell r="AJ1762" t="e">
            <v>#N/A</v>
          </cell>
          <cell r="AK1762" t="e">
            <v>#N/A</v>
          </cell>
          <cell r="AL1762" t="e">
            <v>#N/A</v>
          </cell>
          <cell r="AM1762" t="e">
            <v>#N/A</v>
          </cell>
          <cell r="AN1762" t="e">
            <v>#N/A</v>
          </cell>
          <cell r="AO1762" t="e">
            <v>#N/A</v>
          </cell>
          <cell r="AP1762" t="e">
            <v>#N/A</v>
          </cell>
          <cell r="AQ1762" t="e">
            <v>#N/A</v>
          </cell>
          <cell r="AR1762" t="e">
            <v>#N/A</v>
          </cell>
          <cell r="AS1762" t="e">
            <v>#N/A</v>
          </cell>
          <cell r="AT1762" t="e">
            <v>#N/A</v>
          </cell>
          <cell r="AU1762" t="e">
            <v>#N/A</v>
          </cell>
          <cell r="AV1762" t="e">
            <v>#N/A</v>
          </cell>
          <cell r="AW1762" t="e">
            <v>#N/A</v>
          </cell>
          <cell r="AX1762" t="e">
            <v>#N/A</v>
          </cell>
          <cell r="AY1762" t="e">
            <v>#N/A</v>
          </cell>
          <cell r="AZ1762" t="e">
            <v>#N/A</v>
          </cell>
          <cell r="BA1762" t="e">
            <v>#N/A</v>
          </cell>
          <cell r="BB1762" t="e">
            <v>#N/A</v>
          </cell>
          <cell r="BC1762" t="e">
            <v>#N/A</v>
          </cell>
          <cell r="BD1762" t="e">
            <v>#N/A</v>
          </cell>
        </row>
        <row r="1763">
          <cell r="G1763" t="e">
            <v>#N/A</v>
          </cell>
          <cell r="H1763" t="e">
            <v>#N/A</v>
          </cell>
          <cell r="I1763" t="e">
            <v>#N/A</v>
          </cell>
          <cell r="J1763" t="e">
            <v>#N/A</v>
          </cell>
          <cell r="K1763" t="e">
            <v>#N/A</v>
          </cell>
          <cell r="L1763" t="e">
            <v>#N/A</v>
          </cell>
          <cell r="M1763" t="e">
            <v>#N/A</v>
          </cell>
          <cell r="N1763" t="e">
            <v>#N/A</v>
          </cell>
          <cell r="O1763" t="e">
            <v>#N/A</v>
          </cell>
          <cell r="P1763" t="e">
            <v>#N/A</v>
          </cell>
          <cell r="Q1763" t="e">
            <v>#N/A</v>
          </cell>
          <cell r="R1763" t="e">
            <v>#N/A</v>
          </cell>
          <cell r="S1763" t="e">
            <v>#N/A</v>
          </cell>
          <cell r="T1763" t="e">
            <v>#N/A</v>
          </cell>
          <cell r="U1763" t="e">
            <v>#N/A</v>
          </cell>
          <cell r="V1763" t="e">
            <v>#N/A</v>
          </cell>
          <cell r="W1763" t="e">
            <v>#N/A</v>
          </cell>
          <cell r="X1763" t="e">
            <v>#N/A</v>
          </cell>
          <cell r="Y1763" t="e">
            <v>#N/A</v>
          </cell>
          <cell r="Z1763" t="e">
            <v>#N/A</v>
          </cell>
          <cell r="AA1763" t="e">
            <v>#N/A</v>
          </cell>
          <cell r="AB1763" t="e">
            <v>#N/A</v>
          </cell>
          <cell r="AC1763" t="e">
            <v>#N/A</v>
          </cell>
          <cell r="AD1763" t="e">
            <v>#N/A</v>
          </cell>
          <cell r="AE1763" t="e">
            <v>#N/A</v>
          </cell>
          <cell r="AF1763" t="e">
            <v>#N/A</v>
          </cell>
          <cell r="AG1763" t="e">
            <v>#N/A</v>
          </cell>
          <cell r="AH1763" t="e">
            <v>#N/A</v>
          </cell>
          <cell r="AI1763" t="e">
            <v>#N/A</v>
          </cell>
          <cell r="AJ1763" t="e">
            <v>#N/A</v>
          </cell>
          <cell r="AK1763" t="e">
            <v>#N/A</v>
          </cell>
          <cell r="AL1763" t="e">
            <v>#N/A</v>
          </cell>
          <cell r="AM1763" t="e">
            <v>#N/A</v>
          </cell>
          <cell r="AN1763" t="e">
            <v>#N/A</v>
          </cell>
          <cell r="AO1763" t="e">
            <v>#N/A</v>
          </cell>
          <cell r="AP1763" t="e">
            <v>#N/A</v>
          </cell>
          <cell r="AQ1763" t="e">
            <v>#N/A</v>
          </cell>
          <cell r="AR1763" t="e">
            <v>#N/A</v>
          </cell>
          <cell r="AS1763" t="e">
            <v>#N/A</v>
          </cell>
          <cell r="AT1763" t="e">
            <v>#N/A</v>
          </cell>
          <cell r="AU1763" t="e">
            <v>#N/A</v>
          </cell>
          <cell r="AV1763" t="e">
            <v>#N/A</v>
          </cell>
          <cell r="AW1763" t="e">
            <v>#N/A</v>
          </cell>
          <cell r="AX1763" t="e">
            <v>#N/A</v>
          </cell>
          <cell r="AY1763" t="e">
            <v>#N/A</v>
          </cell>
          <cell r="AZ1763" t="e">
            <v>#N/A</v>
          </cell>
          <cell r="BA1763" t="e">
            <v>#N/A</v>
          </cell>
          <cell r="BB1763" t="e">
            <v>#N/A</v>
          </cell>
          <cell r="BC1763" t="e">
            <v>#N/A</v>
          </cell>
          <cell r="BD1763" t="e">
            <v>#N/A</v>
          </cell>
        </row>
        <row r="1764">
          <cell r="G1764" t="e">
            <v>#N/A</v>
          </cell>
          <cell r="H1764" t="e">
            <v>#N/A</v>
          </cell>
          <cell r="I1764" t="e">
            <v>#N/A</v>
          </cell>
          <cell r="J1764" t="e">
            <v>#N/A</v>
          </cell>
          <cell r="K1764" t="e">
            <v>#N/A</v>
          </cell>
          <cell r="L1764" t="e">
            <v>#N/A</v>
          </cell>
          <cell r="M1764" t="e">
            <v>#N/A</v>
          </cell>
          <cell r="N1764" t="e">
            <v>#N/A</v>
          </cell>
          <cell r="O1764" t="e">
            <v>#N/A</v>
          </cell>
          <cell r="P1764" t="e">
            <v>#N/A</v>
          </cell>
          <cell r="Q1764" t="e">
            <v>#N/A</v>
          </cell>
          <cell r="R1764" t="e">
            <v>#N/A</v>
          </cell>
          <cell r="S1764" t="e">
            <v>#N/A</v>
          </cell>
          <cell r="T1764" t="e">
            <v>#N/A</v>
          </cell>
          <cell r="U1764" t="e">
            <v>#N/A</v>
          </cell>
          <cell r="V1764" t="e">
            <v>#N/A</v>
          </cell>
          <cell r="W1764" t="e">
            <v>#N/A</v>
          </cell>
          <cell r="X1764" t="e">
            <v>#N/A</v>
          </cell>
          <cell r="Y1764" t="e">
            <v>#N/A</v>
          </cell>
          <cell r="Z1764" t="e">
            <v>#N/A</v>
          </cell>
          <cell r="AA1764" t="e">
            <v>#N/A</v>
          </cell>
          <cell r="AB1764" t="e">
            <v>#N/A</v>
          </cell>
          <cell r="AC1764" t="e">
            <v>#N/A</v>
          </cell>
          <cell r="AD1764" t="e">
            <v>#N/A</v>
          </cell>
          <cell r="AE1764" t="e">
            <v>#N/A</v>
          </cell>
          <cell r="AF1764" t="e">
            <v>#N/A</v>
          </cell>
          <cell r="AG1764" t="e">
            <v>#N/A</v>
          </cell>
          <cell r="AH1764" t="e">
            <v>#N/A</v>
          </cell>
          <cell r="AI1764" t="e">
            <v>#N/A</v>
          </cell>
          <cell r="AJ1764" t="e">
            <v>#N/A</v>
          </cell>
          <cell r="AK1764" t="e">
            <v>#N/A</v>
          </cell>
          <cell r="AL1764" t="e">
            <v>#N/A</v>
          </cell>
          <cell r="AM1764" t="e">
            <v>#N/A</v>
          </cell>
          <cell r="AN1764" t="e">
            <v>#N/A</v>
          </cell>
          <cell r="AO1764" t="e">
            <v>#N/A</v>
          </cell>
          <cell r="AP1764" t="e">
            <v>#N/A</v>
          </cell>
          <cell r="AQ1764" t="e">
            <v>#N/A</v>
          </cell>
          <cell r="AR1764" t="e">
            <v>#N/A</v>
          </cell>
          <cell r="AS1764" t="e">
            <v>#N/A</v>
          </cell>
          <cell r="AT1764" t="e">
            <v>#N/A</v>
          </cell>
          <cell r="AU1764" t="e">
            <v>#N/A</v>
          </cell>
          <cell r="AV1764" t="e">
            <v>#N/A</v>
          </cell>
          <cell r="AW1764" t="e">
            <v>#N/A</v>
          </cell>
          <cell r="AX1764" t="e">
            <v>#N/A</v>
          </cell>
          <cell r="AY1764" t="e">
            <v>#N/A</v>
          </cell>
          <cell r="AZ1764" t="e">
            <v>#N/A</v>
          </cell>
          <cell r="BA1764" t="e">
            <v>#N/A</v>
          </cell>
          <cell r="BB1764" t="e">
            <v>#N/A</v>
          </cell>
          <cell r="BC1764" t="e">
            <v>#N/A</v>
          </cell>
          <cell r="BD1764" t="e">
            <v>#N/A</v>
          </cell>
        </row>
        <row r="1765">
          <cell r="G1765" t="e">
            <v>#N/A</v>
          </cell>
          <cell r="H1765" t="e">
            <v>#N/A</v>
          </cell>
          <cell r="I1765" t="e">
            <v>#N/A</v>
          </cell>
          <cell r="J1765" t="e">
            <v>#N/A</v>
          </cell>
          <cell r="K1765" t="e">
            <v>#N/A</v>
          </cell>
          <cell r="L1765" t="e">
            <v>#N/A</v>
          </cell>
          <cell r="M1765" t="e">
            <v>#N/A</v>
          </cell>
          <cell r="N1765" t="e">
            <v>#N/A</v>
          </cell>
          <cell r="O1765" t="e">
            <v>#N/A</v>
          </cell>
          <cell r="P1765" t="e">
            <v>#N/A</v>
          </cell>
          <cell r="Q1765" t="e">
            <v>#N/A</v>
          </cell>
          <cell r="R1765" t="e">
            <v>#N/A</v>
          </cell>
          <cell r="S1765" t="e">
            <v>#N/A</v>
          </cell>
          <cell r="T1765" t="e">
            <v>#N/A</v>
          </cell>
          <cell r="U1765" t="e">
            <v>#N/A</v>
          </cell>
          <cell r="V1765" t="e">
            <v>#N/A</v>
          </cell>
          <cell r="W1765" t="e">
            <v>#N/A</v>
          </cell>
          <cell r="X1765" t="e">
            <v>#N/A</v>
          </cell>
          <cell r="Y1765" t="e">
            <v>#N/A</v>
          </cell>
          <cell r="Z1765" t="e">
            <v>#N/A</v>
          </cell>
          <cell r="AA1765" t="e">
            <v>#N/A</v>
          </cell>
          <cell r="AB1765" t="e">
            <v>#N/A</v>
          </cell>
          <cell r="AC1765" t="e">
            <v>#N/A</v>
          </cell>
          <cell r="AD1765" t="e">
            <v>#N/A</v>
          </cell>
          <cell r="AE1765" t="e">
            <v>#N/A</v>
          </cell>
          <cell r="AF1765" t="e">
            <v>#N/A</v>
          </cell>
          <cell r="AG1765" t="e">
            <v>#N/A</v>
          </cell>
          <cell r="AH1765" t="e">
            <v>#N/A</v>
          </cell>
          <cell r="AI1765" t="e">
            <v>#N/A</v>
          </cell>
          <cell r="AJ1765" t="e">
            <v>#N/A</v>
          </cell>
          <cell r="AK1765" t="e">
            <v>#N/A</v>
          </cell>
          <cell r="AL1765" t="e">
            <v>#N/A</v>
          </cell>
          <cell r="AM1765" t="e">
            <v>#N/A</v>
          </cell>
          <cell r="AN1765" t="e">
            <v>#N/A</v>
          </cell>
          <cell r="AO1765" t="e">
            <v>#N/A</v>
          </cell>
          <cell r="AP1765" t="e">
            <v>#N/A</v>
          </cell>
          <cell r="AQ1765" t="e">
            <v>#N/A</v>
          </cell>
          <cell r="AR1765" t="e">
            <v>#N/A</v>
          </cell>
          <cell r="AS1765" t="e">
            <v>#N/A</v>
          </cell>
          <cell r="AT1765" t="e">
            <v>#N/A</v>
          </cell>
          <cell r="AU1765" t="e">
            <v>#N/A</v>
          </cell>
          <cell r="AV1765" t="e">
            <v>#N/A</v>
          </cell>
          <cell r="AW1765" t="e">
            <v>#N/A</v>
          </cell>
          <cell r="AX1765" t="e">
            <v>#N/A</v>
          </cell>
          <cell r="AY1765" t="e">
            <v>#N/A</v>
          </cell>
          <cell r="AZ1765" t="e">
            <v>#N/A</v>
          </cell>
          <cell r="BA1765" t="e">
            <v>#N/A</v>
          </cell>
          <cell r="BB1765" t="e">
            <v>#N/A</v>
          </cell>
          <cell r="BC1765" t="e">
            <v>#N/A</v>
          </cell>
          <cell r="BD1765" t="e">
            <v>#N/A</v>
          </cell>
        </row>
        <row r="1766">
          <cell r="G1766" t="e">
            <v>#N/A</v>
          </cell>
          <cell r="H1766" t="e">
            <v>#N/A</v>
          </cell>
          <cell r="I1766" t="e">
            <v>#N/A</v>
          </cell>
          <cell r="J1766" t="e">
            <v>#N/A</v>
          </cell>
          <cell r="K1766" t="e">
            <v>#N/A</v>
          </cell>
          <cell r="L1766" t="e">
            <v>#N/A</v>
          </cell>
          <cell r="M1766" t="e">
            <v>#N/A</v>
          </cell>
          <cell r="N1766" t="e">
            <v>#N/A</v>
          </cell>
          <cell r="O1766" t="e">
            <v>#N/A</v>
          </cell>
          <cell r="P1766" t="e">
            <v>#N/A</v>
          </cell>
          <cell r="Q1766" t="e">
            <v>#N/A</v>
          </cell>
          <cell r="R1766" t="e">
            <v>#N/A</v>
          </cell>
          <cell r="S1766" t="e">
            <v>#N/A</v>
          </cell>
          <cell r="T1766" t="e">
            <v>#N/A</v>
          </cell>
          <cell r="U1766" t="e">
            <v>#N/A</v>
          </cell>
          <cell r="V1766" t="e">
            <v>#N/A</v>
          </cell>
          <cell r="W1766" t="e">
            <v>#N/A</v>
          </cell>
          <cell r="X1766" t="e">
            <v>#N/A</v>
          </cell>
          <cell r="Y1766" t="e">
            <v>#N/A</v>
          </cell>
          <cell r="Z1766" t="e">
            <v>#N/A</v>
          </cell>
          <cell r="AA1766" t="e">
            <v>#N/A</v>
          </cell>
          <cell r="AB1766" t="e">
            <v>#N/A</v>
          </cell>
          <cell r="AC1766" t="e">
            <v>#N/A</v>
          </cell>
          <cell r="AD1766" t="e">
            <v>#N/A</v>
          </cell>
          <cell r="AE1766" t="e">
            <v>#N/A</v>
          </cell>
          <cell r="AF1766" t="e">
            <v>#N/A</v>
          </cell>
          <cell r="AG1766" t="e">
            <v>#N/A</v>
          </cell>
          <cell r="AH1766" t="e">
            <v>#N/A</v>
          </cell>
          <cell r="AI1766" t="e">
            <v>#N/A</v>
          </cell>
          <cell r="AJ1766" t="e">
            <v>#N/A</v>
          </cell>
          <cell r="AK1766" t="e">
            <v>#N/A</v>
          </cell>
          <cell r="AL1766" t="e">
            <v>#N/A</v>
          </cell>
          <cell r="AM1766" t="e">
            <v>#N/A</v>
          </cell>
          <cell r="AN1766" t="e">
            <v>#N/A</v>
          </cell>
          <cell r="AO1766" t="e">
            <v>#N/A</v>
          </cell>
          <cell r="AP1766" t="e">
            <v>#N/A</v>
          </cell>
          <cell r="AQ1766" t="e">
            <v>#N/A</v>
          </cell>
          <cell r="AR1766" t="e">
            <v>#N/A</v>
          </cell>
          <cell r="AS1766" t="e">
            <v>#N/A</v>
          </cell>
          <cell r="AT1766" t="e">
            <v>#N/A</v>
          </cell>
          <cell r="AU1766" t="e">
            <v>#N/A</v>
          </cell>
          <cell r="AV1766" t="e">
            <v>#N/A</v>
          </cell>
          <cell r="AW1766" t="e">
            <v>#N/A</v>
          </cell>
          <cell r="AX1766" t="e">
            <v>#N/A</v>
          </cell>
          <cell r="AY1766" t="e">
            <v>#N/A</v>
          </cell>
          <cell r="AZ1766" t="e">
            <v>#N/A</v>
          </cell>
          <cell r="BA1766" t="e">
            <v>#N/A</v>
          </cell>
          <cell r="BB1766" t="e">
            <v>#N/A</v>
          </cell>
          <cell r="BC1766" t="e">
            <v>#N/A</v>
          </cell>
          <cell r="BD1766" t="e">
            <v>#N/A</v>
          </cell>
        </row>
        <row r="1767">
          <cell r="G1767" t="e">
            <v>#N/A</v>
          </cell>
          <cell r="H1767" t="e">
            <v>#N/A</v>
          </cell>
          <cell r="I1767" t="e">
            <v>#N/A</v>
          </cell>
          <cell r="J1767" t="e">
            <v>#N/A</v>
          </cell>
          <cell r="K1767" t="e">
            <v>#N/A</v>
          </cell>
          <cell r="L1767" t="e">
            <v>#N/A</v>
          </cell>
          <cell r="M1767" t="e">
            <v>#N/A</v>
          </cell>
          <cell r="N1767" t="e">
            <v>#N/A</v>
          </cell>
          <cell r="O1767" t="e">
            <v>#N/A</v>
          </cell>
          <cell r="P1767" t="e">
            <v>#N/A</v>
          </cell>
          <cell r="Q1767" t="e">
            <v>#N/A</v>
          </cell>
          <cell r="R1767" t="e">
            <v>#N/A</v>
          </cell>
          <cell r="S1767" t="e">
            <v>#N/A</v>
          </cell>
          <cell r="T1767" t="e">
            <v>#N/A</v>
          </cell>
          <cell r="U1767" t="e">
            <v>#N/A</v>
          </cell>
          <cell r="V1767" t="e">
            <v>#N/A</v>
          </cell>
          <cell r="W1767" t="e">
            <v>#N/A</v>
          </cell>
          <cell r="X1767" t="e">
            <v>#N/A</v>
          </cell>
          <cell r="Y1767" t="e">
            <v>#N/A</v>
          </cell>
          <cell r="Z1767" t="e">
            <v>#N/A</v>
          </cell>
          <cell r="AA1767" t="e">
            <v>#N/A</v>
          </cell>
          <cell r="AB1767" t="e">
            <v>#N/A</v>
          </cell>
          <cell r="AC1767" t="e">
            <v>#N/A</v>
          </cell>
          <cell r="AD1767" t="e">
            <v>#N/A</v>
          </cell>
          <cell r="AE1767" t="e">
            <v>#N/A</v>
          </cell>
          <cell r="AF1767" t="e">
            <v>#N/A</v>
          </cell>
          <cell r="AG1767" t="e">
            <v>#N/A</v>
          </cell>
          <cell r="AH1767" t="e">
            <v>#N/A</v>
          </cell>
          <cell r="AI1767" t="e">
            <v>#N/A</v>
          </cell>
          <cell r="AJ1767" t="e">
            <v>#N/A</v>
          </cell>
          <cell r="AK1767" t="e">
            <v>#N/A</v>
          </cell>
          <cell r="AL1767" t="e">
            <v>#N/A</v>
          </cell>
          <cell r="AM1767" t="e">
            <v>#N/A</v>
          </cell>
          <cell r="AN1767" t="e">
            <v>#N/A</v>
          </cell>
          <cell r="AO1767" t="e">
            <v>#N/A</v>
          </cell>
          <cell r="AP1767" t="e">
            <v>#N/A</v>
          </cell>
          <cell r="AQ1767" t="e">
            <v>#N/A</v>
          </cell>
          <cell r="AR1767" t="e">
            <v>#N/A</v>
          </cell>
          <cell r="AS1767" t="e">
            <v>#N/A</v>
          </cell>
          <cell r="AT1767" t="e">
            <v>#N/A</v>
          </cell>
          <cell r="AU1767" t="e">
            <v>#N/A</v>
          </cell>
          <cell r="AV1767" t="e">
            <v>#N/A</v>
          </cell>
          <cell r="AW1767" t="e">
            <v>#N/A</v>
          </cell>
          <cell r="AX1767" t="e">
            <v>#N/A</v>
          </cell>
          <cell r="AY1767" t="e">
            <v>#N/A</v>
          </cell>
          <cell r="AZ1767" t="e">
            <v>#N/A</v>
          </cell>
          <cell r="BA1767" t="e">
            <v>#N/A</v>
          </cell>
          <cell r="BB1767" t="e">
            <v>#N/A</v>
          </cell>
          <cell r="BC1767" t="e">
            <v>#N/A</v>
          </cell>
          <cell r="BD1767" t="e">
            <v>#N/A</v>
          </cell>
        </row>
        <row r="1768">
          <cell r="G1768" t="e">
            <v>#N/A</v>
          </cell>
          <cell r="H1768" t="e">
            <v>#N/A</v>
          </cell>
          <cell r="I1768" t="e">
            <v>#N/A</v>
          </cell>
          <cell r="J1768" t="e">
            <v>#N/A</v>
          </cell>
          <cell r="K1768" t="e">
            <v>#N/A</v>
          </cell>
          <cell r="L1768" t="e">
            <v>#N/A</v>
          </cell>
          <cell r="M1768" t="e">
            <v>#N/A</v>
          </cell>
          <cell r="N1768" t="e">
            <v>#N/A</v>
          </cell>
          <cell r="O1768" t="e">
            <v>#N/A</v>
          </cell>
          <cell r="P1768" t="e">
            <v>#N/A</v>
          </cell>
          <cell r="Q1768" t="e">
            <v>#N/A</v>
          </cell>
          <cell r="R1768" t="e">
            <v>#N/A</v>
          </cell>
          <cell r="S1768" t="e">
            <v>#N/A</v>
          </cell>
          <cell r="T1768" t="e">
            <v>#N/A</v>
          </cell>
          <cell r="U1768" t="e">
            <v>#N/A</v>
          </cell>
          <cell r="V1768" t="e">
            <v>#N/A</v>
          </cell>
          <cell r="W1768" t="e">
            <v>#N/A</v>
          </cell>
          <cell r="X1768" t="e">
            <v>#N/A</v>
          </cell>
          <cell r="Y1768" t="e">
            <v>#N/A</v>
          </cell>
          <cell r="Z1768" t="e">
            <v>#N/A</v>
          </cell>
          <cell r="AA1768" t="e">
            <v>#N/A</v>
          </cell>
          <cell r="AB1768" t="e">
            <v>#N/A</v>
          </cell>
          <cell r="AC1768" t="e">
            <v>#N/A</v>
          </cell>
          <cell r="AD1768" t="e">
            <v>#N/A</v>
          </cell>
          <cell r="AE1768" t="e">
            <v>#N/A</v>
          </cell>
          <cell r="AF1768" t="e">
            <v>#N/A</v>
          </cell>
          <cell r="AG1768" t="e">
            <v>#N/A</v>
          </cell>
          <cell r="AH1768" t="e">
            <v>#N/A</v>
          </cell>
          <cell r="AI1768" t="e">
            <v>#N/A</v>
          </cell>
          <cell r="AJ1768" t="e">
            <v>#N/A</v>
          </cell>
          <cell r="AK1768" t="e">
            <v>#N/A</v>
          </cell>
          <cell r="AL1768" t="e">
            <v>#N/A</v>
          </cell>
          <cell r="AM1768" t="e">
            <v>#N/A</v>
          </cell>
          <cell r="AN1768" t="e">
            <v>#N/A</v>
          </cell>
          <cell r="AO1768" t="e">
            <v>#N/A</v>
          </cell>
          <cell r="AP1768" t="e">
            <v>#N/A</v>
          </cell>
          <cell r="AQ1768" t="e">
            <v>#N/A</v>
          </cell>
          <cell r="AR1768" t="e">
            <v>#N/A</v>
          </cell>
          <cell r="AS1768" t="e">
            <v>#N/A</v>
          </cell>
          <cell r="AT1768" t="e">
            <v>#N/A</v>
          </cell>
          <cell r="AU1768" t="e">
            <v>#N/A</v>
          </cell>
          <cell r="AV1768" t="e">
            <v>#N/A</v>
          </cell>
          <cell r="AW1768" t="e">
            <v>#N/A</v>
          </cell>
          <cell r="AX1768" t="e">
            <v>#N/A</v>
          </cell>
          <cell r="AY1768" t="e">
            <v>#N/A</v>
          </cell>
          <cell r="AZ1768" t="e">
            <v>#N/A</v>
          </cell>
          <cell r="BA1768" t="e">
            <v>#N/A</v>
          </cell>
          <cell r="BB1768" t="e">
            <v>#N/A</v>
          </cell>
          <cell r="BC1768" t="e">
            <v>#N/A</v>
          </cell>
          <cell r="BD1768" t="e">
            <v>#N/A</v>
          </cell>
        </row>
        <row r="1769">
          <cell r="G1769" t="e">
            <v>#N/A</v>
          </cell>
          <cell r="H1769" t="e">
            <v>#N/A</v>
          </cell>
          <cell r="I1769" t="e">
            <v>#N/A</v>
          </cell>
          <cell r="J1769" t="e">
            <v>#N/A</v>
          </cell>
          <cell r="K1769" t="e">
            <v>#N/A</v>
          </cell>
          <cell r="L1769" t="e">
            <v>#N/A</v>
          </cell>
          <cell r="M1769" t="e">
            <v>#N/A</v>
          </cell>
          <cell r="N1769" t="e">
            <v>#N/A</v>
          </cell>
          <cell r="O1769" t="e">
            <v>#N/A</v>
          </cell>
          <cell r="P1769" t="e">
            <v>#N/A</v>
          </cell>
          <cell r="Q1769" t="e">
            <v>#N/A</v>
          </cell>
          <cell r="R1769" t="e">
            <v>#N/A</v>
          </cell>
          <cell r="S1769" t="e">
            <v>#N/A</v>
          </cell>
          <cell r="T1769" t="e">
            <v>#N/A</v>
          </cell>
          <cell r="U1769" t="e">
            <v>#N/A</v>
          </cell>
          <cell r="V1769" t="e">
            <v>#N/A</v>
          </cell>
          <cell r="W1769" t="e">
            <v>#N/A</v>
          </cell>
          <cell r="X1769" t="e">
            <v>#N/A</v>
          </cell>
          <cell r="Y1769" t="e">
            <v>#N/A</v>
          </cell>
          <cell r="Z1769" t="e">
            <v>#N/A</v>
          </cell>
          <cell r="AA1769" t="e">
            <v>#N/A</v>
          </cell>
          <cell r="AB1769" t="e">
            <v>#N/A</v>
          </cell>
          <cell r="AC1769" t="e">
            <v>#N/A</v>
          </cell>
          <cell r="AD1769" t="e">
            <v>#N/A</v>
          </cell>
          <cell r="AE1769" t="e">
            <v>#N/A</v>
          </cell>
          <cell r="AF1769" t="e">
            <v>#N/A</v>
          </cell>
          <cell r="AG1769" t="e">
            <v>#N/A</v>
          </cell>
          <cell r="AH1769" t="e">
            <v>#N/A</v>
          </cell>
          <cell r="AI1769" t="e">
            <v>#N/A</v>
          </cell>
          <cell r="AJ1769" t="e">
            <v>#N/A</v>
          </cell>
          <cell r="AK1769" t="e">
            <v>#N/A</v>
          </cell>
          <cell r="AL1769" t="e">
            <v>#N/A</v>
          </cell>
          <cell r="AM1769" t="e">
            <v>#N/A</v>
          </cell>
          <cell r="AN1769" t="e">
            <v>#N/A</v>
          </cell>
          <cell r="AO1769" t="e">
            <v>#N/A</v>
          </cell>
          <cell r="AP1769" t="e">
            <v>#N/A</v>
          </cell>
          <cell r="AQ1769" t="e">
            <v>#N/A</v>
          </cell>
          <cell r="AR1769" t="e">
            <v>#N/A</v>
          </cell>
          <cell r="AS1769" t="e">
            <v>#N/A</v>
          </cell>
          <cell r="AT1769" t="e">
            <v>#N/A</v>
          </cell>
          <cell r="AU1769" t="e">
            <v>#N/A</v>
          </cell>
          <cell r="AV1769" t="e">
            <v>#N/A</v>
          </cell>
          <cell r="AW1769" t="e">
            <v>#N/A</v>
          </cell>
          <cell r="AX1769" t="e">
            <v>#N/A</v>
          </cell>
          <cell r="AY1769" t="e">
            <v>#N/A</v>
          </cell>
          <cell r="AZ1769" t="e">
            <v>#N/A</v>
          </cell>
          <cell r="BA1769" t="e">
            <v>#N/A</v>
          </cell>
          <cell r="BB1769" t="e">
            <v>#N/A</v>
          </cell>
          <cell r="BC1769" t="e">
            <v>#N/A</v>
          </cell>
          <cell r="BD1769" t="e">
            <v>#N/A</v>
          </cell>
        </row>
        <row r="1770">
          <cell r="G1770" t="e">
            <v>#N/A</v>
          </cell>
          <cell r="H1770" t="e">
            <v>#N/A</v>
          </cell>
          <cell r="I1770" t="e">
            <v>#N/A</v>
          </cell>
          <cell r="J1770" t="e">
            <v>#N/A</v>
          </cell>
          <cell r="K1770" t="e">
            <v>#N/A</v>
          </cell>
          <cell r="L1770" t="e">
            <v>#N/A</v>
          </cell>
          <cell r="M1770" t="e">
            <v>#N/A</v>
          </cell>
          <cell r="N1770" t="e">
            <v>#N/A</v>
          </cell>
          <cell r="O1770" t="e">
            <v>#N/A</v>
          </cell>
          <cell r="P1770" t="e">
            <v>#N/A</v>
          </cell>
          <cell r="Q1770" t="e">
            <v>#N/A</v>
          </cell>
          <cell r="R1770" t="e">
            <v>#N/A</v>
          </cell>
          <cell r="S1770" t="e">
            <v>#N/A</v>
          </cell>
          <cell r="T1770" t="e">
            <v>#N/A</v>
          </cell>
          <cell r="U1770" t="e">
            <v>#N/A</v>
          </cell>
          <cell r="V1770" t="e">
            <v>#N/A</v>
          </cell>
          <cell r="W1770" t="e">
            <v>#N/A</v>
          </cell>
          <cell r="X1770" t="e">
            <v>#N/A</v>
          </cell>
          <cell r="Y1770" t="e">
            <v>#N/A</v>
          </cell>
          <cell r="Z1770" t="e">
            <v>#N/A</v>
          </cell>
          <cell r="AA1770" t="e">
            <v>#N/A</v>
          </cell>
          <cell r="AB1770" t="e">
            <v>#N/A</v>
          </cell>
          <cell r="AC1770" t="e">
            <v>#N/A</v>
          </cell>
          <cell r="AD1770" t="e">
            <v>#N/A</v>
          </cell>
          <cell r="AE1770" t="e">
            <v>#N/A</v>
          </cell>
          <cell r="AF1770" t="e">
            <v>#N/A</v>
          </cell>
          <cell r="AG1770" t="e">
            <v>#N/A</v>
          </cell>
          <cell r="AH1770" t="e">
            <v>#N/A</v>
          </cell>
          <cell r="AI1770" t="e">
            <v>#N/A</v>
          </cell>
          <cell r="AJ1770" t="e">
            <v>#N/A</v>
          </cell>
          <cell r="AK1770" t="e">
            <v>#N/A</v>
          </cell>
          <cell r="AL1770" t="e">
            <v>#N/A</v>
          </cell>
          <cell r="AM1770" t="e">
            <v>#N/A</v>
          </cell>
          <cell r="AN1770" t="e">
            <v>#N/A</v>
          </cell>
          <cell r="AO1770" t="e">
            <v>#N/A</v>
          </cell>
          <cell r="AP1770" t="e">
            <v>#N/A</v>
          </cell>
          <cell r="AQ1770" t="e">
            <v>#N/A</v>
          </cell>
          <cell r="AR1770" t="e">
            <v>#N/A</v>
          </cell>
          <cell r="AS1770" t="e">
            <v>#N/A</v>
          </cell>
          <cell r="AT1770" t="e">
            <v>#N/A</v>
          </cell>
          <cell r="AU1770" t="e">
            <v>#N/A</v>
          </cell>
          <cell r="AV1770" t="e">
            <v>#N/A</v>
          </cell>
          <cell r="AW1770" t="e">
            <v>#N/A</v>
          </cell>
          <cell r="AX1770" t="e">
            <v>#N/A</v>
          </cell>
          <cell r="AY1770" t="e">
            <v>#N/A</v>
          </cell>
          <cell r="AZ1770" t="e">
            <v>#N/A</v>
          </cell>
          <cell r="BA1770" t="e">
            <v>#N/A</v>
          </cell>
          <cell r="BB1770" t="e">
            <v>#N/A</v>
          </cell>
          <cell r="BC1770" t="e">
            <v>#N/A</v>
          </cell>
          <cell r="BD1770" t="e">
            <v>#N/A</v>
          </cell>
        </row>
        <row r="1771">
          <cell r="G1771" t="e">
            <v>#N/A</v>
          </cell>
          <cell r="H1771" t="e">
            <v>#N/A</v>
          </cell>
          <cell r="I1771" t="e">
            <v>#N/A</v>
          </cell>
          <cell r="J1771" t="e">
            <v>#N/A</v>
          </cell>
          <cell r="K1771" t="e">
            <v>#N/A</v>
          </cell>
          <cell r="L1771" t="e">
            <v>#N/A</v>
          </cell>
          <cell r="M1771" t="e">
            <v>#N/A</v>
          </cell>
          <cell r="N1771" t="e">
            <v>#N/A</v>
          </cell>
          <cell r="O1771" t="e">
            <v>#N/A</v>
          </cell>
          <cell r="P1771" t="e">
            <v>#N/A</v>
          </cell>
          <cell r="Q1771" t="e">
            <v>#N/A</v>
          </cell>
          <cell r="R1771" t="e">
            <v>#N/A</v>
          </cell>
          <cell r="S1771" t="e">
            <v>#N/A</v>
          </cell>
          <cell r="T1771" t="e">
            <v>#N/A</v>
          </cell>
          <cell r="U1771" t="e">
            <v>#N/A</v>
          </cell>
          <cell r="V1771" t="e">
            <v>#N/A</v>
          </cell>
          <cell r="W1771" t="e">
            <v>#N/A</v>
          </cell>
          <cell r="X1771" t="e">
            <v>#N/A</v>
          </cell>
          <cell r="Y1771" t="e">
            <v>#N/A</v>
          </cell>
          <cell r="Z1771" t="e">
            <v>#N/A</v>
          </cell>
          <cell r="AA1771" t="e">
            <v>#N/A</v>
          </cell>
          <cell r="AB1771" t="e">
            <v>#N/A</v>
          </cell>
          <cell r="AC1771" t="e">
            <v>#N/A</v>
          </cell>
          <cell r="AD1771" t="e">
            <v>#N/A</v>
          </cell>
          <cell r="AE1771" t="e">
            <v>#N/A</v>
          </cell>
          <cell r="AF1771" t="e">
            <v>#N/A</v>
          </cell>
          <cell r="AG1771" t="e">
            <v>#N/A</v>
          </cell>
          <cell r="AH1771" t="e">
            <v>#N/A</v>
          </cell>
          <cell r="AI1771" t="e">
            <v>#N/A</v>
          </cell>
          <cell r="AJ1771" t="e">
            <v>#N/A</v>
          </cell>
          <cell r="AK1771" t="e">
            <v>#N/A</v>
          </cell>
          <cell r="AL1771" t="e">
            <v>#N/A</v>
          </cell>
          <cell r="AM1771" t="e">
            <v>#N/A</v>
          </cell>
          <cell r="AN1771" t="e">
            <v>#N/A</v>
          </cell>
          <cell r="AO1771" t="e">
            <v>#N/A</v>
          </cell>
          <cell r="AP1771" t="e">
            <v>#N/A</v>
          </cell>
          <cell r="AQ1771" t="e">
            <v>#N/A</v>
          </cell>
          <cell r="AR1771" t="e">
            <v>#N/A</v>
          </cell>
          <cell r="AS1771" t="e">
            <v>#N/A</v>
          </cell>
          <cell r="AT1771" t="e">
            <v>#N/A</v>
          </cell>
          <cell r="AU1771" t="e">
            <v>#N/A</v>
          </cell>
          <cell r="AV1771" t="e">
            <v>#N/A</v>
          </cell>
          <cell r="AW1771" t="e">
            <v>#N/A</v>
          </cell>
          <cell r="AX1771" t="e">
            <v>#N/A</v>
          </cell>
          <cell r="AY1771" t="e">
            <v>#N/A</v>
          </cell>
          <cell r="AZ1771" t="e">
            <v>#N/A</v>
          </cell>
          <cell r="BA1771" t="e">
            <v>#N/A</v>
          </cell>
          <cell r="BB1771" t="e">
            <v>#N/A</v>
          </cell>
          <cell r="BC1771" t="e">
            <v>#N/A</v>
          </cell>
          <cell r="BD1771" t="e">
            <v>#N/A</v>
          </cell>
        </row>
        <row r="1772">
          <cell r="G1772" t="e">
            <v>#N/A</v>
          </cell>
          <cell r="H1772" t="e">
            <v>#N/A</v>
          </cell>
          <cell r="I1772" t="e">
            <v>#N/A</v>
          </cell>
          <cell r="J1772" t="e">
            <v>#N/A</v>
          </cell>
          <cell r="K1772" t="e">
            <v>#N/A</v>
          </cell>
          <cell r="L1772" t="e">
            <v>#N/A</v>
          </cell>
          <cell r="M1772" t="e">
            <v>#N/A</v>
          </cell>
          <cell r="N1772" t="e">
            <v>#N/A</v>
          </cell>
          <cell r="O1772" t="e">
            <v>#N/A</v>
          </cell>
          <cell r="P1772" t="e">
            <v>#N/A</v>
          </cell>
          <cell r="Q1772" t="e">
            <v>#N/A</v>
          </cell>
          <cell r="R1772" t="e">
            <v>#N/A</v>
          </cell>
          <cell r="S1772" t="e">
            <v>#N/A</v>
          </cell>
          <cell r="T1772" t="e">
            <v>#N/A</v>
          </cell>
          <cell r="U1772" t="e">
            <v>#N/A</v>
          </cell>
          <cell r="V1772" t="e">
            <v>#N/A</v>
          </cell>
          <cell r="W1772" t="e">
            <v>#N/A</v>
          </cell>
          <cell r="X1772" t="e">
            <v>#N/A</v>
          </cell>
          <cell r="Y1772" t="e">
            <v>#N/A</v>
          </cell>
          <cell r="Z1772" t="e">
            <v>#N/A</v>
          </cell>
          <cell r="AA1772" t="e">
            <v>#N/A</v>
          </cell>
          <cell r="AB1772" t="e">
            <v>#N/A</v>
          </cell>
          <cell r="AC1772" t="e">
            <v>#N/A</v>
          </cell>
          <cell r="AD1772" t="e">
            <v>#N/A</v>
          </cell>
          <cell r="AE1772" t="e">
            <v>#N/A</v>
          </cell>
          <cell r="AF1772" t="e">
            <v>#N/A</v>
          </cell>
          <cell r="AG1772" t="e">
            <v>#N/A</v>
          </cell>
          <cell r="AH1772" t="e">
            <v>#N/A</v>
          </cell>
          <cell r="AI1772" t="e">
            <v>#N/A</v>
          </cell>
          <cell r="AJ1772" t="e">
            <v>#N/A</v>
          </cell>
          <cell r="AK1772" t="e">
            <v>#N/A</v>
          </cell>
          <cell r="AL1772" t="e">
            <v>#N/A</v>
          </cell>
          <cell r="AM1772" t="e">
            <v>#N/A</v>
          </cell>
          <cell r="AN1772" t="e">
            <v>#N/A</v>
          </cell>
          <cell r="AO1772" t="e">
            <v>#N/A</v>
          </cell>
          <cell r="AP1772" t="e">
            <v>#N/A</v>
          </cell>
          <cell r="AQ1772" t="e">
            <v>#N/A</v>
          </cell>
          <cell r="AR1772" t="e">
            <v>#N/A</v>
          </cell>
          <cell r="AS1772" t="e">
            <v>#N/A</v>
          </cell>
          <cell r="AT1772" t="e">
            <v>#N/A</v>
          </cell>
          <cell r="AU1772" t="e">
            <v>#N/A</v>
          </cell>
          <cell r="AV1772" t="e">
            <v>#N/A</v>
          </cell>
          <cell r="AW1772" t="e">
            <v>#N/A</v>
          </cell>
          <cell r="AX1772" t="e">
            <v>#N/A</v>
          </cell>
          <cell r="AY1772" t="e">
            <v>#N/A</v>
          </cell>
          <cell r="AZ1772" t="e">
            <v>#N/A</v>
          </cell>
          <cell r="BA1772" t="e">
            <v>#N/A</v>
          </cell>
          <cell r="BB1772" t="e">
            <v>#N/A</v>
          </cell>
          <cell r="BC1772" t="e">
            <v>#N/A</v>
          </cell>
          <cell r="BD1772" t="e">
            <v>#N/A</v>
          </cell>
        </row>
        <row r="1773">
          <cell r="G1773" t="e">
            <v>#N/A</v>
          </cell>
          <cell r="H1773" t="e">
            <v>#N/A</v>
          </cell>
          <cell r="I1773" t="e">
            <v>#N/A</v>
          </cell>
          <cell r="J1773" t="e">
            <v>#N/A</v>
          </cell>
          <cell r="K1773" t="e">
            <v>#N/A</v>
          </cell>
          <cell r="L1773" t="e">
            <v>#N/A</v>
          </cell>
          <cell r="M1773" t="e">
            <v>#N/A</v>
          </cell>
          <cell r="N1773" t="e">
            <v>#N/A</v>
          </cell>
          <cell r="O1773" t="e">
            <v>#N/A</v>
          </cell>
          <cell r="P1773" t="e">
            <v>#N/A</v>
          </cell>
          <cell r="Q1773" t="e">
            <v>#N/A</v>
          </cell>
          <cell r="R1773" t="e">
            <v>#N/A</v>
          </cell>
          <cell r="S1773" t="e">
            <v>#N/A</v>
          </cell>
          <cell r="T1773" t="e">
            <v>#N/A</v>
          </cell>
          <cell r="U1773" t="e">
            <v>#N/A</v>
          </cell>
          <cell r="V1773" t="e">
            <v>#N/A</v>
          </cell>
          <cell r="W1773" t="e">
            <v>#N/A</v>
          </cell>
          <cell r="X1773" t="e">
            <v>#N/A</v>
          </cell>
          <cell r="Y1773" t="e">
            <v>#N/A</v>
          </cell>
          <cell r="Z1773" t="e">
            <v>#N/A</v>
          </cell>
          <cell r="AA1773" t="e">
            <v>#N/A</v>
          </cell>
          <cell r="AB1773" t="e">
            <v>#N/A</v>
          </cell>
          <cell r="AC1773" t="e">
            <v>#N/A</v>
          </cell>
          <cell r="AD1773" t="e">
            <v>#N/A</v>
          </cell>
          <cell r="AE1773" t="e">
            <v>#N/A</v>
          </cell>
          <cell r="AF1773" t="e">
            <v>#N/A</v>
          </cell>
          <cell r="AG1773" t="e">
            <v>#N/A</v>
          </cell>
          <cell r="AH1773" t="e">
            <v>#N/A</v>
          </cell>
          <cell r="AI1773" t="e">
            <v>#N/A</v>
          </cell>
          <cell r="AJ1773" t="e">
            <v>#N/A</v>
          </cell>
          <cell r="AK1773" t="e">
            <v>#N/A</v>
          </cell>
          <cell r="AL1773" t="e">
            <v>#N/A</v>
          </cell>
          <cell r="AM1773" t="e">
            <v>#N/A</v>
          </cell>
          <cell r="AN1773" t="e">
            <v>#N/A</v>
          </cell>
          <cell r="AO1773" t="e">
            <v>#N/A</v>
          </cell>
          <cell r="AP1773" t="e">
            <v>#N/A</v>
          </cell>
          <cell r="AQ1773" t="e">
            <v>#N/A</v>
          </cell>
          <cell r="AR1773" t="e">
            <v>#N/A</v>
          </cell>
          <cell r="AS1773" t="e">
            <v>#N/A</v>
          </cell>
          <cell r="AT1773" t="e">
            <v>#N/A</v>
          </cell>
          <cell r="AU1773" t="e">
            <v>#N/A</v>
          </cell>
          <cell r="AV1773" t="e">
            <v>#N/A</v>
          </cell>
          <cell r="AW1773" t="e">
            <v>#N/A</v>
          </cell>
          <cell r="AX1773" t="e">
            <v>#N/A</v>
          </cell>
          <cell r="AY1773" t="e">
            <v>#N/A</v>
          </cell>
          <cell r="AZ1773" t="e">
            <v>#N/A</v>
          </cell>
          <cell r="BA1773" t="e">
            <v>#N/A</v>
          </cell>
          <cell r="BB1773" t="e">
            <v>#N/A</v>
          </cell>
          <cell r="BC1773" t="e">
            <v>#N/A</v>
          </cell>
          <cell r="BD1773" t="e">
            <v>#N/A</v>
          </cell>
        </row>
        <row r="1774">
          <cell r="G1774" t="e">
            <v>#N/A</v>
          </cell>
          <cell r="H1774" t="e">
            <v>#N/A</v>
          </cell>
          <cell r="I1774" t="e">
            <v>#N/A</v>
          </cell>
          <cell r="J1774" t="e">
            <v>#N/A</v>
          </cell>
          <cell r="K1774" t="e">
            <v>#N/A</v>
          </cell>
          <cell r="L1774" t="e">
            <v>#N/A</v>
          </cell>
          <cell r="M1774" t="e">
            <v>#N/A</v>
          </cell>
          <cell r="N1774" t="e">
            <v>#N/A</v>
          </cell>
          <cell r="O1774" t="e">
            <v>#N/A</v>
          </cell>
          <cell r="P1774" t="e">
            <v>#N/A</v>
          </cell>
          <cell r="Q1774" t="e">
            <v>#N/A</v>
          </cell>
          <cell r="R1774" t="e">
            <v>#N/A</v>
          </cell>
          <cell r="S1774" t="e">
            <v>#N/A</v>
          </cell>
          <cell r="T1774" t="e">
            <v>#N/A</v>
          </cell>
          <cell r="U1774" t="e">
            <v>#N/A</v>
          </cell>
          <cell r="V1774" t="e">
            <v>#N/A</v>
          </cell>
          <cell r="W1774" t="e">
            <v>#N/A</v>
          </cell>
          <cell r="X1774" t="e">
            <v>#N/A</v>
          </cell>
          <cell r="Y1774" t="e">
            <v>#N/A</v>
          </cell>
          <cell r="Z1774" t="e">
            <v>#N/A</v>
          </cell>
          <cell r="AA1774" t="e">
            <v>#N/A</v>
          </cell>
          <cell r="AB1774" t="e">
            <v>#N/A</v>
          </cell>
          <cell r="AC1774" t="e">
            <v>#N/A</v>
          </cell>
          <cell r="AD1774" t="e">
            <v>#N/A</v>
          </cell>
          <cell r="AE1774" t="e">
            <v>#N/A</v>
          </cell>
          <cell r="AF1774" t="e">
            <v>#N/A</v>
          </cell>
          <cell r="AG1774" t="e">
            <v>#N/A</v>
          </cell>
          <cell r="AH1774" t="e">
            <v>#N/A</v>
          </cell>
          <cell r="AI1774" t="e">
            <v>#N/A</v>
          </cell>
          <cell r="AJ1774" t="e">
            <v>#N/A</v>
          </cell>
          <cell r="AK1774" t="e">
            <v>#N/A</v>
          </cell>
          <cell r="AL1774" t="e">
            <v>#N/A</v>
          </cell>
          <cell r="AM1774" t="e">
            <v>#N/A</v>
          </cell>
          <cell r="AN1774" t="e">
            <v>#N/A</v>
          </cell>
          <cell r="AO1774" t="e">
            <v>#N/A</v>
          </cell>
          <cell r="AP1774" t="e">
            <v>#N/A</v>
          </cell>
          <cell r="AQ1774" t="e">
            <v>#N/A</v>
          </cell>
          <cell r="AR1774" t="e">
            <v>#N/A</v>
          </cell>
          <cell r="AS1774" t="e">
            <v>#N/A</v>
          </cell>
          <cell r="AT1774" t="e">
            <v>#N/A</v>
          </cell>
          <cell r="AU1774" t="e">
            <v>#N/A</v>
          </cell>
          <cell r="AV1774" t="e">
            <v>#N/A</v>
          </cell>
          <cell r="AW1774" t="e">
            <v>#N/A</v>
          </cell>
          <cell r="AX1774" t="e">
            <v>#N/A</v>
          </cell>
          <cell r="AY1774" t="e">
            <v>#N/A</v>
          </cell>
          <cell r="AZ1774" t="e">
            <v>#N/A</v>
          </cell>
          <cell r="BA1774" t="e">
            <v>#N/A</v>
          </cell>
          <cell r="BB1774" t="e">
            <v>#N/A</v>
          </cell>
          <cell r="BC1774" t="e">
            <v>#N/A</v>
          </cell>
          <cell r="BD1774" t="e">
            <v>#N/A</v>
          </cell>
        </row>
        <row r="1775">
          <cell r="G1775" t="e">
            <v>#N/A</v>
          </cell>
          <cell r="H1775" t="e">
            <v>#N/A</v>
          </cell>
          <cell r="I1775" t="e">
            <v>#N/A</v>
          </cell>
          <cell r="J1775" t="e">
            <v>#N/A</v>
          </cell>
          <cell r="K1775" t="e">
            <v>#N/A</v>
          </cell>
          <cell r="L1775" t="e">
            <v>#N/A</v>
          </cell>
          <cell r="M1775" t="e">
            <v>#N/A</v>
          </cell>
          <cell r="N1775" t="e">
            <v>#N/A</v>
          </cell>
          <cell r="O1775" t="e">
            <v>#N/A</v>
          </cell>
          <cell r="P1775" t="e">
            <v>#N/A</v>
          </cell>
          <cell r="Q1775" t="e">
            <v>#N/A</v>
          </cell>
          <cell r="R1775" t="e">
            <v>#N/A</v>
          </cell>
          <cell r="S1775" t="e">
            <v>#N/A</v>
          </cell>
          <cell r="T1775" t="e">
            <v>#N/A</v>
          </cell>
          <cell r="U1775" t="e">
            <v>#N/A</v>
          </cell>
          <cell r="V1775" t="e">
            <v>#N/A</v>
          </cell>
          <cell r="W1775" t="e">
            <v>#N/A</v>
          </cell>
          <cell r="X1775" t="e">
            <v>#N/A</v>
          </cell>
          <cell r="Y1775" t="e">
            <v>#N/A</v>
          </cell>
          <cell r="Z1775" t="e">
            <v>#N/A</v>
          </cell>
          <cell r="AA1775" t="e">
            <v>#N/A</v>
          </cell>
          <cell r="AB1775" t="e">
            <v>#N/A</v>
          </cell>
          <cell r="AC1775" t="e">
            <v>#N/A</v>
          </cell>
          <cell r="AD1775" t="e">
            <v>#N/A</v>
          </cell>
          <cell r="AE1775" t="e">
            <v>#N/A</v>
          </cell>
          <cell r="AF1775" t="e">
            <v>#N/A</v>
          </cell>
          <cell r="AG1775" t="e">
            <v>#N/A</v>
          </cell>
          <cell r="AH1775" t="e">
            <v>#N/A</v>
          </cell>
          <cell r="AI1775" t="e">
            <v>#N/A</v>
          </cell>
          <cell r="AJ1775" t="e">
            <v>#N/A</v>
          </cell>
          <cell r="AK1775" t="e">
            <v>#N/A</v>
          </cell>
          <cell r="AL1775" t="e">
            <v>#N/A</v>
          </cell>
          <cell r="AM1775" t="e">
            <v>#N/A</v>
          </cell>
          <cell r="AN1775" t="e">
            <v>#N/A</v>
          </cell>
          <cell r="AO1775" t="e">
            <v>#N/A</v>
          </cell>
          <cell r="AP1775" t="e">
            <v>#N/A</v>
          </cell>
          <cell r="AQ1775" t="e">
            <v>#N/A</v>
          </cell>
          <cell r="AR1775" t="e">
            <v>#N/A</v>
          </cell>
          <cell r="AS1775" t="e">
            <v>#N/A</v>
          </cell>
          <cell r="AT1775" t="e">
            <v>#N/A</v>
          </cell>
          <cell r="AU1775" t="e">
            <v>#N/A</v>
          </cell>
          <cell r="AV1775" t="e">
            <v>#N/A</v>
          </cell>
          <cell r="AW1775" t="e">
            <v>#N/A</v>
          </cell>
          <cell r="AX1775" t="e">
            <v>#N/A</v>
          </cell>
          <cell r="AY1775" t="e">
            <v>#N/A</v>
          </cell>
          <cell r="AZ1775" t="e">
            <v>#N/A</v>
          </cell>
          <cell r="BA1775" t="e">
            <v>#N/A</v>
          </cell>
          <cell r="BB1775" t="e">
            <v>#N/A</v>
          </cell>
          <cell r="BC1775" t="e">
            <v>#N/A</v>
          </cell>
          <cell r="BD1775" t="e">
            <v>#N/A</v>
          </cell>
        </row>
        <row r="1776">
          <cell r="G1776" t="e">
            <v>#N/A</v>
          </cell>
          <cell r="H1776" t="e">
            <v>#N/A</v>
          </cell>
          <cell r="I1776" t="e">
            <v>#N/A</v>
          </cell>
          <cell r="J1776" t="e">
            <v>#N/A</v>
          </cell>
          <cell r="K1776" t="e">
            <v>#N/A</v>
          </cell>
          <cell r="L1776" t="e">
            <v>#N/A</v>
          </cell>
          <cell r="M1776" t="e">
            <v>#N/A</v>
          </cell>
          <cell r="N1776" t="e">
            <v>#N/A</v>
          </cell>
          <cell r="O1776" t="e">
            <v>#N/A</v>
          </cell>
          <cell r="P1776" t="e">
            <v>#N/A</v>
          </cell>
          <cell r="Q1776" t="e">
            <v>#N/A</v>
          </cell>
          <cell r="R1776" t="e">
            <v>#N/A</v>
          </cell>
          <cell r="S1776" t="e">
            <v>#N/A</v>
          </cell>
          <cell r="T1776" t="e">
            <v>#N/A</v>
          </cell>
          <cell r="U1776" t="e">
            <v>#N/A</v>
          </cell>
          <cell r="V1776" t="e">
            <v>#N/A</v>
          </cell>
          <cell r="W1776" t="e">
            <v>#N/A</v>
          </cell>
          <cell r="X1776" t="e">
            <v>#N/A</v>
          </cell>
          <cell r="Y1776" t="e">
            <v>#N/A</v>
          </cell>
          <cell r="Z1776" t="e">
            <v>#N/A</v>
          </cell>
          <cell r="AA1776" t="e">
            <v>#N/A</v>
          </cell>
          <cell r="AB1776" t="e">
            <v>#N/A</v>
          </cell>
          <cell r="AC1776" t="e">
            <v>#N/A</v>
          </cell>
          <cell r="AD1776" t="e">
            <v>#N/A</v>
          </cell>
          <cell r="AE1776" t="e">
            <v>#N/A</v>
          </cell>
          <cell r="AF1776" t="e">
            <v>#N/A</v>
          </cell>
          <cell r="AG1776" t="e">
            <v>#N/A</v>
          </cell>
          <cell r="AH1776" t="e">
            <v>#N/A</v>
          </cell>
          <cell r="AI1776" t="e">
            <v>#N/A</v>
          </cell>
          <cell r="AJ1776" t="e">
            <v>#N/A</v>
          </cell>
          <cell r="AK1776" t="e">
            <v>#N/A</v>
          </cell>
          <cell r="AL1776" t="e">
            <v>#N/A</v>
          </cell>
          <cell r="AM1776" t="e">
            <v>#N/A</v>
          </cell>
          <cell r="AN1776" t="e">
            <v>#N/A</v>
          </cell>
          <cell r="AO1776" t="e">
            <v>#N/A</v>
          </cell>
          <cell r="AP1776" t="e">
            <v>#N/A</v>
          </cell>
          <cell r="AQ1776" t="e">
            <v>#N/A</v>
          </cell>
          <cell r="AR1776" t="e">
            <v>#N/A</v>
          </cell>
          <cell r="AS1776" t="e">
            <v>#N/A</v>
          </cell>
          <cell r="AT1776" t="e">
            <v>#N/A</v>
          </cell>
          <cell r="AU1776" t="e">
            <v>#N/A</v>
          </cell>
          <cell r="AV1776" t="e">
            <v>#N/A</v>
          </cell>
          <cell r="AW1776" t="e">
            <v>#N/A</v>
          </cell>
          <cell r="AX1776" t="e">
            <v>#N/A</v>
          </cell>
          <cell r="AY1776" t="e">
            <v>#N/A</v>
          </cell>
          <cell r="AZ1776" t="e">
            <v>#N/A</v>
          </cell>
          <cell r="BA1776" t="e">
            <v>#N/A</v>
          </cell>
          <cell r="BB1776" t="e">
            <v>#N/A</v>
          </cell>
          <cell r="BC1776" t="e">
            <v>#N/A</v>
          </cell>
          <cell r="BD1776" t="e">
            <v>#N/A</v>
          </cell>
        </row>
        <row r="1777">
          <cell r="G1777" t="e">
            <v>#N/A</v>
          </cell>
          <cell r="H1777" t="e">
            <v>#N/A</v>
          </cell>
          <cell r="I1777" t="e">
            <v>#N/A</v>
          </cell>
          <cell r="J1777" t="e">
            <v>#N/A</v>
          </cell>
          <cell r="K1777" t="e">
            <v>#N/A</v>
          </cell>
          <cell r="L1777" t="e">
            <v>#N/A</v>
          </cell>
          <cell r="M1777" t="e">
            <v>#N/A</v>
          </cell>
          <cell r="N1777" t="e">
            <v>#N/A</v>
          </cell>
          <cell r="O1777" t="e">
            <v>#N/A</v>
          </cell>
          <cell r="P1777" t="e">
            <v>#N/A</v>
          </cell>
          <cell r="Q1777" t="e">
            <v>#N/A</v>
          </cell>
          <cell r="R1777" t="e">
            <v>#N/A</v>
          </cell>
          <cell r="S1777" t="e">
            <v>#N/A</v>
          </cell>
          <cell r="T1777" t="e">
            <v>#N/A</v>
          </cell>
          <cell r="U1777" t="e">
            <v>#N/A</v>
          </cell>
          <cell r="V1777" t="e">
            <v>#N/A</v>
          </cell>
          <cell r="W1777" t="e">
            <v>#N/A</v>
          </cell>
          <cell r="X1777" t="e">
            <v>#N/A</v>
          </cell>
          <cell r="Y1777" t="e">
            <v>#N/A</v>
          </cell>
          <cell r="Z1777" t="e">
            <v>#N/A</v>
          </cell>
          <cell r="AA1777" t="e">
            <v>#N/A</v>
          </cell>
          <cell r="AB1777" t="e">
            <v>#N/A</v>
          </cell>
          <cell r="AC1777" t="e">
            <v>#N/A</v>
          </cell>
          <cell r="AD1777" t="e">
            <v>#N/A</v>
          </cell>
          <cell r="AE1777" t="e">
            <v>#N/A</v>
          </cell>
          <cell r="AF1777" t="e">
            <v>#N/A</v>
          </cell>
          <cell r="AG1777" t="e">
            <v>#N/A</v>
          </cell>
          <cell r="AH1777" t="e">
            <v>#N/A</v>
          </cell>
          <cell r="AI1777" t="e">
            <v>#N/A</v>
          </cell>
          <cell r="AJ1777" t="e">
            <v>#N/A</v>
          </cell>
          <cell r="AK1777" t="e">
            <v>#N/A</v>
          </cell>
          <cell r="AL1777" t="e">
            <v>#N/A</v>
          </cell>
          <cell r="AM1777" t="e">
            <v>#N/A</v>
          </cell>
          <cell r="AN1777" t="e">
            <v>#N/A</v>
          </cell>
          <cell r="AO1777" t="e">
            <v>#N/A</v>
          </cell>
          <cell r="AP1777" t="e">
            <v>#N/A</v>
          </cell>
          <cell r="AQ1777" t="e">
            <v>#N/A</v>
          </cell>
          <cell r="AR1777" t="e">
            <v>#N/A</v>
          </cell>
          <cell r="AS1777" t="e">
            <v>#N/A</v>
          </cell>
          <cell r="AT1777" t="e">
            <v>#N/A</v>
          </cell>
          <cell r="AU1777" t="e">
            <v>#N/A</v>
          </cell>
          <cell r="AV1777" t="e">
            <v>#N/A</v>
          </cell>
          <cell r="AW1777" t="e">
            <v>#N/A</v>
          </cell>
          <cell r="AX1777" t="e">
            <v>#N/A</v>
          </cell>
          <cell r="AY1777" t="e">
            <v>#N/A</v>
          </cell>
          <cell r="AZ1777" t="e">
            <v>#N/A</v>
          </cell>
          <cell r="BA1777" t="e">
            <v>#N/A</v>
          </cell>
          <cell r="BB1777" t="e">
            <v>#N/A</v>
          </cell>
          <cell r="BC1777" t="e">
            <v>#N/A</v>
          </cell>
          <cell r="BD1777" t="e">
            <v>#N/A</v>
          </cell>
        </row>
        <row r="1778">
          <cell r="G1778" t="e">
            <v>#N/A</v>
          </cell>
          <cell r="H1778" t="e">
            <v>#N/A</v>
          </cell>
          <cell r="I1778" t="e">
            <v>#N/A</v>
          </cell>
          <cell r="J1778" t="e">
            <v>#N/A</v>
          </cell>
          <cell r="K1778" t="e">
            <v>#N/A</v>
          </cell>
          <cell r="L1778" t="e">
            <v>#N/A</v>
          </cell>
          <cell r="M1778" t="e">
            <v>#N/A</v>
          </cell>
          <cell r="N1778" t="e">
            <v>#N/A</v>
          </cell>
          <cell r="O1778" t="e">
            <v>#N/A</v>
          </cell>
          <cell r="P1778" t="e">
            <v>#N/A</v>
          </cell>
          <cell r="Q1778" t="e">
            <v>#N/A</v>
          </cell>
          <cell r="R1778" t="e">
            <v>#N/A</v>
          </cell>
          <cell r="S1778" t="e">
            <v>#N/A</v>
          </cell>
          <cell r="T1778" t="e">
            <v>#N/A</v>
          </cell>
          <cell r="U1778" t="e">
            <v>#N/A</v>
          </cell>
          <cell r="V1778" t="e">
            <v>#N/A</v>
          </cell>
          <cell r="W1778" t="e">
            <v>#N/A</v>
          </cell>
          <cell r="X1778" t="e">
            <v>#N/A</v>
          </cell>
          <cell r="Y1778" t="e">
            <v>#N/A</v>
          </cell>
          <cell r="Z1778" t="e">
            <v>#N/A</v>
          </cell>
          <cell r="AA1778" t="e">
            <v>#N/A</v>
          </cell>
          <cell r="AB1778" t="e">
            <v>#N/A</v>
          </cell>
          <cell r="AC1778" t="e">
            <v>#N/A</v>
          </cell>
          <cell r="AD1778" t="e">
            <v>#N/A</v>
          </cell>
          <cell r="AE1778" t="e">
            <v>#N/A</v>
          </cell>
          <cell r="AF1778" t="e">
            <v>#N/A</v>
          </cell>
          <cell r="AG1778" t="e">
            <v>#N/A</v>
          </cell>
          <cell r="AH1778" t="e">
            <v>#N/A</v>
          </cell>
          <cell r="AI1778" t="e">
            <v>#N/A</v>
          </cell>
          <cell r="AJ1778" t="e">
            <v>#N/A</v>
          </cell>
          <cell r="AK1778" t="e">
            <v>#N/A</v>
          </cell>
          <cell r="AL1778" t="e">
            <v>#N/A</v>
          </cell>
          <cell r="AM1778" t="e">
            <v>#N/A</v>
          </cell>
          <cell r="AN1778" t="e">
            <v>#N/A</v>
          </cell>
          <cell r="AO1778" t="e">
            <v>#N/A</v>
          </cell>
          <cell r="AP1778" t="e">
            <v>#N/A</v>
          </cell>
          <cell r="AQ1778" t="e">
            <v>#N/A</v>
          </cell>
          <cell r="AR1778" t="e">
            <v>#N/A</v>
          </cell>
          <cell r="AS1778" t="e">
            <v>#N/A</v>
          </cell>
          <cell r="AT1778" t="e">
            <v>#N/A</v>
          </cell>
          <cell r="AU1778" t="e">
            <v>#N/A</v>
          </cell>
          <cell r="AV1778" t="e">
            <v>#N/A</v>
          </cell>
          <cell r="AW1778" t="e">
            <v>#N/A</v>
          </cell>
          <cell r="AX1778" t="e">
            <v>#N/A</v>
          </cell>
          <cell r="AY1778" t="e">
            <v>#N/A</v>
          </cell>
          <cell r="AZ1778" t="e">
            <v>#N/A</v>
          </cell>
          <cell r="BA1778" t="e">
            <v>#N/A</v>
          </cell>
          <cell r="BB1778" t="e">
            <v>#N/A</v>
          </cell>
          <cell r="BC1778" t="e">
            <v>#N/A</v>
          </cell>
          <cell r="BD1778" t="e">
            <v>#N/A</v>
          </cell>
        </row>
        <row r="1779">
          <cell r="G1779" t="e">
            <v>#N/A</v>
          </cell>
          <cell r="H1779" t="e">
            <v>#N/A</v>
          </cell>
          <cell r="I1779" t="e">
            <v>#N/A</v>
          </cell>
          <cell r="J1779" t="e">
            <v>#N/A</v>
          </cell>
          <cell r="K1779" t="e">
            <v>#N/A</v>
          </cell>
          <cell r="L1779" t="e">
            <v>#N/A</v>
          </cell>
          <cell r="M1779" t="e">
            <v>#N/A</v>
          </cell>
          <cell r="N1779" t="e">
            <v>#N/A</v>
          </cell>
          <cell r="O1779" t="e">
            <v>#N/A</v>
          </cell>
          <cell r="P1779" t="e">
            <v>#N/A</v>
          </cell>
          <cell r="Q1779" t="e">
            <v>#N/A</v>
          </cell>
          <cell r="R1779" t="e">
            <v>#N/A</v>
          </cell>
          <cell r="S1779" t="e">
            <v>#N/A</v>
          </cell>
          <cell r="T1779" t="e">
            <v>#N/A</v>
          </cell>
          <cell r="U1779" t="e">
            <v>#N/A</v>
          </cell>
          <cell r="V1779" t="e">
            <v>#N/A</v>
          </cell>
          <cell r="W1779" t="e">
            <v>#N/A</v>
          </cell>
          <cell r="X1779" t="e">
            <v>#N/A</v>
          </cell>
          <cell r="Y1779" t="e">
            <v>#N/A</v>
          </cell>
          <cell r="Z1779" t="e">
            <v>#N/A</v>
          </cell>
          <cell r="AA1779" t="e">
            <v>#N/A</v>
          </cell>
          <cell r="AB1779" t="e">
            <v>#N/A</v>
          </cell>
          <cell r="AC1779" t="e">
            <v>#N/A</v>
          </cell>
          <cell r="AD1779" t="e">
            <v>#N/A</v>
          </cell>
          <cell r="AE1779" t="e">
            <v>#N/A</v>
          </cell>
          <cell r="AF1779" t="e">
            <v>#N/A</v>
          </cell>
          <cell r="AG1779" t="e">
            <v>#N/A</v>
          </cell>
          <cell r="AH1779" t="e">
            <v>#N/A</v>
          </cell>
          <cell r="AI1779" t="e">
            <v>#N/A</v>
          </cell>
          <cell r="AJ1779" t="e">
            <v>#N/A</v>
          </cell>
          <cell r="AK1779" t="e">
            <v>#N/A</v>
          </cell>
          <cell r="AL1779" t="e">
            <v>#N/A</v>
          </cell>
          <cell r="AM1779" t="e">
            <v>#N/A</v>
          </cell>
          <cell r="AN1779" t="e">
            <v>#N/A</v>
          </cell>
          <cell r="AO1779" t="e">
            <v>#N/A</v>
          </cell>
          <cell r="AP1779" t="e">
            <v>#N/A</v>
          </cell>
          <cell r="AQ1779" t="e">
            <v>#N/A</v>
          </cell>
          <cell r="AR1779" t="e">
            <v>#N/A</v>
          </cell>
          <cell r="AS1779" t="e">
            <v>#N/A</v>
          </cell>
          <cell r="AT1779" t="e">
            <v>#N/A</v>
          </cell>
          <cell r="AU1779" t="e">
            <v>#N/A</v>
          </cell>
          <cell r="AV1779" t="e">
            <v>#N/A</v>
          </cell>
          <cell r="AW1779" t="e">
            <v>#N/A</v>
          </cell>
          <cell r="AX1779" t="e">
            <v>#N/A</v>
          </cell>
          <cell r="AY1779" t="e">
            <v>#N/A</v>
          </cell>
          <cell r="AZ1779" t="e">
            <v>#N/A</v>
          </cell>
          <cell r="BA1779" t="e">
            <v>#N/A</v>
          </cell>
          <cell r="BB1779" t="e">
            <v>#N/A</v>
          </cell>
          <cell r="BC1779" t="e">
            <v>#N/A</v>
          </cell>
          <cell r="BD1779" t="e">
            <v>#N/A</v>
          </cell>
        </row>
        <row r="1780">
          <cell r="G1780" t="e">
            <v>#N/A</v>
          </cell>
          <cell r="H1780" t="e">
            <v>#N/A</v>
          </cell>
          <cell r="I1780" t="e">
            <v>#N/A</v>
          </cell>
          <cell r="J1780" t="e">
            <v>#N/A</v>
          </cell>
          <cell r="K1780" t="e">
            <v>#N/A</v>
          </cell>
          <cell r="L1780" t="e">
            <v>#N/A</v>
          </cell>
          <cell r="M1780" t="e">
            <v>#N/A</v>
          </cell>
          <cell r="N1780" t="e">
            <v>#N/A</v>
          </cell>
          <cell r="O1780" t="e">
            <v>#N/A</v>
          </cell>
          <cell r="P1780" t="e">
            <v>#N/A</v>
          </cell>
          <cell r="Q1780" t="e">
            <v>#N/A</v>
          </cell>
          <cell r="R1780" t="e">
            <v>#N/A</v>
          </cell>
          <cell r="S1780" t="e">
            <v>#N/A</v>
          </cell>
          <cell r="T1780" t="e">
            <v>#N/A</v>
          </cell>
          <cell r="U1780" t="e">
            <v>#N/A</v>
          </cell>
          <cell r="V1780" t="e">
            <v>#N/A</v>
          </cell>
          <cell r="W1780" t="e">
            <v>#N/A</v>
          </cell>
          <cell r="X1780" t="e">
            <v>#N/A</v>
          </cell>
          <cell r="Y1780" t="e">
            <v>#N/A</v>
          </cell>
          <cell r="Z1780" t="e">
            <v>#N/A</v>
          </cell>
          <cell r="AA1780" t="e">
            <v>#N/A</v>
          </cell>
          <cell r="AB1780" t="e">
            <v>#N/A</v>
          </cell>
          <cell r="AC1780" t="e">
            <v>#N/A</v>
          </cell>
          <cell r="AD1780" t="e">
            <v>#N/A</v>
          </cell>
          <cell r="AE1780" t="e">
            <v>#N/A</v>
          </cell>
          <cell r="AF1780" t="e">
            <v>#N/A</v>
          </cell>
          <cell r="AG1780" t="e">
            <v>#N/A</v>
          </cell>
          <cell r="AH1780" t="e">
            <v>#N/A</v>
          </cell>
          <cell r="AI1780" t="e">
            <v>#N/A</v>
          </cell>
          <cell r="AJ1780" t="e">
            <v>#N/A</v>
          </cell>
          <cell r="AK1780" t="e">
            <v>#N/A</v>
          </cell>
          <cell r="AL1780" t="e">
            <v>#N/A</v>
          </cell>
          <cell r="AM1780" t="e">
            <v>#N/A</v>
          </cell>
          <cell r="AN1780" t="e">
            <v>#N/A</v>
          </cell>
          <cell r="AO1780" t="e">
            <v>#N/A</v>
          </cell>
          <cell r="AP1780" t="e">
            <v>#N/A</v>
          </cell>
          <cell r="AQ1780" t="e">
            <v>#N/A</v>
          </cell>
          <cell r="AR1780" t="e">
            <v>#N/A</v>
          </cell>
          <cell r="AS1780" t="e">
            <v>#N/A</v>
          </cell>
          <cell r="AT1780" t="e">
            <v>#N/A</v>
          </cell>
          <cell r="AU1780" t="e">
            <v>#N/A</v>
          </cell>
          <cell r="AV1780" t="e">
            <v>#N/A</v>
          </cell>
          <cell r="AW1780" t="e">
            <v>#N/A</v>
          </cell>
          <cell r="AX1780" t="e">
            <v>#N/A</v>
          </cell>
          <cell r="AY1780" t="e">
            <v>#N/A</v>
          </cell>
          <cell r="AZ1780" t="e">
            <v>#N/A</v>
          </cell>
          <cell r="BA1780" t="e">
            <v>#N/A</v>
          </cell>
          <cell r="BB1780" t="e">
            <v>#N/A</v>
          </cell>
          <cell r="BC1780" t="e">
            <v>#N/A</v>
          </cell>
          <cell r="BD1780" t="e">
            <v>#N/A</v>
          </cell>
        </row>
        <row r="1781">
          <cell r="G1781" t="e">
            <v>#N/A</v>
          </cell>
          <cell r="H1781" t="e">
            <v>#N/A</v>
          </cell>
          <cell r="I1781" t="e">
            <v>#N/A</v>
          </cell>
          <cell r="J1781" t="e">
            <v>#N/A</v>
          </cell>
          <cell r="K1781" t="e">
            <v>#N/A</v>
          </cell>
          <cell r="L1781" t="e">
            <v>#N/A</v>
          </cell>
          <cell r="M1781" t="e">
            <v>#N/A</v>
          </cell>
          <cell r="N1781" t="e">
            <v>#N/A</v>
          </cell>
          <cell r="O1781" t="e">
            <v>#N/A</v>
          </cell>
          <cell r="P1781" t="e">
            <v>#N/A</v>
          </cell>
          <cell r="Q1781" t="e">
            <v>#N/A</v>
          </cell>
          <cell r="R1781" t="e">
            <v>#N/A</v>
          </cell>
          <cell r="S1781" t="e">
            <v>#N/A</v>
          </cell>
          <cell r="T1781" t="e">
            <v>#N/A</v>
          </cell>
          <cell r="U1781" t="e">
            <v>#N/A</v>
          </cell>
          <cell r="V1781" t="e">
            <v>#N/A</v>
          </cell>
          <cell r="W1781" t="e">
            <v>#N/A</v>
          </cell>
          <cell r="X1781" t="e">
            <v>#N/A</v>
          </cell>
          <cell r="Y1781" t="e">
            <v>#N/A</v>
          </cell>
          <cell r="Z1781" t="e">
            <v>#N/A</v>
          </cell>
          <cell r="AA1781" t="e">
            <v>#N/A</v>
          </cell>
          <cell r="AB1781" t="e">
            <v>#N/A</v>
          </cell>
          <cell r="AC1781" t="e">
            <v>#N/A</v>
          </cell>
          <cell r="AD1781" t="e">
            <v>#N/A</v>
          </cell>
          <cell r="AE1781" t="e">
            <v>#N/A</v>
          </cell>
          <cell r="AF1781" t="e">
            <v>#N/A</v>
          </cell>
          <cell r="AG1781" t="e">
            <v>#N/A</v>
          </cell>
          <cell r="AH1781" t="e">
            <v>#N/A</v>
          </cell>
          <cell r="AI1781" t="e">
            <v>#N/A</v>
          </cell>
          <cell r="AJ1781" t="e">
            <v>#N/A</v>
          </cell>
          <cell r="AK1781" t="e">
            <v>#N/A</v>
          </cell>
          <cell r="AL1781" t="e">
            <v>#N/A</v>
          </cell>
          <cell r="AM1781" t="e">
            <v>#N/A</v>
          </cell>
          <cell r="AN1781" t="e">
            <v>#N/A</v>
          </cell>
          <cell r="AO1781" t="e">
            <v>#N/A</v>
          </cell>
          <cell r="AP1781" t="e">
            <v>#N/A</v>
          </cell>
          <cell r="AQ1781" t="e">
            <v>#N/A</v>
          </cell>
          <cell r="AR1781" t="e">
            <v>#N/A</v>
          </cell>
          <cell r="AS1781" t="e">
            <v>#N/A</v>
          </cell>
          <cell r="AT1781" t="e">
            <v>#N/A</v>
          </cell>
          <cell r="AU1781" t="e">
            <v>#N/A</v>
          </cell>
          <cell r="AV1781" t="e">
            <v>#N/A</v>
          </cell>
          <cell r="AW1781" t="e">
            <v>#N/A</v>
          </cell>
          <cell r="AX1781" t="e">
            <v>#N/A</v>
          </cell>
          <cell r="AY1781" t="e">
            <v>#N/A</v>
          </cell>
          <cell r="AZ1781" t="e">
            <v>#N/A</v>
          </cell>
          <cell r="BA1781" t="e">
            <v>#N/A</v>
          </cell>
          <cell r="BB1781" t="e">
            <v>#N/A</v>
          </cell>
          <cell r="BC1781" t="e">
            <v>#N/A</v>
          </cell>
          <cell r="BD1781" t="e">
            <v>#N/A</v>
          </cell>
        </row>
        <row r="1782">
          <cell r="G1782" t="e">
            <v>#N/A</v>
          </cell>
          <cell r="H1782" t="e">
            <v>#N/A</v>
          </cell>
          <cell r="I1782" t="e">
            <v>#N/A</v>
          </cell>
          <cell r="J1782" t="e">
            <v>#N/A</v>
          </cell>
          <cell r="K1782" t="e">
            <v>#N/A</v>
          </cell>
          <cell r="L1782" t="e">
            <v>#N/A</v>
          </cell>
          <cell r="M1782" t="e">
            <v>#N/A</v>
          </cell>
          <cell r="N1782" t="e">
            <v>#N/A</v>
          </cell>
          <cell r="O1782" t="e">
            <v>#N/A</v>
          </cell>
          <cell r="P1782" t="e">
            <v>#N/A</v>
          </cell>
          <cell r="Q1782" t="e">
            <v>#N/A</v>
          </cell>
          <cell r="R1782" t="e">
            <v>#N/A</v>
          </cell>
          <cell r="S1782" t="e">
            <v>#N/A</v>
          </cell>
          <cell r="T1782" t="e">
            <v>#N/A</v>
          </cell>
          <cell r="U1782" t="e">
            <v>#N/A</v>
          </cell>
          <cell r="V1782" t="e">
            <v>#N/A</v>
          </cell>
          <cell r="W1782" t="e">
            <v>#N/A</v>
          </cell>
          <cell r="X1782" t="e">
            <v>#N/A</v>
          </cell>
          <cell r="Y1782" t="e">
            <v>#N/A</v>
          </cell>
          <cell r="Z1782" t="e">
            <v>#N/A</v>
          </cell>
          <cell r="AA1782" t="e">
            <v>#N/A</v>
          </cell>
          <cell r="AB1782" t="e">
            <v>#N/A</v>
          </cell>
          <cell r="AC1782" t="e">
            <v>#N/A</v>
          </cell>
          <cell r="AD1782" t="e">
            <v>#N/A</v>
          </cell>
          <cell r="AE1782" t="e">
            <v>#N/A</v>
          </cell>
          <cell r="AF1782" t="e">
            <v>#N/A</v>
          </cell>
          <cell r="AG1782" t="e">
            <v>#N/A</v>
          </cell>
          <cell r="AH1782" t="e">
            <v>#N/A</v>
          </cell>
          <cell r="AI1782" t="e">
            <v>#N/A</v>
          </cell>
          <cell r="AJ1782" t="e">
            <v>#N/A</v>
          </cell>
          <cell r="AK1782" t="e">
            <v>#N/A</v>
          </cell>
          <cell r="AL1782" t="e">
            <v>#N/A</v>
          </cell>
          <cell r="AM1782" t="e">
            <v>#N/A</v>
          </cell>
          <cell r="AN1782" t="e">
            <v>#N/A</v>
          </cell>
          <cell r="AO1782" t="e">
            <v>#N/A</v>
          </cell>
          <cell r="AP1782" t="e">
            <v>#N/A</v>
          </cell>
          <cell r="AQ1782" t="e">
            <v>#N/A</v>
          </cell>
          <cell r="AR1782" t="e">
            <v>#N/A</v>
          </cell>
          <cell r="AS1782" t="e">
            <v>#N/A</v>
          </cell>
          <cell r="AT1782" t="e">
            <v>#N/A</v>
          </cell>
          <cell r="AU1782" t="e">
            <v>#N/A</v>
          </cell>
          <cell r="AV1782" t="e">
            <v>#N/A</v>
          </cell>
          <cell r="AW1782" t="e">
            <v>#N/A</v>
          </cell>
          <cell r="AX1782" t="e">
            <v>#N/A</v>
          </cell>
          <cell r="AY1782" t="e">
            <v>#N/A</v>
          </cell>
          <cell r="AZ1782" t="e">
            <v>#N/A</v>
          </cell>
          <cell r="BA1782" t="e">
            <v>#N/A</v>
          </cell>
          <cell r="BB1782" t="e">
            <v>#N/A</v>
          </cell>
          <cell r="BC1782" t="e">
            <v>#N/A</v>
          </cell>
          <cell r="BD1782" t="e">
            <v>#N/A</v>
          </cell>
        </row>
        <row r="1783">
          <cell r="G1783" t="e">
            <v>#N/A</v>
          </cell>
          <cell r="H1783" t="e">
            <v>#N/A</v>
          </cell>
          <cell r="I1783" t="e">
            <v>#N/A</v>
          </cell>
          <cell r="J1783" t="e">
            <v>#N/A</v>
          </cell>
          <cell r="K1783" t="e">
            <v>#N/A</v>
          </cell>
          <cell r="L1783" t="e">
            <v>#N/A</v>
          </cell>
          <cell r="M1783" t="e">
            <v>#N/A</v>
          </cell>
          <cell r="N1783" t="e">
            <v>#N/A</v>
          </cell>
          <cell r="O1783" t="e">
            <v>#N/A</v>
          </cell>
          <cell r="P1783" t="e">
            <v>#N/A</v>
          </cell>
          <cell r="Q1783" t="e">
            <v>#N/A</v>
          </cell>
          <cell r="R1783" t="e">
            <v>#N/A</v>
          </cell>
          <cell r="S1783" t="e">
            <v>#N/A</v>
          </cell>
          <cell r="T1783" t="e">
            <v>#N/A</v>
          </cell>
          <cell r="U1783" t="e">
            <v>#N/A</v>
          </cell>
          <cell r="V1783" t="e">
            <v>#N/A</v>
          </cell>
          <cell r="W1783" t="e">
            <v>#N/A</v>
          </cell>
          <cell r="X1783" t="e">
            <v>#N/A</v>
          </cell>
          <cell r="Y1783" t="e">
            <v>#N/A</v>
          </cell>
          <cell r="Z1783" t="e">
            <v>#N/A</v>
          </cell>
          <cell r="AA1783" t="e">
            <v>#N/A</v>
          </cell>
          <cell r="AB1783" t="e">
            <v>#N/A</v>
          </cell>
          <cell r="AC1783" t="e">
            <v>#N/A</v>
          </cell>
          <cell r="AD1783" t="e">
            <v>#N/A</v>
          </cell>
          <cell r="AE1783" t="e">
            <v>#N/A</v>
          </cell>
          <cell r="AF1783" t="e">
            <v>#N/A</v>
          </cell>
          <cell r="AG1783" t="e">
            <v>#N/A</v>
          </cell>
          <cell r="AH1783" t="e">
            <v>#N/A</v>
          </cell>
          <cell r="AI1783" t="e">
            <v>#N/A</v>
          </cell>
          <cell r="AJ1783" t="e">
            <v>#N/A</v>
          </cell>
          <cell r="AK1783" t="e">
            <v>#N/A</v>
          </cell>
          <cell r="AL1783" t="e">
            <v>#N/A</v>
          </cell>
          <cell r="AM1783" t="e">
            <v>#N/A</v>
          </cell>
          <cell r="AN1783" t="e">
            <v>#N/A</v>
          </cell>
          <cell r="AO1783" t="e">
            <v>#N/A</v>
          </cell>
          <cell r="AP1783" t="e">
            <v>#N/A</v>
          </cell>
          <cell r="AQ1783" t="e">
            <v>#N/A</v>
          </cell>
          <cell r="AR1783" t="e">
            <v>#N/A</v>
          </cell>
          <cell r="AS1783" t="e">
            <v>#N/A</v>
          </cell>
          <cell r="AT1783" t="e">
            <v>#N/A</v>
          </cell>
          <cell r="AU1783" t="e">
            <v>#N/A</v>
          </cell>
          <cell r="AV1783" t="e">
            <v>#N/A</v>
          </cell>
          <cell r="AW1783" t="e">
            <v>#N/A</v>
          </cell>
          <cell r="AX1783" t="e">
            <v>#N/A</v>
          </cell>
          <cell r="AY1783" t="e">
            <v>#N/A</v>
          </cell>
          <cell r="AZ1783" t="e">
            <v>#N/A</v>
          </cell>
          <cell r="BA1783" t="e">
            <v>#N/A</v>
          </cell>
          <cell r="BB1783" t="e">
            <v>#N/A</v>
          </cell>
          <cell r="BC1783" t="e">
            <v>#N/A</v>
          </cell>
          <cell r="BD1783" t="e">
            <v>#N/A</v>
          </cell>
        </row>
        <row r="1784">
          <cell r="G1784" t="e">
            <v>#N/A</v>
          </cell>
          <cell r="H1784" t="e">
            <v>#N/A</v>
          </cell>
          <cell r="I1784" t="e">
            <v>#N/A</v>
          </cell>
          <cell r="J1784" t="e">
            <v>#N/A</v>
          </cell>
          <cell r="K1784" t="e">
            <v>#N/A</v>
          </cell>
          <cell r="L1784" t="e">
            <v>#N/A</v>
          </cell>
          <cell r="M1784" t="e">
            <v>#N/A</v>
          </cell>
          <cell r="N1784" t="e">
            <v>#N/A</v>
          </cell>
          <cell r="O1784" t="e">
            <v>#N/A</v>
          </cell>
          <cell r="P1784" t="e">
            <v>#N/A</v>
          </cell>
          <cell r="Q1784" t="e">
            <v>#N/A</v>
          </cell>
          <cell r="R1784" t="e">
            <v>#N/A</v>
          </cell>
          <cell r="S1784" t="e">
            <v>#N/A</v>
          </cell>
          <cell r="T1784" t="e">
            <v>#N/A</v>
          </cell>
          <cell r="U1784" t="e">
            <v>#N/A</v>
          </cell>
          <cell r="V1784" t="e">
            <v>#N/A</v>
          </cell>
          <cell r="W1784" t="e">
            <v>#N/A</v>
          </cell>
          <cell r="X1784" t="e">
            <v>#N/A</v>
          </cell>
          <cell r="Y1784" t="e">
            <v>#N/A</v>
          </cell>
          <cell r="Z1784" t="e">
            <v>#N/A</v>
          </cell>
          <cell r="AA1784" t="e">
            <v>#N/A</v>
          </cell>
          <cell r="AB1784" t="e">
            <v>#N/A</v>
          </cell>
          <cell r="AC1784" t="e">
            <v>#N/A</v>
          </cell>
          <cell r="AD1784" t="e">
            <v>#N/A</v>
          </cell>
          <cell r="AE1784" t="e">
            <v>#N/A</v>
          </cell>
          <cell r="AF1784" t="e">
            <v>#N/A</v>
          </cell>
          <cell r="AG1784" t="e">
            <v>#N/A</v>
          </cell>
          <cell r="AH1784" t="e">
            <v>#N/A</v>
          </cell>
          <cell r="AI1784" t="e">
            <v>#N/A</v>
          </cell>
          <cell r="AJ1784" t="e">
            <v>#N/A</v>
          </cell>
          <cell r="AK1784" t="e">
            <v>#N/A</v>
          </cell>
          <cell r="AL1784" t="e">
            <v>#N/A</v>
          </cell>
          <cell r="AM1784" t="e">
            <v>#N/A</v>
          </cell>
          <cell r="AN1784" t="e">
            <v>#N/A</v>
          </cell>
          <cell r="AO1784" t="e">
            <v>#N/A</v>
          </cell>
          <cell r="AP1784" t="e">
            <v>#N/A</v>
          </cell>
          <cell r="AQ1784" t="e">
            <v>#N/A</v>
          </cell>
          <cell r="AR1784" t="e">
            <v>#N/A</v>
          </cell>
          <cell r="AS1784" t="e">
            <v>#N/A</v>
          </cell>
          <cell r="AT1784" t="e">
            <v>#N/A</v>
          </cell>
          <cell r="AU1784" t="e">
            <v>#N/A</v>
          </cell>
          <cell r="AV1784" t="e">
            <v>#N/A</v>
          </cell>
          <cell r="AW1784" t="e">
            <v>#N/A</v>
          </cell>
          <cell r="AX1784" t="e">
            <v>#N/A</v>
          </cell>
          <cell r="AY1784" t="e">
            <v>#N/A</v>
          </cell>
          <cell r="AZ1784" t="e">
            <v>#N/A</v>
          </cell>
          <cell r="BA1784" t="e">
            <v>#N/A</v>
          </cell>
          <cell r="BB1784" t="e">
            <v>#N/A</v>
          </cell>
          <cell r="BC1784" t="e">
            <v>#N/A</v>
          </cell>
          <cell r="BD1784" t="e">
            <v>#N/A</v>
          </cell>
        </row>
        <row r="1785">
          <cell r="G1785" t="e">
            <v>#N/A</v>
          </cell>
          <cell r="H1785" t="e">
            <v>#N/A</v>
          </cell>
          <cell r="I1785" t="e">
            <v>#N/A</v>
          </cell>
          <cell r="J1785" t="e">
            <v>#N/A</v>
          </cell>
          <cell r="K1785" t="e">
            <v>#N/A</v>
          </cell>
          <cell r="L1785" t="e">
            <v>#N/A</v>
          </cell>
          <cell r="M1785" t="e">
            <v>#N/A</v>
          </cell>
          <cell r="N1785" t="e">
            <v>#N/A</v>
          </cell>
          <cell r="O1785" t="e">
            <v>#N/A</v>
          </cell>
          <cell r="P1785" t="e">
            <v>#N/A</v>
          </cell>
          <cell r="Q1785" t="e">
            <v>#N/A</v>
          </cell>
          <cell r="R1785" t="e">
            <v>#N/A</v>
          </cell>
          <cell r="S1785" t="e">
            <v>#N/A</v>
          </cell>
          <cell r="T1785" t="e">
            <v>#N/A</v>
          </cell>
          <cell r="U1785" t="e">
            <v>#N/A</v>
          </cell>
          <cell r="V1785" t="e">
            <v>#N/A</v>
          </cell>
          <cell r="W1785" t="e">
            <v>#N/A</v>
          </cell>
          <cell r="X1785" t="e">
            <v>#N/A</v>
          </cell>
          <cell r="Y1785" t="e">
            <v>#N/A</v>
          </cell>
          <cell r="Z1785" t="e">
            <v>#N/A</v>
          </cell>
          <cell r="AA1785" t="e">
            <v>#N/A</v>
          </cell>
          <cell r="AB1785" t="e">
            <v>#N/A</v>
          </cell>
          <cell r="AC1785" t="e">
            <v>#N/A</v>
          </cell>
          <cell r="AD1785" t="e">
            <v>#N/A</v>
          </cell>
          <cell r="AE1785" t="e">
            <v>#N/A</v>
          </cell>
          <cell r="AF1785" t="e">
            <v>#N/A</v>
          </cell>
          <cell r="AG1785" t="e">
            <v>#N/A</v>
          </cell>
          <cell r="AH1785" t="e">
            <v>#N/A</v>
          </cell>
          <cell r="AI1785" t="e">
            <v>#N/A</v>
          </cell>
          <cell r="AJ1785" t="e">
            <v>#N/A</v>
          </cell>
          <cell r="AK1785" t="e">
            <v>#N/A</v>
          </cell>
          <cell r="AL1785" t="e">
            <v>#N/A</v>
          </cell>
          <cell r="AM1785" t="e">
            <v>#N/A</v>
          </cell>
          <cell r="AN1785" t="e">
            <v>#N/A</v>
          </cell>
          <cell r="AO1785" t="e">
            <v>#N/A</v>
          </cell>
          <cell r="AP1785" t="e">
            <v>#N/A</v>
          </cell>
          <cell r="AQ1785" t="e">
            <v>#N/A</v>
          </cell>
          <cell r="AR1785" t="e">
            <v>#N/A</v>
          </cell>
          <cell r="AS1785" t="e">
            <v>#N/A</v>
          </cell>
          <cell r="AT1785" t="e">
            <v>#N/A</v>
          </cell>
          <cell r="AU1785" t="e">
            <v>#N/A</v>
          </cell>
          <cell r="AV1785" t="e">
            <v>#N/A</v>
          </cell>
          <cell r="AW1785" t="e">
            <v>#N/A</v>
          </cell>
          <cell r="AX1785" t="e">
            <v>#N/A</v>
          </cell>
          <cell r="AY1785" t="e">
            <v>#N/A</v>
          </cell>
          <cell r="AZ1785" t="e">
            <v>#N/A</v>
          </cell>
          <cell r="BA1785" t="e">
            <v>#N/A</v>
          </cell>
          <cell r="BB1785" t="e">
            <v>#N/A</v>
          </cell>
          <cell r="BC1785" t="e">
            <v>#N/A</v>
          </cell>
          <cell r="BD1785" t="e">
            <v>#N/A</v>
          </cell>
        </row>
        <row r="1786">
          <cell r="G1786" t="e">
            <v>#N/A</v>
          </cell>
          <cell r="H1786" t="e">
            <v>#N/A</v>
          </cell>
          <cell r="I1786" t="e">
            <v>#N/A</v>
          </cell>
          <cell r="J1786" t="e">
            <v>#N/A</v>
          </cell>
          <cell r="K1786" t="e">
            <v>#N/A</v>
          </cell>
          <cell r="L1786" t="e">
            <v>#N/A</v>
          </cell>
          <cell r="M1786" t="e">
            <v>#N/A</v>
          </cell>
          <cell r="N1786" t="e">
            <v>#N/A</v>
          </cell>
          <cell r="O1786" t="e">
            <v>#N/A</v>
          </cell>
          <cell r="P1786" t="e">
            <v>#N/A</v>
          </cell>
          <cell r="Q1786" t="e">
            <v>#N/A</v>
          </cell>
          <cell r="R1786" t="e">
            <v>#N/A</v>
          </cell>
          <cell r="S1786" t="e">
            <v>#N/A</v>
          </cell>
          <cell r="T1786" t="e">
            <v>#N/A</v>
          </cell>
          <cell r="U1786" t="e">
            <v>#N/A</v>
          </cell>
          <cell r="V1786" t="e">
            <v>#N/A</v>
          </cell>
          <cell r="W1786" t="e">
            <v>#N/A</v>
          </cell>
          <cell r="X1786" t="e">
            <v>#N/A</v>
          </cell>
          <cell r="Y1786" t="e">
            <v>#N/A</v>
          </cell>
          <cell r="Z1786" t="e">
            <v>#N/A</v>
          </cell>
          <cell r="AA1786" t="e">
            <v>#N/A</v>
          </cell>
          <cell r="AB1786" t="e">
            <v>#N/A</v>
          </cell>
          <cell r="AC1786" t="e">
            <v>#N/A</v>
          </cell>
          <cell r="AD1786" t="e">
            <v>#N/A</v>
          </cell>
          <cell r="AE1786" t="e">
            <v>#N/A</v>
          </cell>
          <cell r="AF1786" t="e">
            <v>#N/A</v>
          </cell>
          <cell r="AG1786" t="e">
            <v>#N/A</v>
          </cell>
          <cell r="AH1786" t="e">
            <v>#N/A</v>
          </cell>
          <cell r="AI1786" t="e">
            <v>#N/A</v>
          </cell>
          <cell r="AJ1786" t="e">
            <v>#N/A</v>
          </cell>
          <cell r="AK1786" t="e">
            <v>#N/A</v>
          </cell>
          <cell r="AL1786" t="e">
            <v>#N/A</v>
          </cell>
          <cell r="AM1786" t="e">
            <v>#N/A</v>
          </cell>
          <cell r="AN1786" t="e">
            <v>#N/A</v>
          </cell>
          <cell r="AO1786" t="e">
            <v>#N/A</v>
          </cell>
          <cell r="AP1786" t="e">
            <v>#N/A</v>
          </cell>
          <cell r="AQ1786" t="e">
            <v>#N/A</v>
          </cell>
          <cell r="AR1786" t="e">
            <v>#N/A</v>
          </cell>
          <cell r="AS1786" t="e">
            <v>#N/A</v>
          </cell>
          <cell r="AT1786" t="e">
            <v>#N/A</v>
          </cell>
          <cell r="AU1786" t="e">
            <v>#N/A</v>
          </cell>
          <cell r="AV1786" t="e">
            <v>#N/A</v>
          </cell>
          <cell r="AW1786" t="e">
            <v>#N/A</v>
          </cell>
          <cell r="AX1786" t="e">
            <v>#N/A</v>
          </cell>
          <cell r="AY1786" t="e">
            <v>#N/A</v>
          </cell>
          <cell r="AZ1786" t="e">
            <v>#N/A</v>
          </cell>
          <cell r="BA1786" t="e">
            <v>#N/A</v>
          </cell>
          <cell r="BB1786" t="e">
            <v>#N/A</v>
          </cell>
          <cell r="BC1786" t="e">
            <v>#N/A</v>
          </cell>
          <cell r="BD1786" t="e">
            <v>#N/A</v>
          </cell>
        </row>
        <row r="1787">
          <cell r="G1787" t="e">
            <v>#N/A</v>
          </cell>
          <cell r="H1787" t="e">
            <v>#N/A</v>
          </cell>
          <cell r="I1787" t="e">
            <v>#N/A</v>
          </cell>
          <cell r="J1787" t="e">
            <v>#N/A</v>
          </cell>
          <cell r="K1787" t="e">
            <v>#N/A</v>
          </cell>
          <cell r="L1787" t="e">
            <v>#N/A</v>
          </cell>
          <cell r="M1787" t="e">
            <v>#N/A</v>
          </cell>
          <cell r="N1787" t="e">
            <v>#N/A</v>
          </cell>
          <cell r="O1787" t="e">
            <v>#N/A</v>
          </cell>
          <cell r="P1787" t="e">
            <v>#N/A</v>
          </cell>
          <cell r="Q1787" t="e">
            <v>#N/A</v>
          </cell>
          <cell r="R1787" t="e">
            <v>#N/A</v>
          </cell>
          <cell r="S1787" t="e">
            <v>#N/A</v>
          </cell>
          <cell r="T1787" t="e">
            <v>#N/A</v>
          </cell>
          <cell r="U1787" t="e">
            <v>#N/A</v>
          </cell>
          <cell r="V1787" t="e">
            <v>#N/A</v>
          </cell>
          <cell r="W1787" t="e">
            <v>#N/A</v>
          </cell>
          <cell r="X1787" t="e">
            <v>#N/A</v>
          </cell>
          <cell r="Y1787" t="e">
            <v>#N/A</v>
          </cell>
          <cell r="Z1787" t="e">
            <v>#N/A</v>
          </cell>
          <cell r="AA1787" t="e">
            <v>#N/A</v>
          </cell>
          <cell r="AB1787" t="e">
            <v>#N/A</v>
          </cell>
          <cell r="AC1787" t="e">
            <v>#N/A</v>
          </cell>
          <cell r="AD1787" t="e">
            <v>#N/A</v>
          </cell>
          <cell r="AE1787" t="e">
            <v>#N/A</v>
          </cell>
          <cell r="AF1787" t="e">
            <v>#N/A</v>
          </cell>
          <cell r="AG1787" t="e">
            <v>#N/A</v>
          </cell>
          <cell r="AH1787" t="e">
            <v>#N/A</v>
          </cell>
          <cell r="AI1787" t="e">
            <v>#N/A</v>
          </cell>
          <cell r="AJ1787" t="e">
            <v>#N/A</v>
          </cell>
          <cell r="AK1787" t="e">
            <v>#N/A</v>
          </cell>
          <cell r="AL1787" t="e">
            <v>#N/A</v>
          </cell>
          <cell r="AM1787" t="e">
            <v>#N/A</v>
          </cell>
          <cell r="AN1787" t="e">
            <v>#N/A</v>
          </cell>
          <cell r="AO1787" t="e">
            <v>#N/A</v>
          </cell>
          <cell r="AP1787" t="e">
            <v>#N/A</v>
          </cell>
          <cell r="AQ1787" t="e">
            <v>#N/A</v>
          </cell>
          <cell r="AR1787" t="e">
            <v>#N/A</v>
          </cell>
          <cell r="AS1787" t="e">
            <v>#N/A</v>
          </cell>
          <cell r="AT1787" t="e">
            <v>#N/A</v>
          </cell>
          <cell r="AU1787" t="e">
            <v>#N/A</v>
          </cell>
          <cell r="AV1787" t="e">
            <v>#N/A</v>
          </cell>
          <cell r="AW1787" t="e">
            <v>#N/A</v>
          </cell>
          <cell r="AX1787" t="e">
            <v>#N/A</v>
          </cell>
          <cell r="AY1787" t="e">
            <v>#N/A</v>
          </cell>
          <cell r="AZ1787" t="e">
            <v>#N/A</v>
          </cell>
          <cell r="BA1787" t="e">
            <v>#N/A</v>
          </cell>
          <cell r="BB1787" t="e">
            <v>#N/A</v>
          </cell>
          <cell r="BC1787" t="e">
            <v>#N/A</v>
          </cell>
          <cell r="BD1787" t="e">
            <v>#N/A</v>
          </cell>
        </row>
        <row r="1788">
          <cell r="G1788" t="e">
            <v>#N/A</v>
          </cell>
          <cell r="H1788" t="e">
            <v>#N/A</v>
          </cell>
          <cell r="I1788" t="e">
            <v>#N/A</v>
          </cell>
          <cell r="J1788" t="e">
            <v>#N/A</v>
          </cell>
          <cell r="K1788" t="e">
            <v>#N/A</v>
          </cell>
          <cell r="L1788" t="e">
            <v>#N/A</v>
          </cell>
          <cell r="M1788" t="e">
            <v>#N/A</v>
          </cell>
          <cell r="N1788" t="e">
            <v>#N/A</v>
          </cell>
          <cell r="O1788" t="e">
            <v>#N/A</v>
          </cell>
          <cell r="P1788" t="e">
            <v>#N/A</v>
          </cell>
          <cell r="Q1788" t="e">
            <v>#N/A</v>
          </cell>
          <cell r="R1788" t="e">
            <v>#N/A</v>
          </cell>
          <cell r="S1788" t="e">
            <v>#N/A</v>
          </cell>
          <cell r="T1788" t="e">
            <v>#N/A</v>
          </cell>
          <cell r="U1788" t="e">
            <v>#N/A</v>
          </cell>
          <cell r="V1788" t="e">
            <v>#N/A</v>
          </cell>
          <cell r="W1788" t="e">
            <v>#N/A</v>
          </cell>
          <cell r="X1788" t="e">
            <v>#N/A</v>
          </cell>
          <cell r="Y1788" t="e">
            <v>#N/A</v>
          </cell>
          <cell r="Z1788" t="e">
            <v>#N/A</v>
          </cell>
          <cell r="AA1788" t="e">
            <v>#N/A</v>
          </cell>
          <cell r="AB1788" t="e">
            <v>#N/A</v>
          </cell>
          <cell r="AC1788" t="e">
            <v>#N/A</v>
          </cell>
          <cell r="AD1788" t="e">
            <v>#N/A</v>
          </cell>
          <cell r="AE1788" t="e">
            <v>#N/A</v>
          </cell>
          <cell r="AF1788" t="e">
            <v>#N/A</v>
          </cell>
          <cell r="AG1788" t="e">
            <v>#N/A</v>
          </cell>
          <cell r="AH1788" t="e">
            <v>#N/A</v>
          </cell>
          <cell r="AI1788" t="e">
            <v>#N/A</v>
          </cell>
          <cell r="AJ1788" t="e">
            <v>#N/A</v>
          </cell>
          <cell r="AK1788" t="e">
            <v>#N/A</v>
          </cell>
          <cell r="AL1788" t="e">
            <v>#N/A</v>
          </cell>
          <cell r="AM1788" t="e">
            <v>#N/A</v>
          </cell>
          <cell r="AN1788" t="e">
            <v>#N/A</v>
          </cell>
          <cell r="AO1788" t="e">
            <v>#N/A</v>
          </cell>
          <cell r="AP1788" t="e">
            <v>#N/A</v>
          </cell>
          <cell r="AQ1788" t="e">
            <v>#N/A</v>
          </cell>
          <cell r="AR1788" t="e">
            <v>#N/A</v>
          </cell>
          <cell r="AS1788" t="e">
            <v>#N/A</v>
          </cell>
          <cell r="AT1788" t="e">
            <v>#N/A</v>
          </cell>
          <cell r="AU1788" t="e">
            <v>#N/A</v>
          </cell>
          <cell r="AV1788" t="e">
            <v>#N/A</v>
          </cell>
          <cell r="AW1788" t="e">
            <v>#N/A</v>
          </cell>
          <cell r="AX1788" t="e">
            <v>#N/A</v>
          </cell>
          <cell r="AY1788" t="e">
            <v>#N/A</v>
          </cell>
          <cell r="AZ1788" t="e">
            <v>#N/A</v>
          </cell>
          <cell r="BA1788" t="e">
            <v>#N/A</v>
          </cell>
          <cell r="BB1788" t="e">
            <v>#N/A</v>
          </cell>
          <cell r="BC1788" t="e">
            <v>#N/A</v>
          </cell>
          <cell r="BD1788" t="e">
            <v>#N/A</v>
          </cell>
        </row>
        <row r="1789">
          <cell r="G1789" t="e">
            <v>#N/A</v>
          </cell>
          <cell r="H1789" t="e">
            <v>#N/A</v>
          </cell>
          <cell r="I1789" t="e">
            <v>#N/A</v>
          </cell>
          <cell r="J1789" t="e">
            <v>#N/A</v>
          </cell>
          <cell r="K1789" t="e">
            <v>#N/A</v>
          </cell>
          <cell r="L1789" t="e">
            <v>#N/A</v>
          </cell>
          <cell r="M1789" t="e">
            <v>#N/A</v>
          </cell>
          <cell r="N1789" t="e">
            <v>#N/A</v>
          </cell>
          <cell r="O1789" t="e">
            <v>#N/A</v>
          </cell>
          <cell r="P1789" t="e">
            <v>#N/A</v>
          </cell>
          <cell r="Q1789" t="e">
            <v>#N/A</v>
          </cell>
          <cell r="R1789" t="e">
            <v>#N/A</v>
          </cell>
          <cell r="S1789" t="e">
            <v>#N/A</v>
          </cell>
          <cell r="T1789" t="e">
            <v>#N/A</v>
          </cell>
          <cell r="U1789" t="e">
            <v>#N/A</v>
          </cell>
          <cell r="V1789" t="e">
            <v>#N/A</v>
          </cell>
          <cell r="W1789" t="e">
            <v>#N/A</v>
          </cell>
          <cell r="X1789" t="e">
            <v>#N/A</v>
          </cell>
          <cell r="Y1789" t="e">
            <v>#N/A</v>
          </cell>
          <cell r="Z1789" t="e">
            <v>#N/A</v>
          </cell>
          <cell r="AA1789" t="e">
            <v>#N/A</v>
          </cell>
          <cell r="AB1789" t="e">
            <v>#N/A</v>
          </cell>
          <cell r="AC1789" t="e">
            <v>#N/A</v>
          </cell>
          <cell r="AD1789" t="e">
            <v>#N/A</v>
          </cell>
          <cell r="AE1789" t="e">
            <v>#N/A</v>
          </cell>
          <cell r="AF1789" t="e">
            <v>#N/A</v>
          </cell>
          <cell r="AG1789" t="e">
            <v>#N/A</v>
          </cell>
          <cell r="AH1789" t="e">
            <v>#N/A</v>
          </cell>
          <cell r="AI1789" t="e">
            <v>#N/A</v>
          </cell>
          <cell r="AJ1789" t="e">
            <v>#N/A</v>
          </cell>
          <cell r="AK1789" t="e">
            <v>#N/A</v>
          </cell>
          <cell r="AL1789" t="e">
            <v>#N/A</v>
          </cell>
          <cell r="AM1789" t="e">
            <v>#N/A</v>
          </cell>
          <cell r="AN1789" t="e">
            <v>#N/A</v>
          </cell>
          <cell r="AO1789" t="e">
            <v>#N/A</v>
          </cell>
          <cell r="AP1789" t="e">
            <v>#N/A</v>
          </cell>
          <cell r="AQ1789" t="e">
            <v>#N/A</v>
          </cell>
          <cell r="AR1789" t="e">
            <v>#N/A</v>
          </cell>
          <cell r="AS1789" t="e">
            <v>#N/A</v>
          </cell>
          <cell r="AT1789" t="e">
            <v>#N/A</v>
          </cell>
          <cell r="AU1789" t="e">
            <v>#N/A</v>
          </cell>
          <cell r="AV1789" t="e">
            <v>#N/A</v>
          </cell>
          <cell r="AW1789" t="e">
            <v>#N/A</v>
          </cell>
          <cell r="AX1789" t="e">
            <v>#N/A</v>
          </cell>
          <cell r="AY1789" t="e">
            <v>#N/A</v>
          </cell>
          <cell r="AZ1789" t="e">
            <v>#N/A</v>
          </cell>
          <cell r="BA1789" t="e">
            <v>#N/A</v>
          </cell>
          <cell r="BB1789" t="e">
            <v>#N/A</v>
          </cell>
          <cell r="BC1789" t="e">
            <v>#N/A</v>
          </cell>
          <cell r="BD1789" t="e">
            <v>#N/A</v>
          </cell>
        </row>
        <row r="1790">
          <cell r="G1790" t="e">
            <v>#N/A</v>
          </cell>
          <cell r="H1790" t="e">
            <v>#N/A</v>
          </cell>
          <cell r="I1790" t="e">
            <v>#N/A</v>
          </cell>
          <cell r="J1790" t="e">
            <v>#N/A</v>
          </cell>
          <cell r="K1790" t="e">
            <v>#N/A</v>
          </cell>
          <cell r="L1790" t="e">
            <v>#N/A</v>
          </cell>
          <cell r="M1790" t="e">
            <v>#N/A</v>
          </cell>
          <cell r="N1790" t="e">
            <v>#N/A</v>
          </cell>
          <cell r="O1790" t="e">
            <v>#N/A</v>
          </cell>
          <cell r="P1790" t="e">
            <v>#N/A</v>
          </cell>
          <cell r="Q1790" t="e">
            <v>#N/A</v>
          </cell>
          <cell r="R1790" t="e">
            <v>#N/A</v>
          </cell>
          <cell r="S1790" t="e">
            <v>#N/A</v>
          </cell>
          <cell r="T1790" t="e">
            <v>#N/A</v>
          </cell>
          <cell r="U1790" t="e">
            <v>#N/A</v>
          </cell>
          <cell r="V1790" t="e">
            <v>#N/A</v>
          </cell>
          <cell r="W1790" t="e">
            <v>#N/A</v>
          </cell>
          <cell r="X1790" t="e">
            <v>#N/A</v>
          </cell>
          <cell r="Y1790" t="e">
            <v>#N/A</v>
          </cell>
          <cell r="Z1790" t="e">
            <v>#N/A</v>
          </cell>
          <cell r="AA1790" t="e">
            <v>#N/A</v>
          </cell>
          <cell r="AB1790" t="e">
            <v>#N/A</v>
          </cell>
          <cell r="AC1790" t="e">
            <v>#N/A</v>
          </cell>
          <cell r="AD1790" t="e">
            <v>#N/A</v>
          </cell>
          <cell r="AE1790" t="e">
            <v>#N/A</v>
          </cell>
          <cell r="AF1790" t="e">
            <v>#N/A</v>
          </cell>
          <cell r="AG1790" t="e">
            <v>#N/A</v>
          </cell>
          <cell r="AH1790" t="e">
            <v>#N/A</v>
          </cell>
          <cell r="AI1790" t="e">
            <v>#N/A</v>
          </cell>
          <cell r="AJ1790" t="e">
            <v>#N/A</v>
          </cell>
          <cell r="AK1790" t="e">
            <v>#N/A</v>
          </cell>
          <cell r="AL1790" t="e">
            <v>#N/A</v>
          </cell>
          <cell r="AM1790" t="e">
            <v>#N/A</v>
          </cell>
          <cell r="AN1790" t="e">
            <v>#N/A</v>
          </cell>
          <cell r="AO1790" t="e">
            <v>#N/A</v>
          </cell>
          <cell r="AP1790" t="e">
            <v>#N/A</v>
          </cell>
          <cell r="AQ1790" t="e">
            <v>#N/A</v>
          </cell>
          <cell r="AR1790" t="e">
            <v>#N/A</v>
          </cell>
          <cell r="AS1790" t="e">
            <v>#N/A</v>
          </cell>
          <cell r="AT1790" t="e">
            <v>#N/A</v>
          </cell>
          <cell r="AU1790" t="e">
            <v>#N/A</v>
          </cell>
          <cell r="AV1790" t="e">
            <v>#N/A</v>
          </cell>
          <cell r="AW1790" t="e">
            <v>#N/A</v>
          </cell>
          <cell r="AX1790" t="e">
            <v>#N/A</v>
          </cell>
          <cell r="AY1790" t="e">
            <v>#N/A</v>
          </cell>
          <cell r="AZ1790" t="e">
            <v>#N/A</v>
          </cell>
          <cell r="BA1790" t="e">
            <v>#N/A</v>
          </cell>
          <cell r="BB1790" t="e">
            <v>#N/A</v>
          </cell>
          <cell r="BC1790" t="e">
            <v>#N/A</v>
          </cell>
          <cell r="BD1790" t="e">
            <v>#N/A</v>
          </cell>
        </row>
        <row r="1791">
          <cell r="G1791" t="e">
            <v>#N/A</v>
          </cell>
          <cell r="H1791" t="e">
            <v>#N/A</v>
          </cell>
          <cell r="I1791" t="e">
            <v>#N/A</v>
          </cell>
          <cell r="J1791" t="e">
            <v>#N/A</v>
          </cell>
          <cell r="K1791" t="e">
            <v>#N/A</v>
          </cell>
          <cell r="L1791" t="e">
            <v>#N/A</v>
          </cell>
          <cell r="M1791" t="e">
            <v>#N/A</v>
          </cell>
          <cell r="N1791" t="e">
            <v>#N/A</v>
          </cell>
          <cell r="O1791" t="e">
            <v>#N/A</v>
          </cell>
          <cell r="P1791" t="e">
            <v>#N/A</v>
          </cell>
          <cell r="Q1791" t="e">
            <v>#N/A</v>
          </cell>
          <cell r="R1791" t="e">
            <v>#N/A</v>
          </cell>
          <cell r="S1791" t="e">
            <v>#N/A</v>
          </cell>
          <cell r="T1791" t="e">
            <v>#N/A</v>
          </cell>
          <cell r="U1791" t="e">
            <v>#N/A</v>
          </cell>
          <cell r="V1791" t="e">
            <v>#N/A</v>
          </cell>
          <cell r="W1791" t="e">
            <v>#N/A</v>
          </cell>
          <cell r="X1791" t="e">
            <v>#N/A</v>
          </cell>
          <cell r="Y1791" t="e">
            <v>#N/A</v>
          </cell>
          <cell r="Z1791" t="e">
            <v>#N/A</v>
          </cell>
          <cell r="AA1791" t="e">
            <v>#N/A</v>
          </cell>
          <cell r="AB1791" t="e">
            <v>#N/A</v>
          </cell>
          <cell r="AC1791" t="e">
            <v>#N/A</v>
          </cell>
          <cell r="AD1791" t="e">
            <v>#N/A</v>
          </cell>
          <cell r="AE1791" t="e">
            <v>#N/A</v>
          </cell>
          <cell r="AF1791" t="e">
            <v>#N/A</v>
          </cell>
          <cell r="AG1791" t="e">
            <v>#N/A</v>
          </cell>
          <cell r="AH1791" t="e">
            <v>#N/A</v>
          </cell>
          <cell r="AI1791" t="e">
            <v>#N/A</v>
          </cell>
          <cell r="AJ1791" t="e">
            <v>#N/A</v>
          </cell>
          <cell r="AK1791" t="e">
            <v>#N/A</v>
          </cell>
          <cell r="AL1791" t="e">
            <v>#N/A</v>
          </cell>
          <cell r="AM1791" t="e">
            <v>#N/A</v>
          </cell>
          <cell r="AN1791" t="e">
            <v>#N/A</v>
          </cell>
          <cell r="AO1791" t="e">
            <v>#N/A</v>
          </cell>
          <cell r="AP1791" t="e">
            <v>#N/A</v>
          </cell>
          <cell r="AQ1791" t="e">
            <v>#N/A</v>
          </cell>
          <cell r="AR1791" t="e">
            <v>#N/A</v>
          </cell>
          <cell r="AS1791" t="e">
            <v>#N/A</v>
          </cell>
          <cell r="AT1791" t="e">
            <v>#N/A</v>
          </cell>
          <cell r="AU1791" t="e">
            <v>#N/A</v>
          </cell>
          <cell r="AV1791" t="e">
            <v>#N/A</v>
          </cell>
          <cell r="AW1791" t="e">
            <v>#N/A</v>
          </cell>
          <cell r="AX1791" t="e">
            <v>#N/A</v>
          </cell>
          <cell r="AY1791" t="e">
            <v>#N/A</v>
          </cell>
          <cell r="AZ1791" t="e">
            <v>#N/A</v>
          </cell>
          <cell r="BA1791" t="e">
            <v>#N/A</v>
          </cell>
          <cell r="BB1791" t="e">
            <v>#N/A</v>
          </cell>
          <cell r="BC1791" t="e">
            <v>#N/A</v>
          </cell>
          <cell r="BD1791" t="e">
            <v>#N/A</v>
          </cell>
        </row>
        <row r="1792">
          <cell r="G1792" t="e">
            <v>#N/A</v>
          </cell>
          <cell r="H1792" t="e">
            <v>#N/A</v>
          </cell>
          <cell r="I1792" t="e">
            <v>#N/A</v>
          </cell>
          <cell r="J1792" t="e">
            <v>#N/A</v>
          </cell>
          <cell r="K1792" t="e">
            <v>#N/A</v>
          </cell>
          <cell r="L1792" t="e">
            <v>#N/A</v>
          </cell>
          <cell r="M1792" t="e">
            <v>#N/A</v>
          </cell>
          <cell r="N1792" t="e">
            <v>#N/A</v>
          </cell>
          <cell r="O1792" t="e">
            <v>#N/A</v>
          </cell>
          <cell r="P1792" t="e">
            <v>#N/A</v>
          </cell>
          <cell r="Q1792" t="e">
            <v>#N/A</v>
          </cell>
          <cell r="R1792" t="e">
            <v>#N/A</v>
          </cell>
          <cell r="S1792" t="e">
            <v>#N/A</v>
          </cell>
          <cell r="T1792" t="e">
            <v>#N/A</v>
          </cell>
          <cell r="U1792" t="e">
            <v>#N/A</v>
          </cell>
          <cell r="V1792" t="e">
            <v>#N/A</v>
          </cell>
          <cell r="W1792" t="e">
            <v>#N/A</v>
          </cell>
          <cell r="X1792" t="e">
            <v>#N/A</v>
          </cell>
          <cell r="Y1792" t="e">
            <v>#N/A</v>
          </cell>
          <cell r="Z1792" t="e">
            <v>#N/A</v>
          </cell>
          <cell r="AA1792" t="e">
            <v>#N/A</v>
          </cell>
          <cell r="AB1792" t="e">
            <v>#N/A</v>
          </cell>
          <cell r="AC1792" t="e">
            <v>#N/A</v>
          </cell>
          <cell r="AD1792" t="e">
            <v>#N/A</v>
          </cell>
          <cell r="AE1792" t="e">
            <v>#N/A</v>
          </cell>
          <cell r="AF1792" t="e">
            <v>#N/A</v>
          </cell>
          <cell r="AG1792" t="e">
            <v>#N/A</v>
          </cell>
          <cell r="AH1792" t="e">
            <v>#N/A</v>
          </cell>
          <cell r="AI1792" t="e">
            <v>#N/A</v>
          </cell>
          <cell r="AJ1792" t="e">
            <v>#N/A</v>
          </cell>
          <cell r="AK1792" t="e">
            <v>#N/A</v>
          </cell>
          <cell r="AL1792" t="e">
            <v>#N/A</v>
          </cell>
          <cell r="AM1792" t="e">
            <v>#N/A</v>
          </cell>
          <cell r="AN1792" t="e">
            <v>#N/A</v>
          </cell>
          <cell r="AO1792" t="e">
            <v>#N/A</v>
          </cell>
          <cell r="AP1792" t="e">
            <v>#N/A</v>
          </cell>
          <cell r="AQ1792" t="e">
            <v>#N/A</v>
          </cell>
          <cell r="AR1792" t="e">
            <v>#N/A</v>
          </cell>
          <cell r="AS1792" t="e">
            <v>#N/A</v>
          </cell>
          <cell r="AT1792" t="e">
            <v>#N/A</v>
          </cell>
          <cell r="AU1792" t="e">
            <v>#N/A</v>
          </cell>
          <cell r="AV1792" t="e">
            <v>#N/A</v>
          </cell>
          <cell r="AW1792" t="e">
            <v>#N/A</v>
          </cell>
          <cell r="AX1792" t="e">
            <v>#N/A</v>
          </cell>
          <cell r="AY1792" t="e">
            <v>#N/A</v>
          </cell>
          <cell r="AZ1792" t="e">
            <v>#N/A</v>
          </cell>
          <cell r="BA1792" t="e">
            <v>#N/A</v>
          </cell>
          <cell r="BB1792" t="e">
            <v>#N/A</v>
          </cell>
          <cell r="BC1792" t="e">
            <v>#N/A</v>
          </cell>
          <cell r="BD1792" t="e">
            <v>#N/A</v>
          </cell>
        </row>
        <row r="1793">
          <cell r="G1793" t="e">
            <v>#N/A</v>
          </cell>
          <cell r="H1793" t="e">
            <v>#N/A</v>
          </cell>
          <cell r="I1793" t="e">
            <v>#N/A</v>
          </cell>
          <cell r="J1793" t="e">
            <v>#N/A</v>
          </cell>
          <cell r="K1793" t="e">
            <v>#N/A</v>
          </cell>
          <cell r="L1793" t="e">
            <v>#N/A</v>
          </cell>
          <cell r="M1793" t="e">
            <v>#N/A</v>
          </cell>
          <cell r="N1793" t="e">
            <v>#N/A</v>
          </cell>
          <cell r="O1793" t="e">
            <v>#N/A</v>
          </cell>
          <cell r="P1793" t="e">
            <v>#N/A</v>
          </cell>
          <cell r="Q1793" t="e">
            <v>#N/A</v>
          </cell>
          <cell r="R1793" t="e">
            <v>#N/A</v>
          </cell>
          <cell r="S1793" t="e">
            <v>#N/A</v>
          </cell>
          <cell r="T1793" t="e">
            <v>#N/A</v>
          </cell>
          <cell r="U1793" t="e">
            <v>#N/A</v>
          </cell>
          <cell r="V1793" t="e">
            <v>#N/A</v>
          </cell>
          <cell r="W1793" t="e">
            <v>#N/A</v>
          </cell>
          <cell r="X1793" t="e">
            <v>#N/A</v>
          </cell>
          <cell r="Y1793" t="e">
            <v>#N/A</v>
          </cell>
          <cell r="Z1793" t="e">
            <v>#N/A</v>
          </cell>
          <cell r="AA1793" t="e">
            <v>#N/A</v>
          </cell>
          <cell r="AB1793" t="e">
            <v>#N/A</v>
          </cell>
          <cell r="AC1793" t="e">
            <v>#N/A</v>
          </cell>
          <cell r="AD1793" t="e">
            <v>#N/A</v>
          </cell>
          <cell r="AE1793" t="e">
            <v>#N/A</v>
          </cell>
          <cell r="AF1793" t="e">
            <v>#N/A</v>
          </cell>
          <cell r="AG1793" t="e">
            <v>#N/A</v>
          </cell>
          <cell r="AH1793" t="e">
            <v>#N/A</v>
          </cell>
          <cell r="AI1793" t="e">
            <v>#N/A</v>
          </cell>
          <cell r="AJ1793" t="e">
            <v>#N/A</v>
          </cell>
          <cell r="AK1793" t="e">
            <v>#N/A</v>
          </cell>
          <cell r="AL1793" t="e">
            <v>#N/A</v>
          </cell>
          <cell r="AM1793" t="e">
            <v>#N/A</v>
          </cell>
          <cell r="AN1793" t="e">
            <v>#N/A</v>
          </cell>
          <cell r="AO1793" t="e">
            <v>#N/A</v>
          </cell>
          <cell r="AP1793" t="e">
            <v>#N/A</v>
          </cell>
          <cell r="AQ1793" t="e">
            <v>#N/A</v>
          </cell>
          <cell r="AR1793" t="e">
            <v>#N/A</v>
          </cell>
          <cell r="AS1793" t="e">
            <v>#N/A</v>
          </cell>
          <cell r="AT1793" t="e">
            <v>#N/A</v>
          </cell>
          <cell r="AU1793" t="e">
            <v>#N/A</v>
          </cell>
          <cell r="AV1793" t="e">
            <v>#N/A</v>
          </cell>
          <cell r="AW1793" t="e">
            <v>#N/A</v>
          </cell>
          <cell r="AX1793" t="e">
            <v>#N/A</v>
          </cell>
          <cell r="AY1793" t="e">
            <v>#N/A</v>
          </cell>
          <cell r="AZ1793" t="e">
            <v>#N/A</v>
          </cell>
          <cell r="BA1793" t="e">
            <v>#N/A</v>
          </cell>
          <cell r="BB1793" t="e">
            <v>#N/A</v>
          </cell>
          <cell r="BC1793" t="e">
            <v>#N/A</v>
          </cell>
          <cell r="BD1793" t="e">
            <v>#N/A</v>
          </cell>
        </row>
        <row r="1794">
          <cell r="G1794" t="e">
            <v>#N/A</v>
          </cell>
          <cell r="H1794" t="e">
            <v>#N/A</v>
          </cell>
          <cell r="I1794" t="e">
            <v>#N/A</v>
          </cell>
          <cell r="J1794" t="e">
            <v>#N/A</v>
          </cell>
          <cell r="K1794" t="e">
            <v>#N/A</v>
          </cell>
          <cell r="L1794" t="e">
            <v>#N/A</v>
          </cell>
          <cell r="M1794" t="e">
            <v>#N/A</v>
          </cell>
          <cell r="N1794" t="e">
            <v>#N/A</v>
          </cell>
          <cell r="O1794" t="e">
            <v>#N/A</v>
          </cell>
          <cell r="P1794" t="e">
            <v>#N/A</v>
          </cell>
          <cell r="Q1794" t="e">
            <v>#N/A</v>
          </cell>
          <cell r="R1794" t="e">
            <v>#N/A</v>
          </cell>
          <cell r="S1794" t="e">
            <v>#N/A</v>
          </cell>
          <cell r="T1794" t="e">
            <v>#N/A</v>
          </cell>
          <cell r="U1794" t="e">
            <v>#N/A</v>
          </cell>
          <cell r="V1794" t="e">
            <v>#N/A</v>
          </cell>
          <cell r="W1794" t="e">
            <v>#N/A</v>
          </cell>
          <cell r="X1794" t="e">
            <v>#N/A</v>
          </cell>
          <cell r="Y1794" t="e">
            <v>#N/A</v>
          </cell>
          <cell r="Z1794" t="e">
            <v>#N/A</v>
          </cell>
          <cell r="AA1794" t="e">
            <v>#N/A</v>
          </cell>
          <cell r="AB1794" t="e">
            <v>#N/A</v>
          </cell>
          <cell r="AC1794" t="e">
            <v>#N/A</v>
          </cell>
          <cell r="AD1794" t="e">
            <v>#N/A</v>
          </cell>
          <cell r="AE1794" t="e">
            <v>#N/A</v>
          </cell>
          <cell r="AF1794" t="e">
            <v>#N/A</v>
          </cell>
          <cell r="AG1794" t="e">
            <v>#N/A</v>
          </cell>
          <cell r="AH1794" t="e">
            <v>#N/A</v>
          </cell>
          <cell r="AI1794" t="e">
            <v>#N/A</v>
          </cell>
          <cell r="AJ1794" t="e">
            <v>#N/A</v>
          </cell>
          <cell r="AK1794" t="e">
            <v>#N/A</v>
          </cell>
          <cell r="AL1794" t="e">
            <v>#N/A</v>
          </cell>
          <cell r="AM1794" t="e">
            <v>#N/A</v>
          </cell>
          <cell r="AN1794" t="e">
            <v>#N/A</v>
          </cell>
          <cell r="AO1794" t="e">
            <v>#N/A</v>
          </cell>
          <cell r="AP1794" t="e">
            <v>#N/A</v>
          </cell>
          <cell r="AQ1794" t="e">
            <v>#N/A</v>
          </cell>
          <cell r="AR1794" t="e">
            <v>#N/A</v>
          </cell>
          <cell r="AS1794" t="e">
            <v>#N/A</v>
          </cell>
          <cell r="AT1794" t="e">
            <v>#N/A</v>
          </cell>
          <cell r="AU1794" t="e">
            <v>#N/A</v>
          </cell>
          <cell r="AV1794" t="e">
            <v>#N/A</v>
          </cell>
          <cell r="AW1794" t="e">
            <v>#N/A</v>
          </cell>
          <cell r="AX1794" t="e">
            <v>#N/A</v>
          </cell>
          <cell r="AY1794" t="e">
            <v>#N/A</v>
          </cell>
          <cell r="AZ1794" t="e">
            <v>#N/A</v>
          </cell>
          <cell r="BA1794" t="e">
            <v>#N/A</v>
          </cell>
          <cell r="BB1794" t="e">
            <v>#N/A</v>
          </cell>
          <cell r="BC1794" t="e">
            <v>#N/A</v>
          </cell>
          <cell r="BD1794" t="e">
            <v>#N/A</v>
          </cell>
        </row>
        <row r="1795">
          <cell r="G1795" t="e">
            <v>#N/A</v>
          </cell>
          <cell r="H1795" t="e">
            <v>#N/A</v>
          </cell>
          <cell r="I1795" t="e">
            <v>#N/A</v>
          </cell>
          <cell r="J1795" t="e">
            <v>#N/A</v>
          </cell>
          <cell r="K1795" t="e">
            <v>#N/A</v>
          </cell>
          <cell r="L1795" t="e">
            <v>#N/A</v>
          </cell>
          <cell r="M1795" t="e">
            <v>#N/A</v>
          </cell>
          <cell r="N1795" t="e">
            <v>#N/A</v>
          </cell>
          <cell r="O1795" t="e">
            <v>#N/A</v>
          </cell>
          <cell r="P1795" t="e">
            <v>#N/A</v>
          </cell>
          <cell r="Q1795" t="e">
            <v>#N/A</v>
          </cell>
          <cell r="R1795" t="e">
            <v>#N/A</v>
          </cell>
          <cell r="S1795" t="e">
            <v>#N/A</v>
          </cell>
          <cell r="T1795" t="e">
            <v>#N/A</v>
          </cell>
          <cell r="U1795" t="e">
            <v>#N/A</v>
          </cell>
          <cell r="V1795" t="e">
            <v>#N/A</v>
          </cell>
          <cell r="W1795" t="e">
            <v>#N/A</v>
          </cell>
          <cell r="X1795" t="e">
            <v>#N/A</v>
          </cell>
          <cell r="Y1795" t="e">
            <v>#N/A</v>
          </cell>
          <cell r="Z1795" t="e">
            <v>#N/A</v>
          </cell>
          <cell r="AA1795" t="e">
            <v>#N/A</v>
          </cell>
          <cell r="AB1795" t="e">
            <v>#N/A</v>
          </cell>
          <cell r="AC1795" t="e">
            <v>#N/A</v>
          </cell>
          <cell r="AD1795" t="e">
            <v>#N/A</v>
          </cell>
          <cell r="AE1795" t="e">
            <v>#N/A</v>
          </cell>
          <cell r="AF1795" t="e">
            <v>#N/A</v>
          </cell>
          <cell r="AG1795" t="e">
            <v>#N/A</v>
          </cell>
          <cell r="AH1795" t="e">
            <v>#N/A</v>
          </cell>
          <cell r="AI1795" t="e">
            <v>#N/A</v>
          </cell>
          <cell r="AJ1795" t="e">
            <v>#N/A</v>
          </cell>
          <cell r="AK1795" t="e">
            <v>#N/A</v>
          </cell>
          <cell r="AL1795" t="e">
            <v>#N/A</v>
          </cell>
          <cell r="AM1795" t="e">
            <v>#N/A</v>
          </cell>
          <cell r="AN1795" t="e">
            <v>#N/A</v>
          </cell>
          <cell r="AO1795" t="e">
            <v>#N/A</v>
          </cell>
          <cell r="AP1795" t="e">
            <v>#N/A</v>
          </cell>
          <cell r="AQ1795" t="e">
            <v>#N/A</v>
          </cell>
          <cell r="AR1795" t="e">
            <v>#N/A</v>
          </cell>
          <cell r="AS1795" t="e">
            <v>#N/A</v>
          </cell>
          <cell r="AT1795" t="e">
            <v>#N/A</v>
          </cell>
          <cell r="AU1795" t="e">
            <v>#N/A</v>
          </cell>
          <cell r="AV1795" t="e">
            <v>#N/A</v>
          </cell>
          <cell r="AW1795" t="e">
            <v>#N/A</v>
          </cell>
          <cell r="AX1795" t="e">
            <v>#N/A</v>
          </cell>
          <cell r="AY1795" t="e">
            <v>#N/A</v>
          </cell>
          <cell r="AZ1795" t="e">
            <v>#N/A</v>
          </cell>
          <cell r="BA1795" t="e">
            <v>#N/A</v>
          </cell>
          <cell r="BB1795" t="e">
            <v>#N/A</v>
          </cell>
          <cell r="BC1795" t="e">
            <v>#N/A</v>
          </cell>
          <cell r="BD1795" t="e">
            <v>#N/A</v>
          </cell>
        </row>
        <row r="1796">
          <cell r="G1796" t="e">
            <v>#N/A</v>
          </cell>
          <cell r="H1796" t="e">
            <v>#N/A</v>
          </cell>
          <cell r="I1796" t="e">
            <v>#N/A</v>
          </cell>
          <cell r="J1796" t="e">
            <v>#N/A</v>
          </cell>
          <cell r="K1796" t="e">
            <v>#N/A</v>
          </cell>
          <cell r="L1796" t="e">
            <v>#N/A</v>
          </cell>
          <cell r="M1796" t="e">
            <v>#N/A</v>
          </cell>
          <cell r="N1796" t="e">
            <v>#N/A</v>
          </cell>
          <cell r="O1796" t="e">
            <v>#N/A</v>
          </cell>
          <cell r="P1796" t="e">
            <v>#N/A</v>
          </cell>
          <cell r="Q1796" t="e">
            <v>#N/A</v>
          </cell>
          <cell r="R1796" t="e">
            <v>#N/A</v>
          </cell>
          <cell r="S1796" t="e">
            <v>#N/A</v>
          </cell>
          <cell r="T1796" t="e">
            <v>#N/A</v>
          </cell>
          <cell r="U1796" t="e">
            <v>#N/A</v>
          </cell>
          <cell r="V1796" t="e">
            <v>#N/A</v>
          </cell>
          <cell r="W1796" t="e">
            <v>#N/A</v>
          </cell>
          <cell r="X1796" t="e">
            <v>#N/A</v>
          </cell>
          <cell r="Y1796" t="e">
            <v>#N/A</v>
          </cell>
          <cell r="Z1796" t="e">
            <v>#N/A</v>
          </cell>
          <cell r="AA1796" t="e">
            <v>#N/A</v>
          </cell>
          <cell r="AB1796" t="e">
            <v>#N/A</v>
          </cell>
          <cell r="AC1796" t="e">
            <v>#N/A</v>
          </cell>
          <cell r="AD1796" t="e">
            <v>#N/A</v>
          </cell>
          <cell r="AE1796" t="e">
            <v>#N/A</v>
          </cell>
          <cell r="AF1796" t="e">
            <v>#N/A</v>
          </cell>
          <cell r="AG1796" t="e">
            <v>#N/A</v>
          </cell>
          <cell r="AH1796" t="e">
            <v>#N/A</v>
          </cell>
          <cell r="AI1796" t="e">
            <v>#N/A</v>
          </cell>
          <cell r="AJ1796" t="e">
            <v>#N/A</v>
          </cell>
          <cell r="AK1796" t="e">
            <v>#N/A</v>
          </cell>
          <cell r="AL1796" t="e">
            <v>#N/A</v>
          </cell>
          <cell r="AM1796" t="e">
            <v>#N/A</v>
          </cell>
          <cell r="AN1796" t="e">
            <v>#N/A</v>
          </cell>
          <cell r="AO1796" t="e">
            <v>#N/A</v>
          </cell>
          <cell r="AP1796" t="e">
            <v>#N/A</v>
          </cell>
          <cell r="AQ1796" t="e">
            <v>#N/A</v>
          </cell>
          <cell r="AR1796" t="e">
            <v>#N/A</v>
          </cell>
          <cell r="AS1796" t="e">
            <v>#N/A</v>
          </cell>
          <cell r="AT1796" t="e">
            <v>#N/A</v>
          </cell>
          <cell r="AU1796" t="e">
            <v>#N/A</v>
          </cell>
          <cell r="AV1796" t="e">
            <v>#N/A</v>
          </cell>
          <cell r="AW1796" t="e">
            <v>#N/A</v>
          </cell>
          <cell r="AX1796" t="e">
            <v>#N/A</v>
          </cell>
          <cell r="AY1796" t="e">
            <v>#N/A</v>
          </cell>
          <cell r="AZ1796" t="e">
            <v>#N/A</v>
          </cell>
          <cell r="BA1796" t="e">
            <v>#N/A</v>
          </cell>
          <cell r="BB1796" t="e">
            <v>#N/A</v>
          </cell>
          <cell r="BC1796" t="e">
            <v>#N/A</v>
          </cell>
          <cell r="BD1796" t="e">
            <v>#N/A</v>
          </cell>
        </row>
        <row r="1797">
          <cell r="G1797" t="e">
            <v>#N/A</v>
          </cell>
          <cell r="H1797" t="e">
            <v>#N/A</v>
          </cell>
          <cell r="I1797" t="e">
            <v>#N/A</v>
          </cell>
          <cell r="J1797" t="e">
            <v>#N/A</v>
          </cell>
          <cell r="K1797" t="e">
            <v>#N/A</v>
          </cell>
          <cell r="L1797" t="e">
            <v>#N/A</v>
          </cell>
          <cell r="M1797" t="e">
            <v>#N/A</v>
          </cell>
          <cell r="N1797" t="e">
            <v>#N/A</v>
          </cell>
          <cell r="O1797" t="e">
            <v>#N/A</v>
          </cell>
          <cell r="P1797" t="e">
            <v>#N/A</v>
          </cell>
          <cell r="Q1797" t="e">
            <v>#N/A</v>
          </cell>
          <cell r="R1797" t="e">
            <v>#N/A</v>
          </cell>
          <cell r="S1797" t="e">
            <v>#N/A</v>
          </cell>
          <cell r="T1797" t="e">
            <v>#N/A</v>
          </cell>
          <cell r="U1797" t="e">
            <v>#N/A</v>
          </cell>
          <cell r="V1797" t="e">
            <v>#N/A</v>
          </cell>
          <cell r="W1797" t="e">
            <v>#N/A</v>
          </cell>
          <cell r="X1797" t="e">
            <v>#N/A</v>
          </cell>
          <cell r="Y1797" t="e">
            <v>#N/A</v>
          </cell>
          <cell r="Z1797" t="e">
            <v>#N/A</v>
          </cell>
          <cell r="AA1797" t="e">
            <v>#N/A</v>
          </cell>
          <cell r="AB1797" t="e">
            <v>#N/A</v>
          </cell>
          <cell r="AC1797" t="e">
            <v>#N/A</v>
          </cell>
          <cell r="AD1797" t="e">
            <v>#N/A</v>
          </cell>
          <cell r="AE1797" t="e">
            <v>#N/A</v>
          </cell>
          <cell r="AF1797" t="e">
            <v>#N/A</v>
          </cell>
          <cell r="AG1797" t="e">
            <v>#N/A</v>
          </cell>
          <cell r="AH1797" t="e">
            <v>#N/A</v>
          </cell>
          <cell r="AI1797" t="e">
            <v>#N/A</v>
          </cell>
          <cell r="AJ1797" t="e">
            <v>#N/A</v>
          </cell>
          <cell r="AK1797" t="e">
            <v>#N/A</v>
          </cell>
          <cell r="AL1797" t="e">
            <v>#N/A</v>
          </cell>
          <cell r="AM1797" t="e">
            <v>#N/A</v>
          </cell>
          <cell r="AN1797" t="e">
            <v>#N/A</v>
          </cell>
          <cell r="AO1797" t="e">
            <v>#N/A</v>
          </cell>
          <cell r="AP1797" t="e">
            <v>#N/A</v>
          </cell>
          <cell r="AQ1797" t="e">
            <v>#N/A</v>
          </cell>
          <cell r="AR1797" t="e">
            <v>#N/A</v>
          </cell>
          <cell r="AS1797" t="e">
            <v>#N/A</v>
          </cell>
          <cell r="AT1797" t="e">
            <v>#N/A</v>
          </cell>
          <cell r="AU1797" t="e">
            <v>#N/A</v>
          </cell>
          <cell r="AV1797" t="e">
            <v>#N/A</v>
          </cell>
          <cell r="AW1797" t="e">
            <v>#N/A</v>
          </cell>
          <cell r="AX1797" t="e">
            <v>#N/A</v>
          </cell>
          <cell r="AY1797" t="e">
            <v>#N/A</v>
          </cell>
          <cell r="AZ1797" t="e">
            <v>#N/A</v>
          </cell>
          <cell r="BA1797" t="e">
            <v>#N/A</v>
          </cell>
          <cell r="BB1797" t="e">
            <v>#N/A</v>
          </cell>
          <cell r="BC1797" t="e">
            <v>#N/A</v>
          </cell>
          <cell r="BD1797" t="e">
            <v>#N/A</v>
          </cell>
        </row>
        <row r="1798">
          <cell r="G1798" t="e">
            <v>#N/A</v>
          </cell>
          <cell r="H1798" t="e">
            <v>#N/A</v>
          </cell>
          <cell r="I1798" t="e">
            <v>#N/A</v>
          </cell>
          <cell r="J1798" t="e">
            <v>#N/A</v>
          </cell>
          <cell r="K1798" t="e">
            <v>#N/A</v>
          </cell>
          <cell r="L1798" t="e">
            <v>#N/A</v>
          </cell>
          <cell r="M1798" t="e">
            <v>#N/A</v>
          </cell>
          <cell r="N1798" t="e">
            <v>#N/A</v>
          </cell>
          <cell r="O1798" t="e">
            <v>#N/A</v>
          </cell>
          <cell r="P1798" t="e">
            <v>#N/A</v>
          </cell>
          <cell r="Q1798" t="e">
            <v>#N/A</v>
          </cell>
          <cell r="R1798" t="e">
            <v>#N/A</v>
          </cell>
          <cell r="S1798" t="e">
            <v>#N/A</v>
          </cell>
          <cell r="T1798" t="e">
            <v>#N/A</v>
          </cell>
          <cell r="U1798" t="e">
            <v>#N/A</v>
          </cell>
          <cell r="V1798" t="e">
            <v>#N/A</v>
          </cell>
          <cell r="W1798" t="e">
            <v>#N/A</v>
          </cell>
          <cell r="X1798" t="e">
            <v>#N/A</v>
          </cell>
          <cell r="Y1798" t="e">
            <v>#N/A</v>
          </cell>
          <cell r="Z1798" t="e">
            <v>#N/A</v>
          </cell>
          <cell r="AA1798" t="e">
            <v>#N/A</v>
          </cell>
          <cell r="AB1798" t="e">
            <v>#N/A</v>
          </cell>
          <cell r="AC1798" t="e">
            <v>#N/A</v>
          </cell>
          <cell r="AD1798" t="e">
            <v>#N/A</v>
          </cell>
          <cell r="AE1798" t="e">
            <v>#N/A</v>
          </cell>
          <cell r="AF1798" t="e">
            <v>#N/A</v>
          </cell>
          <cell r="AG1798" t="e">
            <v>#N/A</v>
          </cell>
          <cell r="AH1798" t="e">
            <v>#N/A</v>
          </cell>
          <cell r="AI1798" t="e">
            <v>#N/A</v>
          </cell>
          <cell r="AJ1798" t="e">
            <v>#N/A</v>
          </cell>
          <cell r="AK1798" t="e">
            <v>#N/A</v>
          </cell>
          <cell r="AL1798" t="e">
            <v>#N/A</v>
          </cell>
          <cell r="AM1798" t="e">
            <v>#N/A</v>
          </cell>
          <cell r="AN1798" t="e">
            <v>#N/A</v>
          </cell>
          <cell r="AO1798" t="e">
            <v>#N/A</v>
          </cell>
          <cell r="AP1798" t="e">
            <v>#N/A</v>
          </cell>
          <cell r="AQ1798" t="e">
            <v>#N/A</v>
          </cell>
          <cell r="AR1798" t="e">
            <v>#N/A</v>
          </cell>
          <cell r="AS1798" t="e">
            <v>#N/A</v>
          </cell>
          <cell r="AT1798" t="e">
            <v>#N/A</v>
          </cell>
          <cell r="AU1798" t="e">
            <v>#N/A</v>
          </cell>
          <cell r="AV1798" t="e">
            <v>#N/A</v>
          </cell>
          <cell r="AW1798" t="e">
            <v>#N/A</v>
          </cell>
          <cell r="AX1798" t="e">
            <v>#N/A</v>
          </cell>
          <cell r="AY1798" t="e">
            <v>#N/A</v>
          </cell>
          <cell r="AZ1798" t="e">
            <v>#N/A</v>
          </cell>
          <cell r="BA1798" t="e">
            <v>#N/A</v>
          </cell>
          <cell r="BB1798" t="e">
            <v>#N/A</v>
          </cell>
          <cell r="BC1798" t="e">
            <v>#N/A</v>
          </cell>
          <cell r="BD1798" t="e">
            <v>#N/A</v>
          </cell>
        </row>
        <row r="1799">
          <cell r="G1799" t="e">
            <v>#N/A</v>
          </cell>
          <cell r="H1799" t="e">
            <v>#N/A</v>
          </cell>
          <cell r="I1799" t="e">
            <v>#N/A</v>
          </cell>
          <cell r="J1799" t="e">
            <v>#N/A</v>
          </cell>
          <cell r="K1799" t="e">
            <v>#N/A</v>
          </cell>
          <cell r="L1799" t="e">
            <v>#N/A</v>
          </cell>
          <cell r="M1799" t="e">
            <v>#N/A</v>
          </cell>
          <cell r="N1799" t="e">
            <v>#N/A</v>
          </cell>
          <cell r="O1799" t="e">
            <v>#N/A</v>
          </cell>
          <cell r="P1799" t="e">
            <v>#N/A</v>
          </cell>
          <cell r="Q1799" t="e">
            <v>#N/A</v>
          </cell>
          <cell r="R1799" t="e">
            <v>#N/A</v>
          </cell>
          <cell r="S1799" t="e">
            <v>#N/A</v>
          </cell>
          <cell r="T1799" t="e">
            <v>#N/A</v>
          </cell>
          <cell r="U1799" t="e">
            <v>#N/A</v>
          </cell>
          <cell r="V1799" t="e">
            <v>#N/A</v>
          </cell>
          <cell r="W1799" t="e">
            <v>#N/A</v>
          </cell>
          <cell r="X1799" t="e">
            <v>#N/A</v>
          </cell>
          <cell r="Y1799" t="e">
            <v>#N/A</v>
          </cell>
          <cell r="Z1799" t="e">
            <v>#N/A</v>
          </cell>
          <cell r="AA1799" t="e">
            <v>#N/A</v>
          </cell>
          <cell r="AB1799" t="e">
            <v>#N/A</v>
          </cell>
          <cell r="AC1799" t="e">
            <v>#N/A</v>
          </cell>
          <cell r="AD1799" t="e">
            <v>#N/A</v>
          </cell>
          <cell r="AE1799" t="e">
            <v>#N/A</v>
          </cell>
          <cell r="AF1799" t="e">
            <v>#N/A</v>
          </cell>
          <cell r="AG1799" t="e">
            <v>#N/A</v>
          </cell>
          <cell r="AH1799" t="e">
            <v>#N/A</v>
          </cell>
          <cell r="AI1799" t="e">
            <v>#N/A</v>
          </cell>
          <cell r="AJ1799" t="e">
            <v>#N/A</v>
          </cell>
          <cell r="AK1799" t="e">
            <v>#N/A</v>
          </cell>
          <cell r="AL1799" t="e">
            <v>#N/A</v>
          </cell>
          <cell r="AM1799" t="e">
            <v>#N/A</v>
          </cell>
          <cell r="AN1799" t="e">
            <v>#N/A</v>
          </cell>
          <cell r="AO1799" t="e">
            <v>#N/A</v>
          </cell>
          <cell r="AP1799" t="e">
            <v>#N/A</v>
          </cell>
          <cell r="AQ1799" t="e">
            <v>#N/A</v>
          </cell>
          <cell r="AR1799" t="e">
            <v>#N/A</v>
          </cell>
          <cell r="AS1799" t="e">
            <v>#N/A</v>
          </cell>
          <cell r="AT1799" t="e">
            <v>#N/A</v>
          </cell>
          <cell r="AU1799" t="e">
            <v>#N/A</v>
          </cell>
          <cell r="AV1799" t="e">
            <v>#N/A</v>
          </cell>
          <cell r="AW1799" t="e">
            <v>#N/A</v>
          </cell>
          <cell r="AX1799" t="e">
            <v>#N/A</v>
          </cell>
          <cell r="AY1799" t="e">
            <v>#N/A</v>
          </cell>
          <cell r="AZ1799" t="e">
            <v>#N/A</v>
          </cell>
          <cell r="BA1799" t="e">
            <v>#N/A</v>
          </cell>
          <cell r="BB1799" t="e">
            <v>#N/A</v>
          </cell>
          <cell r="BC1799" t="e">
            <v>#N/A</v>
          </cell>
          <cell r="BD1799" t="e">
            <v>#N/A</v>
          </cell>
        </row>
        <row r="1800">
          <cell r="G1800" t="e">
            <v>#N/A</v>
          </cell>
          <cell r="H1800" t="e">
            <v>#N/A</v>
          </cell>
          <cell r="I1800" t="e">
            <v>#N/A</v>
          </cell>
          <cell r="J1800" t="e">
            <v>#N/A</v>
          </cell>
          <cell r="K1800" t="e">
            <v>#N/A</v>
          </cell>
          <cell r="L1800" t="e">
            <v>#N/A</v>
          </cell>
          <cell r="M1800" t="e">
            <v>#N/A</v>
          </cell>
          <cell r="N1800" t="e">
            <v>#N/A</v>
          </cell>
          <cell r="O1800" t="e">
            <v>#N/A</v>
          </cell>
          <cell r="P1800" t="e">
            <v>#N/A</v>
          </cell>
          <cell r="Q1800" t="e">
            <v>#N/A</v>
          </cell>
          <cell r="R1800" t="e">
            <v>#N/A</v>
          </cell>
          <cell r="S1800" t="e">
            <v>#N/A</v>
          </cell>
          <cell r="T1800" t="e">
            <v>#N/A</v>
          </cell>
          <cell r="U1800" t="e">
            <v>#N/A</v>
          </cell>
          <cell r="V1800" t="e">
            <v>#N/A</v>
          </cell>
          <cell r="W1800" t="e">
            <v>#N/A</v>
          </cell>
          <cell r="X1800" t="e">
            <v>#N/A</v>
          </cell>
          <cell r="Y1800" t="e">
            <v>#N/A</v>
          </cell>
          <cell r="Z1800" t="e">
            <v>#N/A</v>
          </cell>
          <cell r="AA1800" t="e">
            <v>#N/A</v>
          </cell>
          <cell r="AB1800" t="e">
            <v>#N/A</v>
          </cell>
          <cell r="AC1800" t="e">
            <v>#N/A</v>
          </cell>
          <cell r="AD1800" t="e">
            <v>#N/A</v>
          </cell>
          <cell r="AE1800" t="e">
            <v>#N/A</v>
          </cell>
          <cell r="AF1800" t="e">
            <v>#N/A</v>
          </cell>
          <cell r="AG1800" t="e">
            <v>#N/A</v>
          </cell>
          <cell r="AH1800" t="e">
            <v>#N/A</v>
          </cell>
          <cell r="AI1800" t="e">
            <v>#N/A</v>
          </cell>
          <cell r="AJ1800" t="e">
            <v>#N/A</v>
          </cell>
          <cell r="AK1800" t="e">
            <v>#N/A</v>
          </cell>
          <cell r="AL1800" t="e">
            <v>#N/A</v>
          </cell>
          <cell r="AM1800" t="e">
            <v>#N/A</v>
          </cell>
          <cell r="AN1800" t="e">
            <v>#N/A</v>
          </cell>
          <cell r="AO1800" t="e">
            <v>#N/A</v>
          </cell>
          <cell r="AP1800" t="e">
            <v>#N/A</v>
          </cell>
          <cell r="AQ1800" t="e">
            <v>#N/A</v>
          </cell>
          <cell r="AR1800" t="e">
            <v>#N/A</v>
          </cell>
          <cell r="AS1800" t="e">
            <v>#N/A</v>
          </cell>
          <cell r="AT1800" t="e">
            <v>#N/A</v>
          </cell>
          <cell r="AU1800" t="e">
            <v>#N/A</v>
          </cell>
          <cell r="AV1800" t="e">
            <v>#N/A</v>
          </cell>
          <cell r="AW1800" t="e">
            <v>#N/A</v>
          </cell>
          <cell r="AX1800" t="e">
            <v>#N/A</v>
          </cell>
          <cell r="AY1800" t="e">
            <v>#N/A</v>
          </cell>
          <cell r="AZ1800" t="e">
            <v>#N/A</v>
          </cell>
          <cell r="BA1800" t="e">
            <v>#N/A</v>
          </cell>
          <cell r="BB1800" t="e">
            <v>#N/A</v>
          </cell>
          <cell r="BC1800" t="e">
            <v>#N/A</v>
          </cell>
          <cell r="BD1800" t="e">
            <v>#N/A</v>
          </cell>
        </row>
        <row r="1801">
          <cell r="G1801" t="e">
            <v>#N/A</v>
          </cell>
          <cell r="H1801" t="e">
            <v>#N/A</v>
          </cell>
          <cell r="I1801" t="e">
            <v>#N/A</v>
          </cell>
          <cell r="J1801" t="e">
            <v>#N/A</v>
          </cell>
          <cell r="K1801" t="e">
            <v>#N/A</v>
          </cell>
          <cell r="L1801" t="e">
            <v>#N/A</v>
          </cell>
          <cell r="M1801" t="e">
            <v>#N/A</v>
          </cell>
          <cell r="N1801" t="e">
            <v>#N/A</v>
          </cell>
          <cell r="O1801" t="e">
            <v>#N/A</v>
          </cell>
          <cell r="P1801" t="e">
            <v>#N/A</v>
          </cell>
          <cell r="Q1801" t="e">
            <v>#N/A</v>
          </cell>
          <cell r="R1801" t="e">
            <v>#N/A</v>
          </cell>
          <cell r="S1801" t="e">
            <v>#N/A</v>
          </cell>
          <cell r="T1801" t="e">
            <v>#N/A</v>
          </cell>
          <cell r="U1801" t="e">
            <v>#N/A</v>
          </cell>
          <cell r="V1801" t="e">
            <v>#N/A</v>
          </cell>
          <cell r="W1801" t="e">
            <v>#N/A</v>
          </cell>
          <cell r="X1801" t="e">
            <v>#N/A</v>
          </cell>
          <cell r="Y1801" t="e">
            <v>#N/A</v>
          </cell>
          <cell r="Z1801" t="e">
            <v>#N/A</v>
          </cell>
          <cell r="AA1801" t="e">
            <v>#N/A</v>
          </cell>
          <cell r="AB1801" t="e">
            <v>#N/A</v>
          </cell>
          <cell r="AC1801" t="e">
            <v>#N/A</v>
          </cell>
          <cell r="AD1801" t="e">
            <v>#N/A</v>
          </cell>
          <cell r="AE1801" t="e">
            <v>#N/A</v>
          </cell>
          <cell r="AF1801" t="e">
            <v>#N/A</v>
          </cell>
          <cell r="AG1801" t="e">
            <v>#N/A</v>
          </cell>
          <cell r="AH1801" t="e">
            <v>#N/A</v>
          </cell>
          <cell r="AI1801" t="e">
            <v>#N/A</v>
          </cell>
          <cell r="AJ1801" t="e">
            <v>#N/A</v>
          </cell>
          <cell r="AK1801" t="e">
            <v>#N/A</v>
          </cell>
          <cell r="AL1801" t="e">
            <v>#N/A</v>
          </cell>
          <cell r="AM1801" t="e">
            <v>#N/A</v>
          </cell>
          <cell r="AN1801" t="e">
            <v>#N/A</v>
          </cell>
          <cell r="AO1801" t="e">
            <v>#N/A</v>
          </cell>
          <cell r="AP1801" t="e">
            <v>#N/A</v>
          </cell>
          <cell r="AQ1801" t="e">
            <v>#N/A</v>
          </cell>
          <cell r="AR1801" t="e">
            <v>#N/A</v>
          </cell>
          <cell r="AS1801" t="e">
            <v>#N/A</v>
          </cell>
          <cell r="AT1801" t="e">
            <v>#N/A</v>
          </cell>
          <cell r="AU1801" t="e">
            <v>#N/A</v>
          </cell>
          <cell r="AV1801" t="e">
            <v>#N/A</v>
          </cell>
          <cell r="AW1801" t="e">
            <v>#N/A</v>
          </cell>
          <cell r="AX1801" t="e">
            <v>#N/A</v>
          </cell>
          <cell r="AY1801" t="e">
            <v>#N/A</v>
          </cell>
          <cell r="AZ1801" t="e">
            <v>#N/A</v>
          </cell>
          <cell r="BA1801" t="e">
            <v>#N/A</v>
          </cell>
          <cell r="BB1801" t="e">
            <v>#N/A</v>
          </cell>
          <cell r="BC1801" t="e">
            <v>#N/A</v>
          </cell>
          <cell r="BD1801" t="e">
            <v>#N/A</v>
          </cell>
        </row>
        <row r="1802">
          <cell r="G1802" t="e">
            <v>#N/A</v>
          </cell>
          <cell r="H1802" t="e">
            <v>#N/A</v>
          </cell>
          <cell r="I1802" t="e">
            <v>#N/A</v>
          </cell>
          <cell r="J1802" t="e">
            <v>#N/A</v>
          </cell>
          <cell r="K1802" t="e">
            <v>#N/A</v>
          </cell>
          <cell r="L1802" t="e">
            <v>#N/A</v>
          </cell>
          <cell r="M1802" t="e">
            <v>#N/A</v>
          </cell>
          <cell r="N1802" t="e">
            <v>#N/A</v>
          </cell>
          <cell r="O1802" t="e">
            <v>#N/A</v>
          </cell>
          <cell r="P1802" t="e">
            <v>#N/A</v>
          </cell>
          <cell r="Q1802" t="e">
            <v>#N/A</v>
          </cell>
          <cell r="R1802" t="e">
            <v>#N/A</v>
          </cell>
          <cell r="S1802" t="e">
            <v>#N/A</v>
          </cell>
          <cell r="T1802" t="e">
            <v>#N/A</v>
          </cell>
          <cell r="U1802" t="e">
            <v>#N/A</v>
          </cell>
          <cell r="V1802" t="e">
            <v>#N/A</v>
          </cell>
          <cell r="W1802" t="e">
            <v>#N/A</v>
          </cell>
          <cell r="X1802" t="e">
            <v>#N/A</v>
          </cell>
          <cell r="Y1802" t="e">
            <v>#N/A</v>
          </cell>
          <cell r="Z1802" t="e">
            <v>#N/A</v>
          </cell>
          <cell r="AA1802" t="e">
            <v>#N/A</v>
          </cell>
          <cell r="AB1802" t="e">
            <v>#N/A</v>
          </cell>
          <cell r="AC1802" t="e">
            <v>#N/A</v>
          </cell>
          <cell r="AD1802" t="e">
            <v>#N/A</v>
          </cell>
          <cell r="AE1802" t="e">
            <v>#N/A</v>
          </cell>
          <cell r="AF1802" t="e">
            <v>#N/A</v>
          </cell>
          <cell r="AG1802" t="e">
            <v>#N/A</v>
          </cell>
          <cell r="AH1802" t="e">
            <v>#N/A</v>
          </cell>
          <cell r="AI1802" t="e">
            <v>#N/A</v>
          </cell>
          <cell r="AJ1802" t="e">
            <v>#N/A</v>
          </cell>
          <cell r="AK1802" t="e">
            <v>#N/A</v>
          </cell>
          <cell r="AL1802" t="e">
            <v>#N/A</v>
          </cell>
          <cell r="AM1802" t="e">
            <v>#N/A</v>
          </cell>
          <cell r="AN1802" t="e">
            <v>#N/A</v>
          </cell>
          <cell r="AO1802" t="e">
            <v>#N/A</v>
          </cell>
          <cell r="AP1802" t="e">
            <v>#N/A</v>
          </cell>
          <cell r="AQ1802" t="e">
            <v>#N/A</v>
          </cell>
          <cell r="AR1802" t="e">
            <v>#N/A</v>
          </cell>
          <cell r="AS1802" t="e">
            <v>#N/A</v>
          </cell>
          <cell r="AT1802" t="e">
            <v>#N/A</v>
          </cell>
          <cell r="AU1802" t="e">
            <v>#N/A</v>
          </cell>
          <cell r="AV1802" t="e">
            <v>#N/A</v>
          </cell>
          <cell r="AW1802" t="e">
            <v>#N/A</v>
          </cell>
          <cell r="AX1802" t="e">
            <v>#N/A</v>
          </cell>
          <cell r="AY1802" t="e">
            <v>#N/A</v>
          </cell>
          <cell r="AZ1802" t="e">
            <v>#N/A</v>
          </cell>
          <cell r="BA1802" t="e">
            <v>#N/A</v>
          </cell>
          <cell r="BB1802" t="e">
            <v>#N/A</v>
          </cell>
          <cell r="BC1802" t="e">
            <v>#N/A</v>
          </cell>
          <cell r="BD1802" t="e">
            <v>#N/A</v>
          </cell>
        </row>
        <row r="1803">
          <cell r="G1803" t="e">
            <v>#N/A</v>
          </cell>
          <cell r="H1803" t="e">
            <v>#N/A</v>
          </cell>
          <cell r="I1803" t="e">
            <v>#N/A</v>
          </cell>
          <cell r="J1803" t="e">
            <v>#N/A</v>
          </cell>
          <cell r="K1803" t="e">
            <v>#N/A</v>
          </cell>
          <cell r="L1803" t="e">
            <v>#N/A</v>
          </cell>
          <cell r="M1803" t="e">
            <v>#N/A</v>
          </cell>
          <cell r="N1803" t="e">
            <v>#N/A</v>
          </cell>
          <cell r="O1803" t="e">
            <v>#N/A</v>
          </cell>
          <cell r="P1803" t="e">
            <v>#N/A</v>
          </cell>
          <cell r="Q1803" t="e">
            <v>#N/A</v>
          </cell>
          <cell r="R1803" t="e">
            <v>#N/A</v>
          </cell>
          <cell r="S1803" t="e">
            <v>#N/A</v>
          </cell>
          <cell r="T1803" t="e">
            <v>#N/A</v>
          </cell>
          <cell r="U1803" t="e">
            <v>#N/A</v>
          </cell>
          <cell r="V1803" t="e">
            <v>#N/A</v>
          </cell>
          <cell r="W1803" t="e">
            <v>#N/A</v>
          </cell>
          <cell r="X1803" t="e">
            <v>#N/A</v>
          </cell>
          <cell r="Y1803" t="e">
            <v>#N/A</v>
          </cell>
          <cell r="Z1803" t="e">
            <v>#N/A</v>
          </cell>
          <cell r="AA1803" t="e">
            <v>#N/A</v>
          </cell>
          <cell r="AB1803" t="e">
            <v>#N/A</v>
          </cell>
          <cell r="AC1803" t="e">
            <v>#N/A</v>
          </cell>
          <cell r="AD1803" t="e">
            <v>#N/A</v>
          </cell>
          <cell r="AE1803" t="e">
            <v>#N/A</v>
          </cell>
          <cell r="AF1803" t="e">
            <v>#N/A</v>
          </cell>
          <cell r="AG1803" t="e">
            <v>#N/A</v>
          </cell>
          <cell r="AH1803" t="e">
            <v>#N/A</v>
          </cell>
          <cell r="AI1803" t="e">
            <v>#N/A</v>
          </cell>
          <cell r="AJ1803" t="e">
            <v>#N/A</v>
          </cell>
          <cell r="AK1803" t="e">
            <v>#N/A</v>
          </cell>
          <cell r="AL1803" t="e">
            <v>#N/A</v>
          </cell>
          <cell r="AM1803" t="e">
            <v>#N/A</v>
          </cell>
          <cell r="AN1803" t="e">
            <v>#N/A</v>
          </cell>
          <cell r="AO1803" t="e">
            <v>#N/A</v>
          </cell>
          <cell r="AP1803" t="e">
            <v>#N/A</v>
          </cell>
          <cell r="AQ1803" t="e">
            <v>#N/A</v>
          </cell>
          <cell r="AR1803" t="e">
            <v>#N/A</v>
          </cell>
          <cell r="AS1803" t="e">
            <v>#N/A</v>
          </cell>
          <cell r="AT1803" t="e">
            <v>#N/A</v>
          </cell>
          <cell r="AU1803" t="e">
            <v>#N/A</v>
          </cell>
          <cell r="AV1803" t="e">
            <v>#N/A</v>
          </cell>
          <cell r="AW1803" t="e">
            <v>#N/A</v>
          </cell>
          <cell r="AX1803" t="e">
            <v>#N/A</v>
          </cell>
          <cell r="AY1803" t="e">
            <v>#N/A</v>
          </cell>
          <cell r="AZ1803" t="e">
            <v>#N/A</v>
          </cell>
          <cell r="BA1803" t="e">
            <v>#N/A</v>
          </cell>
          <cell r="BB1803" t="e">
            <v>#N/A</v>
          </cell>
          <cell r="BC1803" t="e">
            <v>#N/A</v>
          </cell>
          <cell r="BD1803" t="e">
            <v>#N/A</v>
          </cell>
        </row>
        <row r="1804">
          <cell r="G1804" t="e">
            <v>#N/A</v>
          </cell>
          <cell r="H1804" t="e">
            <v>#N/A</v>
          </cell>
          <cell r="I1804" t="e">
            <v>#N/A</v>
          </cell>
          <cell r="J1804" t="e">
            <v>#N/A</v>
          </cell>
          <cell r="K1804" t="e">
            <v>#N/A</v>
          </cell>
          <cell r="L1804" t="e">
            <v>#N/A</v>
          </cell>
          <cell r="M1804" t="e">
            <v>#N/A</v>
          </cell>
          <cell r="N1804" t="e">
            <v>#N/A</v>
          </cell>
          <cell r="O1804" t="e">
            <v>#N/A</v>
          </cell>
          <cell r="P1804" t="e">
            <v>#N/A</v>
          </cell>
          <cell r="Q1804" t="e">
            <v>#N/A</v>
          </cell>
          <cell r="R1804" t="e">
            <v>#N/A</v>
          </cell>
          <cell r="S1804" t="e">
            <v>#N/A</v>
          </cell>
          <cell r="T1804" t="e">
            <v>#N/A</v>
          </cell>
          <cell r="U1804" t="e">
            <v>#N/A</v>
          </cell>
          <cell r="V1804" t="e">
            <v>#N/A</v>
          </cell>
          <cell r="W1804" t="e">
            <v>#N/A</v>
          </cell>
          <cell r="X1804" t="e">
            <v>#N/A</v>
          </cell>
          <cell r="Y1804" t="e">
            <v>#N/A</v>
          </cell>
          <cell r="Z1804" t="e">
            <v>#N/A</v>
          </cell>
          <cell r="AA1804" t="e">
            <v>#N/A</v>
          </cell>
          <cell r="AB1804" t="e">
            <v>#N/A</v>
          </cell>
          <cell r="AC1804" t="e">
            <v>#N/A</v>
          </cell>
          <cell r="AD1804" t="e">
            <v>#N/A</v>
          </cell>
          <cell r="AE1804" t="e">
            <v>#N/A</v>
          </cell>
          <cell r="AF1804" t="e">
            <v>#N/A</v>
          </cell>
          <cell r="AG1804" t="e">
            <v>#N/A</v>
          </cell>
          <cell r="AH1804" t="e">
            <v>#N/A</v>
          </cell>
          <cell r="AI1804" t="e">
            <v>#N/A</v>
          </cell>
          <cell r="AJ1804" t="e">
            <v>#N/A</v>
          </cell>
          <cell r="AK1804" t="e">
            <v>#N/A</v>
          </cell>
          <cell r="AL1804" t="e">
            <v>#N/A</v>
          </cell>
          <cell r="AM1804" t="e">
            <v>#N/A</v>
          </cell>
          <cell r="AN1804" t="e">
            <v>#N/A</v>
          </cell>
          <cell r="AO1804" t="e">
            <v>#N/A</v>
          </cell>
          <cell r="AP1804" t="e">
            <v>#N/A</v>
          </cell>
          <cell r="AQ1804" t="e">
            <v>#N/A</v>
          </cell>
          <cell r="AR1804" t="e">
            <v>#N/A</v>
          </cell>
          <cell r="AS1804" t="e">
            <v>#N/A</v>
          </cell>
          <cell r="AT1804" t="e">
            <v>#N/A</v>
          </cell>
          <cell r="AU1804" t="e">
            <v>#N/A</v>
          </cell>
          <cell r="AV1804" t="e">
            <v>#N/A</v>
          </cell>
          <cell r="AW1804" t="e">
            <v>#N/A</v>
          </cell>
          <cell r="AX1804" t="e">
            <v>#N/A</v>
          </cell>
          <cell r="AY1804" t="e">
            <v>#N/A</v>
          </cell>
          <cell r="AZ1804" t="e">
            <v>#N/A</v>
          </cell>
          <cell r="BA1804" t="e">
            <v>#N/A</v>
          </cell>
          <cell r="BB1804" t="e">
            <v>#N/A</v>
          </cell>
          <cell r="BC1804" t="e">
            <v>#N/A</v>
          </cell>
          <cell r="BD1804" t="e">
            <v>#N/A</v>
          </cell>
        </row>
        <row r="1805">
          <cell r="G1805" t="e">
            <v>#N/A</v>
          </cell>
          <cell r="H1805" t="e">
            <v>#N/A</v>
          </cell>
          <cell r="I1805" t="e">
            <v>#N/A</v>
          </cell>
          <cell r="J1805" t="e">
            <v>#N/A</v>
          </cell>
          <cell r="K1805" t="e">
            <v>#N/A</v>
          </cell>
          <cell r="L1805" t="e">
            <v>#N/A</v>
          </cell>
          <cell r="M1805" t="e">
            <v>#N/A</v>
          </cell>
          <cell r="N1805" t="e">
            <v>#N/A</v>
          </cell>
          <cell r="O1805" t="e">
            <v>#N/A</v>
          </cell>
          <cell r="P1805" t="e">
            <v>#N/A</v>
          </cell>
          <cell r="Q1805" t="e">
            <v>#N/A</v>
          </cell>
          <cell r="R1805" t="e">
            <v>#N/A</v>
          </cell>
          <cell r="S1805" t="e">
            <v>#N/A</v>
          </cell>
          <cell r="T1805" t="e">
            <v>#N/A</v>
          </cell>
          <cell r="U1805" t="e">
            <v>#N/A</v>
          </cell>
          <cell r="V1805" t="e">
            <v>#N/A</v>
          </cell>
          <cell r="W1805" t="e">
            <v>#N/A</v>
          </cell>
          <cell r="X1805" t="e">
            <v>#N/A</v>
          </cell>
          <cell r="Y1805" t="e">
            <v>#N/A</v>
          </cell>
          <cell r="Z1805" t="e">
            <v>#N/A</v>
          </cell>
          <cell r="AA1805" t="e">
            <v>#N/A</v>
          </cell>
          <cell r="AB1805" t="e">
            <v>#N/A</v>
          </cell>
          <cell r="AC1805" t="e">
            <v>#N/A</v>
          </cell>
          <cell r="AD1805" t="e">
            <v>#N/A</v>
          </cell>
          <cell r="AE1805" t="e">
            <v>#N/A</v>
          </cell>
          <cell r="AF1805" t="e">
            <v>#N/A</v>
          </cell>
          <cell r="AG1805" t="e">
            <v>#N/A</v>
          </cell>
          <cell r="AH1805" t="e">
            <v>#N/A</v>
          </cell>
          <cell r="AI1805" t="e">
            <v>#N/A</v>
          </cell>
          <cell r="AJ1805" t="e">
            <v>#N/A</v>
          </cell>
          <cell r="AK1805" t="e">
            <v>#N/A</v>
          </cell>
          <cell r="AL1805" t="e">
            <v>#N/A</v>
          </cell>
          <cell r="AM1805" t="e">
            <v>#N/A</v>
          </cell>
          <cell r="AN1805" t="e">
            <v>#N/A</v>
          </cell>
          <cell r="AO1805" t="e">
            <v>#N/A</v>
          </cell>
          <cell r="AP1805" t="e">
            <v>#N/A</v>
          </cell>
          <cell r="AQ1805" t="e">
            <v>#N/A</v>
          </cell>
          <cell r="AR1805" t="e">
            <v>#N/A</v>
          </cell>
          <cell r="AS1805" t="e">
            <v>#N/A</v>
          </cell>
          <cell r="AT1805" t="e">
            <v>#N/A</v>
          </cell>
          <cell r="AU1805" t="e">
            <v>#N/A</v>
          </cell>
          <cell r="AV1805" t="e">
            <v>#N/A</v>
          </cell>
          <cell r="AW1805" t="e">
            <v>#N/A</v>
          </cell>
          <cell r="AX1805" t="e">
            <v>#N/A</v>
          </cell>
          <cell r="AY1805" t="e">
            <v>#N/A</v>
          </cell>
          <cell r="AZ1805" t="e">
            <v>#N/A</v>
          </cell>
          <cell r="BA1805" t="e">
            <v>#N/A</v>
          </cell>
          <cell r="BB1805" t="e">
            <v>#N/A</v>
          </cell>
          <cell r="BC1805" t="e">
            <v>#N/A</v>
          </cell>
          <cell r="BD1805" t="e">
            <v>#N/A</v>
          </cell>
        </row>
        <row r="1806">
          <cell r="G1806" t="e">
            <v>#N/A</v>
          </cell>
          <cell r="H1806" t="e">
            <v>#N/A</v>
          </cell>
          <cell r="I1806" t="e">
            <v>#N/A</v>
          </cell>
          <cell r="J1806" t="e">
            <v>#N/A</v>
          </cell>
          <cell r="K1806" t="e">
            <v>#N/A</v>
          </cell>
          <cell r="L1806" t="e">
            <v>#N/A</v>
          </cell>
          <cell r="M1806" t="e">
            <v>#N/A</v>
          </cell>
          <cell r="N1806" t="e">
            <v>#N/A</v>
          </cell>
          <cell r="O1806" t="e">
            <v>#N/A</v>
          </cell>
          <cell r="P1806" t="e">
            <v>#N/A</v>
          </cell>
          <cell r="Q1806" t="e">
            <v>#N/A</v>
          </cell>
          <cell r="R1806" t="e">
            <v>#N/A</v>
          </cell>
          <cell r="S1806" t="e">
            <v>#N/A</v>
          </cell>
          <cell r="T1806" t="e">
            <v>#N/A</v>
          </cell>
          <cell r="U1806" t="e">
            <v>#N/A</v>
          </cell>
          <cell r="V1806" t="e">
            <v>#N/A</v>
          </cell>
          <cell r="W1806" t="e">
            <v>#N/A</v>
          </cell>
          <cell r="X1806" t="e">
            <v>#N/A</v>
          </cell>
          <cell r="Y1806" t="e">
            <v>#N/A</v>
          </cell>
          <cell r="Z1806" t="e">
            <v>#N/A</v>
          </cell>
          <cell r="AA1806" t="e">
            <v>#N/A</v>
          </cell>
          <cell r="AB1806" t="e">
            <v>#N/A</v>
          </cell>
          <cell r="AC1806" t="e">
            <v>#N/A</v>
          </cell>
          <cell r="AD1806" t="e">
            <v>#N/A</v>
          </cell>
          <cell r="AE1806" t="e">
            <v>#N/A</v>
          </cell>
          <cell r="AF1806" t="e">
            <v>#N/A</v>
          </cell>
          <cell r="AG1806" t="e">
            <v>#N/A</v>
          </cell>
          <cell r="AH1806" t="e">
            <v>#N/A</v>
          </cell>
          <cell r="AI1806" t="e">
            <v>#N/A</v>
          </cell>
          <cell r="AJ1806" t="e">
            <v>#N/A</v>
          </cell>
          <cell r="AK1806" t="e">
            <v>#N/A</v>
          </cell>
          <cell r="AL1806" t="e">
            <v>#N/A</v>
          </cell>
          <cell r="AM1806" t="e">
            <v>#N/A</v>
          </cell>
          <cell r="AN1806" t="e">
            <v>#N/A</v>
          </cell>
          <cell r="AO1806" t="e">
            <v>#N/A</v>
          </cell>
          <cell r="AP1806" t="e">
            <v>#N/A</v>
          </cell>
          <cell r="AQ1806" t="e">
            <v>#N/A</v>
          </cell>
          <cell r="AR1806" t="e">
            <v>#N/A</v>
          </cell>
          <cell r="AS1806" t="e">
            <v>#N/A</v>
          </cell>
          <cell r="AT1806" t="e">
            <v>#N/A</v>
          </cell>
          <cell r="AU1806" t="e">
            <v>#N/A</v>
          </cell>
          <cell r="AV1806" t="e">
            <v>#N/A</v>
          </cell>
          <cell r="AW1806" t="e">
            <v>#N/A</v>
          </cell>
          <cell r="AX1806" t="e">
            <v>#N/A</v>
          </cell>
          <cell r="AY1806" t="e">
            <v>#N/A</v>
          </cell>
          <cell r="AZ1806" t="e">
            <v>#N/A</v>
          </cell>
          <cell r="BA1806" t="e">
            <v>#N/A</v>
          </cell>
          <cell r="BB1806" t="e">
            <v>#N/A</v>
          </cell>
          <cell r="BC1806" t="e">
            <v>#N/A</v>
          </cell>
          <cell r="BD1806" t="e">
            <v>#N/A</v>
          </cell>
        </row>
        <row r="1807">
          <cell r="G1807" t="e">
            <v>#N/A</v>
          </cell>
          <cell r="H1807" t="e">
            <v>#N/A</v>
          </cell>
          <cell r="I1807" t="e">
            <v>#N/A</v>
          </cell>
          <cell r="J1807" t="e">
            <v>#N/A</v>
          </cell>
          <cell r="K1807" t="e">
            <v>#N/A</v>
          </cell>
          <cell r="L1807" t="e">
            <v>#N/A</v>
          </cell>
          <cell r="M1807" t="e">
            <v>#N/A</v>
          </cell>
          <cell r="N1807" t="e">
            <v>#N/A</v>
          </cell>
          <cell r="O1807" t="e">
            <v>#N/A</v>
          </cell>
          <cell r="P1807" t="e">
            <v>#N/A</v>
          </cell>
          <cell r="Q1807" t="e">
            <v>#N/A</v>
          </cell>
          <cell r="R1807" t="e">
            <v>#N/A</v>
          </cell>
          <cell r="S1807" t="e">
            <v>#N/A</v>
          </cell>
          <cell r="T1807" t="e">
            <v>#N/A</v>
          </cell>
          <cell r="U1807" t="e">
            <v>#N/A</v>
          </cell>
          <cell r="V1807" t="e">
            <v>#N/A</v>
          </cell>
          <cell r="W1807" t="e">
            <v>#N/A</v>
          </cell>
          <cell r="X1807" t="e">
            <v>#N/A</v>
          </cell>
          <cell r="Y1807" t="e">
            <v>#N/A</v>
          </cell>
          <cell r="Z1807" t="e">
            <v>#N/A</v>
          </cell>
          <cell r="AA1807" t="e">
            <v>#N/A</v>
          </cell>
          <cell r="AB1807" t="e">
            <v>#N/A</v>
          </cell>
          <cell r="AC1807" t="e">
            <v>#N/A</v>
          </cell>
          <cell r="AD1807" t="e">
            <v>#N/A</v>
          </cell>
          <cell r="AE1807" t="e">
            <v>#N/A</v>
          </cell>
          <cell r="AF1807" t="e">
            <v>#N/A</v>
          </cell>
          <cell r="AG1807" t="e">
            <v>#N/A</v>
          </cell>
          <cell r="AH1807" t="e">
            <v>#N/A</v>
          </cell>
          <cell r="AI1807" t="e">
            <v>#N/A</v>
          </cell>
          <cell r="AJ1807" t="e">
            <v>#N/A</v>
          </cell>
          <cell r="AK1807" t="e">
            <v>#N/A</v>
          </cell>
          <cell r="AL1807" t="e">
            <v>#N/A</v>
          </cell>
          <cell r="AM1807" t="e">
            <v>#N/A</v>
          </cell>
          <cell r="AN1807" t="e">
            <v>#N/A</v>
          </cell>
          <cell r="AO1807" t="e">
            <v>#N/A</v>
          </cell>
          <cell r="AP1807" t="e">
            <v>#N/A</v>
          </cell>
          <cell r="AQ1807" t="e">
            <v>#N/A</v>
          </cell>
          <cell r="AR1807" t="e">
            <v>#N/A</v>
          </cell>
          <cell r="AS1807" t="e">
            <v>#N/A</v>
          </cell>
          <cell r="AT1807" t="e">
            <v>#N/A</v>
          </cell>
          <cell r="AU1807" t="e">
            <v>#N/A</v>
          </cell>
          <cell r="AV1807" t="e">
            <v>#N/A</v>
          </cell>
          <cell r="AW1807" t="e">
            <v>#N/A</v>
          </cell>
          <cell r="AX1807" t="e">
            <v>#N/A</v>
          </cell>
          <cell r="AY1807" t="e">
            <v>#N/A</v>
          </cell>
          <cell r="AZ1807" t="e">
            <v>#N/A</v>
          </cell>
          <cell r="BA1807" t="e">
            <v>#N/A</v>
          </cell>
          <cell r="BB1807" t="e">
            <v>#N/A</v>
          </cell>
          <cell r="BC1807" t="e">
            <v>#N/A</v>
          </cell>
          <cell r="BD1807" t="e">
            <v>#N/A</v>
          </cell>
        </row>
        <row r="1808">
          <cell r="G1808" t="e">
            <v>#N/A</v>
          </cell>
          <cell r="H1808" t="e">
            <v>#N/A</v>
          </cell>
          <cell r="I1808" t="e">
            <v>#N/A</v>
          </cell>
          <cell r="J1808" t="e">
            <v>#N/A</v>
          </cell>
          <cell r="K1808" t="e">
            <v>#N/A</v>
          </cell>
          <cell r="L1808" t="e">
            <v>#N/A</v>
          </cell>
          <cell r="M1808" t="e">
            <v>#N/A</v>
          </cell>
          <cell r="N1808" t="e">
            <v>#N/A</v>
          </cell>
          <cell r="O1808" t="e">
            <v>#N/A</v>
          </cell>
          <cell r="P1808" t="e">
            <v>#N/A</v>
          </cell>
          <cell r="Q1808" t="e">
            <v>#N/A</v>
          </cell>
          <cell r="R1808" t="e">
            <v>#N/A</v>
          </cell>
          <cell r="S1808" t="e">
            <v>#N/A</v>
          </cell>
          <cell r="T1808" t="e">
            <v>#N/A</v>
          </cell>
          <cell r="U1808" t="e">
            <v>#N/A</v>
          </cell>
          <cell r="V1808" t="e">
            <v>#N/A</v>
          </cell>
          <cell r="W1808" t="e">
            <v>#N/A</v>
          </cell>
          <cell r="X1808" t="e">
            <v>#N/A</v>
          </cell>
          <cell r="Y1808" t="e">
            <v>#N/A</v>
          </cell>
          <cell r="Z1808" t="e">
            <v>#N/A</v>
          </cell>
          <cell r="AA1808" t="e">
            <v>#N/A</v>
          </cell>
          <cell r="AB1808" t="e">
            <v>#N/A</v>
          </cell>
          <cell r="AC1808" t="e">
            <v>#N/A</v>
          </cell>
          <cell r="AD1808" t="e">
            <v>#N/A</v>
          </cell>
          <cell r="AE1808" t="e">
            <v>#N/A</v>
          </cell>
          <cell r="AF1808" t="e">
            <v>#N/A</v>
          </cell>
          <cell r="AG1808" t="e">
            <v>#N/A</v>
          </cell>
          <cell r="AH1808" t="e">
            <v>#N/A</v>
          </cell>
          <cell r="AI1808" t="e">
            <v>#N/A</v>
          </cell>
          <cell r="AJ1808" t="e">
            <v>#N/A</v>
          </cell>
          <cell r="AK1808" t="e">
            <v>#N/A</v>
          </cell>
          <cell r="AL1808" t="e">
            <v>#N/A</v>
          </cell>
          <cell r="AM1808" t="e">
            <v>#N/A</v>
          </cell>
          <cell r="AN1808" t="e">
            <v>#N/A</v>
          </cell>
          <cell r="AO1808" t="e">
            <v>#N/A</v>
          </cell>
          <cell r="AP1808" t="e">
            <v>#N/A</v>
          </cell>
          <cell r="AQ1808" t="e">
            <v>#N/A</v>
          </cell>
          <cell r="AR1808" t="e">
            <v>#N/A</v>
          </cell>
          <cell r="AS1808" t="e">
            <v>#N/A</v>
          </cell>
          <cell r="AT1808" t="e">
            <v>#N/A</v>
          </cell>
          <cell r="AU1808" t="e">
            <v>#N/A</v>
          </cell>
          <cell r="AV1808" t="e">
            <v>#N/A</v>
          </cell>
          <cell r="AW1808" t="e">
            <v>#N/A</v>
          </cell>
          <cell r="AX1808" t="e">
            <v>#N/A</v>
          </cell>
          <cell r="AY1808" t="e">
            <v>#N/A</v>
          </cell>
          <cell r="AZ1808" t="e">
            <v>#N/A</v>
          </cell>
          <cell r="BA1808" t="e">
            <v>#N/A</v>
          </cell>
          <cell r="BB1808" t="e">
            <v>#N/A</v>
          </cell>
          <cell r="BC1808" t="e">
            <v>#N/A</v>
          </cell>
          <cell r="BD1808" t="e">
            <v>#N/A</v>
          </cell>
        </row>
        <row r="1809">
          <cell r="G1809" t="e">
            <v>#N/A</v>
          </cell>
          <cell r="H1809" t="e">
            <v>#N/A</v>
          </cell>
          <cell r="I1809" t="e">
            <v>#N/A</v>
          </cell>
          <cell r="J1809" t="e">
            <v>#N/A</v>
          </cell>
          <cell r="K1809" t="e">
            <v>#N/A</v>
          </cell>
          <cell r="L1809" t="e">
            <v>#N/A</v>
          </cell>
          <cell r="M1809" t="e">
            <v>#N/A</v>
          </cell>
          <cell r="N1809" t="e">
            <v>#N/A</v>
          </cell>
          <cell r="O1809" t="e">
            <v>#N/A</v>
          </cell>
          <cell r="P1809" t="e">
            <v>#N/A</v>
          </cell>
          <cell r="Q1809" t="e">
            <v>#N/A</v>
          </cell>
          <cell r="R1809" t="e">
            <v>#N/A</v>
          </cell>
          <cell r="S1809" t="e">
            <v>#N/A</v>
          </cell>
          <cell r="T1809" t="e">
            <v>#N/A</v>
          </cell>
          <cell r="U1809" t="e">
            <v>#N/A</v>
          </cell>
          <cell r="V1809" t="e">
            <v>#N/A</v>
          </cell>
          <cell r="W1809" t="e">
            <v>#N/A</v>
          </cell>
          <cell r="X1809" t="e">
            <v>#N/A</v>
          </cell>
          <cell r="Y1809" t="e">
            <v>#N/A</v>
          </cell>
          <cell r="Z1809" t="e">
            <v>#N/A</v>
          </cell>
          <cell r="AA1809" t="e">
            <v>#N/A</v>
          </cell>
          <cell r="AB1809" t="e">
            <v>#N/A</v>
          </cell>
          <cell r="AC1809" t="e">
            <v>#N/A</v>
          </cell>
          <cell r="AD1809" t="e">
            <v>#N/A</v>
          </cell>
          <cell r="AE1809" t="e">
            <v>#N/A</v>
          </cell>
          <cell r="AF1809" t="e">
            <v>#N/A</v>
          </cell>
          <cell r="AG1809" t="e">
            <v>#N/A</v>
          </cell>
          <cell r="AH1809" t="e">
            <v>#N/A</v>
          </cell>
          <cell r="AI1809" t="e">
            <v>#N/A</v>
          </cell>
          <cell r="AJ1809" t="e">
            <v>#N/A</v>
          </cell>
          <cell r="AK1809" t="e">
            <v>#N/A</v>
          </cell>
          <cell r="AL1809" t="e">
            <v>#N/A</v>
          </cell>
          <cell r="AM1809" t="e">
            <v>#N/A</v>
          </cell>
          <cell r="AN1809" t="e">
            <v>#N/A</v>
          </cell>
          <cell r="AO1809" t="e">
            <v>#N/A</v>
          </cell>
          <cell r="AP1809" t="e">
            <v>#N/A</v>
          </cell>
          <cell r="AQ1809" t="e">
            <v>#N/A</v>
          </cell>
          <cell r="AR1809" t="e">
            <v>#N/A</v>
          </cell>
          <cell r="AS1809" t="e">
            <v>#N/A</v>
          </cell>
          <cell r="AT1809" t="e">
            <v>#N/A</v>
          </cell>
          <cell r="AU1809" t="e">
            <v>#N/A</v>
          </cell>
          <cell r="AV1809" t="e">
            <v>#N/A</v>
          </cell>
          <cell r="AW1809" t="e">
            <v>#N/A</v>
          </cell>
          <cell r="AX1809" t="e">
            <v>#N/A</v>
          </cell>
          <cell r="AY1809" t="e">
            <v>#N/A</v>
          </cell>
          <cell r="AZ1809" t="e">
            <v>#N/A</v>
          </cell>
          <cell r="BA1809" t="e">
            <v>#N/A</v>
          </cell>
          <cell r="BB1809" t="e">
            <v>#N/A</v>
          </cell>
          <cell r="BC1809" t="e">
            <v>#N/A</v>
          </cell>
          <cell r="BD1809" t="e">
            <v>#N/A</v>
          </cell>
        </row>
        <row r="1810">
          <cell r="G1810" t="e">
            <v>#N/A</v>
          </cell>
          <cell r="H1810" t="e">
            <v>#N/A</v>
          </cell>
          <cell r="I1810" t="e">
            <v>#N/A</v>
          </cell>
          <cell r="J1810" t="e">
            <v>#N/A</v>
          </cell>
          <cell r="K1810" t="e">
            <v>#N/A</v>
          </cell>
          <cell r="L1810" t="e">
            <v>#N/A</v>
          </cell>
          <cell r="M1810" t="e">
            <v>#N/A</v>
          </cell>
          <cell r="N1810" t="e">
            <v>#N/A</v>
          </cell>
          <cell r="O1810" t="e">
            <v>#N/A</v>
          </cell>
          <cell r="P1810" t="e">
            <v>#N/A</v>
          </cell>
          <cell r="Q1810" t="e">
            <v>#N/A</v>
          </cell>
          <cell r="R1810" t="e">
            <v>#N/A</v>
          </cell>
          <cell r="S1810" t="e">
            <v>#N/A</v>
          </cell>
          <cell r="T1810" t="e">
            <v>#N/A</v>
          </cell>
          <cell r="U1810" t="e">
            <v>#N/A</v>
          </cell>
          <cell r="V1810" t="e">
            <v>#N/A</v>
          </cell>
          <cell r="W1810" t="e">
            <v>#N/A</v>
          </cell>
          <cell r="X1810" t="e">
            <v>#N/A</v>
          </cell>
          <cell r="Y1810" t="e">
            <v>#N/A</v>
          </cell>
          <cell r="Z1810" t="e">
            <v>#N/A</v>
          </cell>
          <cell r="AA1810" t="e">
            <v>#N/A</v>
          </cell>
          <cell r="AB1810" t="e">
            <v>#N/A</v>
          </cell>
          <cell r="AC1810" t="e">
            <v>#N/A</v>
          </cell>
          <cell r="AD1810" t="e">
            <v>#N/A</v>
          </cell>
          <cell r="AE1810" t="e">
            <v>#N/A</v>
          </cell>
          <cell r="AF1810" t="e">
            <v>#N/A</v>
          </cell>
          <cell r="AG1810" t="e">
            <v>#N/A</v>
          </cell>
          <cell r="AH1810" t="e">
            <v>#N/A</v>
          </cell>
          <cell r="AI1810" t="e">
            <v>#N/A</v>
          </cell>
          <cell r="AJ1810" t="e">
            <v>#N/A</v>
          </cell>
          <cell r="AK1810" t="e">
            <v>#N/A</v>
          </cell>
          <cell r="AL1810" t="e">
            <v>#N/A</v>
          </cell>
          <cell r="AM1810" t="e">
            <v>#N/A</v>
          </cell>
          <cell r="AN1810" t="e">
            <v>#N/A</v>
          </cell>
          <cell r="AO1810" t="e">
            <v>#N/A</v>
          </cell>
          <cell r="AP1810" t="e">
            <v>#N/A</v>
          </cell>
          <cell r="AQ1810" t="e">
            <v>#N/A</v>
          </cell>
          <cell r="AR1810" t="e">
            <v>#N/A</v>
          </cell>
          <cell r="AS1810" t="e">
            <v>#N/A</v>
          </cell>
          <cell r="AT1810" t="e">
            <v>#N/A</v>
          </cell>
          <cell r="AU1810" t="e">
            <v>#N/A</v>
          </cell>
          <cell r="AV1810" t="e">
            <v>#N/A</v>
          </cell>
          <cell r="AW1810" t="e">
            <v>#N/A</v>
          </cell>
          <cell r="AX1810" t="e">
            <v>#N/A</v>
          </cell>
          <cell r="AY1810" t="e">
            <v>#N/A</v>
          </cell>
          <cell r="AZ1810" t="e">
            <v>#N/A</v>
          </cell>
          <cell r="BA1810" t="e">
            <v>#N/A</v>
          </cell>
          <cell r="BB1810" t="e">
            <v>#N/A</v>
          </cell>
          <cell r="BC1810" t="e">
            <v>#N/A</v>
          </cell>
          <cell r="BD1810" t="e">
            <v>#N/A</v>
          </cell>
        </row>
        <row r="1811">
          <cell r="G1811" t="e">
            <v>#N/A</v>
          </cell>
          <cell r="H1811" t="e">
            <v>#N/A</v>
          </cell>
          <cell r="I1811" t="e">
            <v>#N/A</v>
          </cell>
          <cell r="J1811" t="e">
            <v>#N/A</v>
          </cell>
          <cell r="K1811" t="e">
            <v>#N/A</v>
          </cell>
          <cell r="L1811" t="e">
            <v>#N/A</v>
          </cell>
          <cell r="M1811" t="e">
            <v>#N/A</v>
          </cell>
          <cell r="N1811" t="e">
            <v>#N/A</v>
          </cell>
          <cell r="O1811" t="e">
            <v>#N/A</v>
          </cell>
          <cell r="P1811" t="e">
            <v>#N/A</v>
          </cell>
          <cell r="Q1811" t="e">
            <v>#N/A</v>
          </cell>
          <cell r="R1811" t="e">
            <v>#N/A</v>
          </cell>
          <cell r="S1811" t="e">
            <v>#N/A</v>
          </cell>
          <cell r="T1811" t="e">
            <v>#N/A</v>
          </cell>
          <cell r="U1811" t="e">
            <v>#N/A</v>
          </cell>
          <cell r="V1811" t="e">
            <v>#N/A</v>
          </cell>
          <cell r="W1811" t="e">
            <v>#N/A</v>
          </cell>
          <cell r="X1811" t="e">
            <v>#N/A</v>
          </cell>
          <cell r="Y1811" t="e">
            <v>#N/A</v>
          </cell>
          <cell r="Z1811" t="e">
            <v>#N/A</v>
          </cell>
          <cell r="AA1811" t="e">
            <v>#N/A</v>
          </cell>
          <cell r="AB1811" t="e">
            <v>#N/A</v>
          </cell>
          <cell r="AC1811" t="e">
            <v>#N/A</v>
          </cell>
          <cell r="AD1811" t="e">
            <v>#N/A</v>
          </cell>
          <cell r="AE1811" t="e">
            <v>#N/A</v>
          </cell>
          <cell r="AF1811" t="e">
            <v>#N/A</v>
          </cell>
          <cell r="AG1811" t="e">
            <v>#N/A</v>
          </cell>
          <cell r="AH1811" t="e">
            <v>#N/A</v>
          </cell>
          <cell r="AI1811" t="e">
            <v>#N/A</v>
          </cell>
          <cell r="AJ1811" t="e">
            <v>#N/A</v>
          </cell>
          <cell r="AK1811" t="e">
            <v>#N/A</v>
          </cell>
          <cell r="AL1811" t="e">
            <v>#N/A</v>
          </cell>
          <cell r="AM1811" t="e">
            <v>#N/A</v>
          </cell>
          <cell r="AN1811" t="e">
            <v>#N/A</v>
          </cell>
          <cell r="AO1811" t="e">
            <v>#N/A</v>
          </cell>
          <cell r="AP1811" t="e">
            <v>#N/A</v>
          </cell>
          <cell r="AQ1811" t="e">
            <v>#N/A</v>
          </cell>
          <cell r="AR1811" t="e">
            <v>#N/A</v>
          </cell>
          <cell r="AS1811" t="e">
            <v>#N/A</v>
          </cell>
          <cell r="AT1811" t="e">
            <v>#N/A</v>
          </cell>
          <cell r="AU1811" t="e">
            <v>#N/A</v>
          </cell>
          <cell r="AV1811" t="e">
            <v>#N/A</v>
          </cell>
          <cell r="AW1811" t="e">
            <v>#N/A</v>
          </cell>
          <cell r="AX1811" t="e">
            <v>#N/A</v>
          </cell>
          <cell r="AY1811" t="e">
            <v>#N/A</v>
          </cell>
          <cell r="AZ1811" t="e">
            <v>#N/A</v>
          </cell>
          <cell r="BA1811" t="e">
            <v>#N/A</v>
          </cell>
          <cell r="BB1811" t="e">
            <v>#N/A</v>
          </cell>
          <cell r="BC1811" t="e">
            <v>#N/A</v>
          </cell>
          <cell r="BD1811" t="e">
            <v>#N/A</v>
          </cell>
        </row>
        <row r="1812">
          <cell r="G1812" t="e">
            <v>#N/A</v>
          </cell>
          <cell r="H1812" t="e">
            <v>#N/A</v>
          </cell>
          <cell r="I1812" t="e">
            <v>#N/A</v>
          </cell>
          <cell r="J1812" t="e">
            <v>#N/A</v>
          </cell>
          <cell r="K1812" t="e">
            <v>#N/A</v>
          </cell>
          <cell r="L1812" t="e">
            <v>#N/A</v>
          </cell>
          <cell r="M1812" t="e">
            <v>#N/A</v>
          </cell>
          <cell r="N1812" t="e">
            <v>#N/A</v>
          </cell>
          <cell r="O1812" t="e">
            <v>#N/A</v>
          </cell>
          <cell r="P1812" t="e">
            <v>#N/A</v>
          </cell>
          <cell r="Q1812" t="e">
            <v>#N/A</v>
          </cell>
          <cell r="R1812" t="e">
            <v>#N/A</v>
          </cell>
          <cell r="S1812" t="e">
            <v>#N/A</v>
          </cell>
          <cell r="T1812" t="e">
            <v>#N/A</v>
          </cell>
          <cell r="U1812" t="e">
            <v>#N/A</v>
          </cell>
          <cell r="V1812" t="e">
            <v>#N/A</v>
          </cell>
          <cell r="W1812" t="e">
            <v>#N/A</v>
          </cell>
          <cell r="X1812" t="e">
            <v>#N/A</v>
          </cell>
          <cell r="Y1812" t="e">
            <v>#N/A</v>
          </cell>
          <cell r="Z1812" t="e">
            <v>#N/A</v>
          </cell>
          <cell r="AA1812" t="e">
            <v>#N/A</v>
          </cell>
          <cell r="AB1812" t="e">
            <v>#N/A</v>
          </cell>
          <cell r="AC1812" t="e">
            <v>#N/A</v>
          </cell>
          <cell r="AD1812" t="e">
            <v>#N/A</v>
          </cell>
          <cell r="AE1812" t="e">
            <v>#N/A</v>
          </cell>
          <cell r="AF1812" t="e">
            <v>#N/A</v>
          </cell>
          <cell r="AG1812" t="e">
            <v>#N/A</v>
          </cell>
          <cell r="AH1812" t="e">
            <v>#N/A</v>
          </cell>
          <cell r="AI1812" t="e">
            <v>#N/A</v>
          </cell>
          <cell r="AJ1812" t="e">
            <v>#N/A</v>
          </cell>
          <cell r="AK1812" t="e">
            <v>#N/A</v>
          </cell>
          <cell r="AL1812" t="e">
            <v>#N/A</v>
          </cell>
          <cell r="AM1812" t="e">
            <v>#N/A</v>
          </cell>
          <cell r="AN1812" t="e">
            <v>#N/A</v>
          </cell>
          <cell r="AO1812" t="e">
            <v>#N/A</v>
          </cell>
          <cell r="AP1812" t="e">
            <v>#N/A</v>
          </cell>
          <cell r="AQ1812" t="e">
            <v>#N/A</v>
          </cell>
          <cell r="AR1812" t="e">
            <v>#N/A</v>
          </cell>
          <cell r="AS1812" t="e">
            <v>#N/A</v>
          </cell>
          <cell r="AT1812" t="e">
            <v>#N/A</v>
          </cell>
          <cell r="AU1812" t="e">
            <v>#N/A</v>
          </cell>
          <cell r="AV1812" t="e">
            <v>#N/A</v>
          </cell>
          <cell r="AW1812" t="e">
            <v>#N/A</v>
          </cell>
          <cell r="AX1812" t="e">
            <v>#N/A</v>
          </cell>
          <cell r="AY1812" t="e">
            <v>#N/A</v>
          </cell>
          <cell r="AZ1812" t="e">
            <v>#N/A</v>
          </cell>
          <cell r="BA1812" t="e">
            <v>#N/A</v>
          </cell>
          <cell r="BB1812" t="e">
            <v>#N/A</v>
          </cell>
          <cell r="BC1812" t="e">
            <v>#N/A</v>
          </cell>
          <cell r="BD1812" t="e">
            <v>#N/A</v>
          </cell>
        </row>
        <row r="1813">
          <cell r="G1813" t="e">
            <v>#N/A</v>
          </cell>
          <cell r="H1813" t="e">
            <v>#N/A</v>
          </cell>
          <cell r="I1813" t="e">
            <v>#N/A</v>
          </cell>
          <cell r="J1813" t="e">
            <v>#N/A</v>
          </cell>
          <cell r="K1813" t="e">
            <v>#N/A</v>
          </cell>
          <cell r="L1813" t="e">
            <v>#N/A</v>
          </cell>
          <cell r="M1813" t="e">
            <v>#N/A</v>
          </cell>
          <cell r="N1813" t="e">
            <v>#N/A</v>
          </cell>
          <cell r="O1813" t="e">
            <v>#N/A</v>
          </cell>
          <cell r="P1813" t="e">
            <v>#N/A</v>
          </cell>
          <cell r="Q1813" t="e">
            <v>#N/A</v>
          </cell>
          <cell r="R1813" t="e">
            <v>#N/A</v>
          </cell>
          <cell r="S1813" t="e">
            <v>#N/A</v>
          </cell>
          <cell r="T1813" t="e">
            <v>#N/A</v>
          </cell>
          <cell r="U1813" t="e">
            <v>#N/A</v>
          </cell>
          <cell r="V1813" t="e">
            <v>#N/A</v>
          </cell>
          <cell r="W1813" t="e">
            <v>#N/A</v>
          </cell>
          <cell r="X1813" t="e">
            <v>#N/A</v>
          </cell>
          <cell r="Y1813" t="e">
            <v>#N/A</v>
          </cell>
          <cell r="Z1813" t="e">
            <v>#N/A</v>
          </cell>
          <cell r="AA1813" t="e">
            <v>#N/A</v>
          </cell>
          <cell r="AB1813" t="e">
            <v>#N/A</v>
          </cell>
          <cell r="AC1813" t="e">
            <v>#N/A</v>
          </cell>
          <cell r="AD1813" t="e">
            <v>#N/A</v>
          </cell>
          <cell r="AE1813" t="e">
            <v>#N/A</v>
          </cell>
          <cell r="AF1813" t="e">
            <v>#N/A</v>
          </cell>
          <cell r="AG1813" t="e">
            <v>#N/A</v>
          </cell>
          <cell r="AH1813" t="e">
            <v>#N/A</v>
          </cell>
          <cell r="AI1813" t="e">
            <v>#N/A</v>
          </cell>
          <cell r="AJ1813" t="e">
            <v>#N/A</v>
          </cell>
          <cell r="AK1813" t="e">
            <v>#N/A</v>
          </cell>
          <cell r="AL1813" t="e">
            <v>#N/A</v>
          </cell>
          <cell r="AM1813" t="e">
            <v>#N/A</v>
          </cell>
          <cell r="AN1813" t="e">
            <v>#N/A</v>
          </cell>
          <cell r="AO1813" t="e">
            <v>#N/A</v>
          </cell>
          <cell r="AP1813" t="e">
            <v>#N/A</v>
          </cell>
          <cell r="AQ1813" t="e">
            <v>#N/A</v>
          </cell>
          <cell r="AR1813" t="e">
            <v>#N/A</v>
          </cell>
          <cell r="AS1813" t="e">
            <v>#N/A</v>
          </cell>
          <cell r="AT1813" t="e">
            <v>#N/A</v>
          </cell>
          <cell r="AU1813" t="e">
            <v>#N/A</v>
          </cell>
          <cell r="AV1813" t="e">
            <v>#N/A</v>
          </cell>
          <cell r="AW1813" t="e">
            <v>#N/A</v>
          </cell>
          <cell r="AX1813" t="e">
            <v>#N/A</v>
          </cell>
          <cell r="AY1813" t="e">
            <v>#N/A</v>
          </cell>
          <cell r="AZ1813" t="e">
            <v>#N/A</v>
          </cell>
          <cell r="BA1813" t="e">
            <v>#N/A</v>
          </cell>
          <cell r="BB1813" t="e">
            <v>#N/A</v>
          </cell>
          <cell r="BC1813" t="e">
            <v>#N/A</v>
          </cell>
          <cell r="BD1813" t="e">
            <v>#N/A</v>
          </cell>
        </row>
        <row r="1814">
          <cell r="G1814" t="e">
            <v>#N/A</v>
          </cell>
          <cell r="H1814" t="e">
            <v>#N/A</v>
          </cell>
          <cell r="I1814" t="e">
            <v>#N/A</v>
          </cell>
          <cell r="J1814" t="e">
            <v>#N/A</v>
          </cell>
          <cell r="K1814" t="e">
            <v>#N/A</v>
          </cell>
          <cell r="L1814" t="e">
            <v>#N/A</v>
          </cell>
          <cell r="M1814" t="e">
            <v>#N/A</v>
          </cell>
          <cell r="N1814" t="e">
            <v>#N/A</v>
          </cell>
          <cell r="O1814" t="e">
            <v>#N/A</v>
          </cell>
          <cell r="P1814" t="e">
            <v>#N/A</v>
          </cell>
          <cell r="Q1814" t="e">
            <v>#N/A</v>
          </cell>
          <cell r="R1814" t="e">
            <v>#N/A</v>
          </cell>
          <cell r="S1814" t="e">
            <v>#N/A</v>
          </cell>
          <cell r="T1814" t="e">
            <v>#N/A</v>
          </cell>
          <cell r="U1814" t="e">
            <v>#N/A</v>
          </cell>
          <cell r="V1814" t="e">
            <v>#N/A</v>
          </cell>
          <cell r="W1814" t="e">
            <v>#N/A</v>
          </cell>
          <cell r="X1814" t="e">
            <v>#N/A</v>
          </cell>
          <cell r="Y1814" t="e">
            <v>#N/A</v>
          </cell>
          <cell r="Z1814" t="e">
            <v>#N/A</v>
          </cell>
          <cell r="AA1814" t="e">
            <v>#N/A</v>
          </cell>
          <cell r="AB1814" t="e">
            <v>#N/A</v>
          </cell>
          <cell r="AC1814" t="e">
            <v>#N/A</v>
          </cell>
          <cell r="AD1814" t="e">
            <v>#N/A</v>
          </cell>
          <cell r="AE1814" t="e">
            <v>#N/A</v>
          </cell>
          <cell r="AF1814" t="e">
            <v>#N/A</v>
          </cell>
          <cell r="AG1814" t="e">
            <v>#N/A</v>
          </cell>
          <cell r="AH1814" t="e">
            <v>#N/A</v>
          </cell>
          <cell r="AI1814" t="e">
            <v>#N/A</v>
          </cell>
          <cell r="AJ1814" t="e">
            <v>#N/A</v>
          </cell>
          <cell r="AK1814" t="e">
            <v>#N/A</v>
          </cell>
          <cell r="AL1814" t="e">
            <v>#N/A</v>
          </cell>
          <cell r="AM1814" t="e">
            <v>#N/A</v>
          </cell>
          <cell r="AN1814" t="e">
            <v>#N/A</v>
          </cell>
          <cell r="AO1814" t="e">
            <v>#N/A</v>
          </cell>
          <cell r="AP1814" t="e">
            <v>#N/A</v>
          </cell>
          <cell r="AQ1814" t="e">
            <v>#N/A</v>
          </cell>
          <cell r="AR1814" t="e">
            <v>#N/A</v>
          </cell>
          <cell r="AS1814" t="e">
            <v>#N/A</v>
          </cell>
          <cell r="AT1814" t="e">
            <v>#N/A</v>
          </cell>
          <cell r="AU1814" t="e">
            <v>#N/A</v>
          </cell>
          <cell r="AV1814" t="e">
            <v>#N/A</v>
          </cell>
          <cell r="AW1814" t="e">
            <v>#N/A</v>
          </cell>
          <cell r="AX1814" t="e">
            <v>#N/A</v>
          </cell>
          <cell r="AY1814" t="e">
            <v>#N/A</v>
          </cell>
          <cell r="AZ1814" t="e">
            <v>#N/A</v>
          </cell>
          <cell r="BA1814" t="e">
            <v>#N/A</v>
          </cell>
          <cell r="BB1814" t="e">
            <v>#N/A</v>
          </cell>
          <cell r="BC1814" t="e">
            <v>#N/A</v>
          </cell>
          <cell r="BD1814" t="e">
            <v>#N/A</v>
          </cell>
        </row>
        <row r="1815">
          <cell r="G1815" t="e">
            <v>#N/A</v>
          </cell>
          <cell r="H1815" t="e">
            <v>#N/A</v>
          </cell>
          <cell r="I1815" t="e">
            <v>#N/A</v>
          </cell>
          <cell r="J1815" t="e">
            <v>#N/A</v>
          </cell>
          <cell r="K1815" t="e">
            <v>#N/A</v>
          </cell>
          <cell r="L1815" t="e">
            <v>#N/A</v>
          </cell>
          <cell r="M1815" t="e">
            <v>#N/A</v>
          </cell>
          <cell r="N1815" t="e">
            <v>#N/A</v>
          </cell>
          <cell r="O1815" t="e">
            <v>#N/A</v>
          </cell>
          <cell r="P1815" t="e">
            <v>#N/A</v>
          </cell>
          <cell r="Q1815" t="e">
            <v>#N/A</v>
          </cell>
          <cell r="R1815" t="e">
            <v>#N/A</v>
          </cell>
          <cell r="S1815" t="e">
            <v>#N/A</v>
          </cell>
          <cell r="T1815" t="e">
            <v>#N/A</v>
          </cell>
          <cell r="U1815" t="e">
            <v>#N/A</v>
          </cell>
          <cell r="V1815" t="e">
            <v>#N/A</v>
          </cell>
          <cell r="W1815" t="e">
            <v>#N/A</v>
          </cell>
          <cell r="X1815" t="e">
            <v>#N/A</v>
          </cell>
          <cell r="Y1815" t="e">
            <v>#N/A</v>
          </cell>
          <cell r="Z1815" t="e">
            <v>#N/A</v>
          </cell>
          <cell r="AA1815" t="e">
            <v>#N/A</v>
          </cell>
          <cell r="AB1815" t="e">
            <v>#N/A</v>
          </cell>
          <cell r="AC1815" t="e">
            <v>#N/A</v>
          </cell>
          <cell r="AD1815" t="e">
            <v>#N/A</v>
          </cell>
          <cell r="AE1815" t="e">
            <v>#N/A</v>
          </cell>
          <cell r="AF1815" t="e">
            <v>#N/A</v>
          </cell>
          <cell r="AG1815" t="e">
            <v>#N/A</v>
          </cell>
          <cell r="AH1815" t="e">
            <v>#N/A</v>
          </cell>
          <cell r="AI1815" t="e">
            <v>#N/A</v>
          </cell>
          <cell r="AJ1815" t="e">
            <v>#N/A</v>
          </cell>
          <cell r="AK1815" t="e">
            <v>#N/A</v>
          </cell>
          <cell r="AL1815" t="e">
            <v>#N/A</v>
          </cell>
          <cell r="AM1815" t="e">
            <v>#N/A</v>
          </cell>
          <cell r="AN1815" t="e">
            <v>#N/A</v>
          </cell>
          <cell r="AO1815" t="e">
            <v>#N/A</v>
          </cell>
          <cell r="AP1815" t="e">
            <v>#N/A</v>
          </cell>
          <cell r="AQ1815" t="e">
            <v>#N/A</v>
          </cell>
          <cell r="AR1815" t="e">
            <v>#N/A</v>
          </cell>
          <cell r="AS1815" t="e">
            <v>#N/A</v>
          </cell>
          <cell r="AT1815" t="e">
            <v>#N/A</v>
          </cell>
          <cell r="AU1815" t="e">
            <v>#N/A</v>
          </cell>
          <cell r="AV1815" t="e">
            <v>#N/A</v>
          </cell>
          <cell r="AW1815" t="e">
            <v>#N/A</v>
          </cell>
          <cell r="AX1815" t="e">
            <v>#N/A</v>
          </cell>
          <cell r="AY1815" t="e">
            <v>#N/A</v>
          </cell>
          <cell r="AZ1815" t="e">
            <v>#N/A</v>
          </cell>
          <cell r="BA1815" t="e">
            <v>#N/A</v>
          </cell>
          <cell r="BB1815" t="e">
            <v>#N/A</v>
          </cell>
          <cell r="BC1815" t="e">
            <v>#N/A</v>
          </cell>
          <cell r="BD1815" t="e">
            <v>#N/A</v>
          </cell>
        </row>
        <row r="1816">
          <cell r="G1816" t="e">
            <v>#N/A</v>
          </cell>
          <cell r="H1816" t="e">
            <v>#N/A</v>
          </cell>
          <cell r="I1816" t="e">
            <v>#N/A</v>
          </cell>
          <cell r="J1816" t="e">
            <v>#N/A</v>
          </cell>
          <cell r="K1816" t="e">
            <v>#N/A</v>
          </cell>
          <cell r="L1816" t="e">
            <v>#N/A</v>
          </cell>
          <cell r="M1816" t="e">
            <v>#N/A</v>
          </cell>
          <cell r="N1816" t="e">
            <v>#N/A</v>
          </cell>
          <cell r="O1816" t="e">
            <v>#N/A</v>
          </cell>
          <cell r="P1816" t="e">
            <v>#N/A</v>
          </cell>
          <cell r="Q1816" t="e">
            <v>#N/A</v>
          </cell>
          <cell r="R1816" t="e">
            <v>#N/A</v>
          </cell>
          <cell r="S1816" t="e">
            <v>#N/A</v>
          </cell>
          <cell r="T1816" t="e">
            <v>#N/A</v>
          </cell>
          <cell r="U1816" t="e">
            <v>#N/A</v>
          </cell>
          <cell r="V1816" t="e">
            <v>#N/A</v>
          </cell>
          <cell r="W1816" t="e">
            <v>#N/A</v>
          </cell>
          <cell r="X1816" t="e">
            <v>#N/A</v>
          </cell>
          <cell r="Y1816" t="e">
            <v>#N/A</v>
          </cell>
          <cell r="Z1816" t="e">
            <v>#N/A</v>
          </cell>
          <cell r="AA1816" t="e">
            <v>#N/A</v>
          </cell>
          <cell r="AB1816" t="e">
            <v>#N/A</v>
          </cell>
          <cell r="AC1816" t="e">
            <v>#N/A</v>
          </cell>
          <cell r="AD1816" t="e">
            <v>#N/A</v>
          </cell>
          <cell r="AE1816" t="e">
            <v>#N/A</v>
          </cell>
          <cell r="AF1816" t="e">
            <v>#N/A</v>
          </cell>
          <cell r="AG1816" t="e">
            <v>#N/A</v>
          </cell>
          <cell r="AH1816" t="e">
            <v>#N/A</v>
          </cell>
          <cell r="AI1816" t="e">
            <v>#N/A</v>
          </cell>
          <cell r="AJ1816" t="e">
            <v>#N/A</v>
          </cell>
          <cell r="AK1816" t="e">
            <v>#N/A</v>
          </cell>
          <cell r="AL1816" t="e">
            <v>#N/A</v>
          </cell>
          <cell r="AM1816" t="e">
            <v>#N/A</v>
          </cell>
          <cell r="AN1816" t="e">
            <v>#N/A</v>
          </cell>
          <cell r="AO1816" t="e">
            <v>#N/A</v>
          </cell>
          <cell r="AP1816" t="e">
            <v>#N/A</v>
          </cell>
          <cell r="AQ1816" t="e">
            <v>#N/A</v>
          </cell>
          <cell r="AR1816" t="e">
            <v>#N/A</v>
          </cell>
          <cell r="AS1816" t="e">
            <v>#N/A</v>
          </cell>
          <cell r="AT1816" t="e">
            <v>#N/A</v>
          </cell>
          <cell r="AU1816" t="e">
            <v>#N/A</v>
          </cell>
          <cell r="AV1816" t="e">
            <v>#N/A</v>
          </cell>
          <cell r="AW1816" t="e">
            <v>#N/A</v>
          </cell>
          <cell r="AX1816" t="e">
            <v>#N/A</v>
          </cell>
          <cell r="AY1816" t="e">
            <v>#N/A</v>
          </cell>
          <cell r="AZ1816" t="e">
            <v>#N/A</v>
          </cell>
          <cell r="BA1816" t="e">
            <v>#N/A</v>
          </cell>
          <cell r="BB1816" t="e">
            <v>#N/A</v>
          </cell>
          <cell r="BC1816" t="e">
            <v>#N/A</v>
          </cell>
          <cell r="BD1816" t="e">
            <v>#N/A</v>
          </cell>
        </row>
        <row r="1817">
          <cell r="G1817" t="e">
            <v>#N/A</v>
          </cell>
          <cell r="H1817" t="e">
            <v>#N/A</v>
          </cell>
          <cell r="I1817" t="e">
            <v>#N/A</v>
          </cell>
          <cell r="J1817" t="e">
            <v>#N/A</v>
          </cell>
          <cell r="K1817" t="e">
            <v>#N/A</v>
          </cell>
          <cell r="L1817" t="e">
            <v>#N/A</v>
          </cell>
          <cell r="M1817" t="e">
            <v>#N/A</v>
          </cell>
          <cell r="N1817" t="e">
            <v>#N/A</v>
          </cell>
          <cell r="O1817" t="e">
            <v>#N/A</v>
          </cell>
          <cell r="P1817" t="e">
            <v>#N/A</v>
          </cell>
          <cell r="Q1817" t="e">
            <v>#N/A</v>
          </cell>
          <cell r="R1817" t="e">
            <v>#N/A</v>
          </cell>
          <cell r="S1817" t="e">
            <v>#N/A</v>
          </cell>
          <cell r="T1817" t="e">
            <v>#N/A</v>
          </cell>
          <cell r="U1817" t="e">
            <v>#N/A</v>
          </cell>
          <cell r="V1817" t="e">
            <v>#N/A</v>
          </cell>
          <cell r="W1817" t="e">
            <v>#N/A</v>
          </cell>
          <cell r="X1817" t="e">
            <v>#N/A</v>
          </cell>
          <cell r="Y1817" t="e">
            <v>#N/A</v>
          </cell>
          <cell r="Z1817" t="e">
            <v>#N/A</v>
          </cell>
          <cell r="AA1817" t="e">
            <v>#N/A</v>
          </cell>
          <cell r="AB1817" t="e">
            <v>#N/A</v>
          </cell>
          <cell r="AC1817" t="e">
            <v>#N/A</v>
          </cell>
          <cell r="AD1817" t="e">
            <v>#N/A</v>
          </cell>
          <cell r="AE1817" t="e">
            <v>#N/A</v>
          </cell>
          <cell r="AF1817" t="e">
            <v>#N/A</v>
          </cell>
          <cell r="AG1817" t="e">
            <v>#N/A</v>
          </cell>
          <cell r="AH1817" t="e">
            <v>#N/A</v>
          </cell>
          <cell r="AI1817" t="e">
            <v>#N/A</v>
          </cell>
          <cell r="AJ1817" t="e">
            <v>#N/A</v>
          </cell>
          <cell r="AK1817" t="e">
            <v>#N/A</v>
          </cell>
          <cell r="AL1817" t="e">
            <v>#N/A</v>
          </cell>
          <cell r="AM1817" t="e">
            <v>#N/A</v>
          </cell>
          <cell r="AN1817" t="e">
            <v>#N/A</v>
          </cell>
          <cell r="AO1817" t="e">
            <v>#N/A</v>
          </cell>
          <cell r="AP1817" t="e">
            <v>#N/A</v>
          </cell>
          <cell r="AQ1817" t="e">
            <v>#N/A</v>
          </cell>
          <cell r="AR1817" t="e">
            <v>#N/A</v>
          </cell>
          <cell r="AS1817" t="e">
            <v>#N/A</v>
          </cell>
          <cell r="AT1817" t="e">
            <v>#N/A</v>
          </cell>
          <cell r="AU1817" t="e">
            <v>#N/A</v>
          </cell>
          <cell r="AV1817" t="e">
            <v>#N/A</v>
          </cell>
          <cell r="AW1817" t="e">
            <v>#N/A</v>
          </cell>
          <cell r="AX1817" t="e">
            <v>#N/A</v>
          </cell>
          <cell r="AY1817" t="e">
            <v>#N/A</v>
          </cell>
          <cell r="AZ1817" t="e">
            <v>#N/A</v>
          </cell>
          <cell r="BA1817" t="e">
            <v>#N/A</v>
          </cell>
          <cell r="BB1817" t="e">
            <v>#N/A</v>
          </cell>
          <cell r="BC1817" t="e">
            <v>#N/A</v>
          </cell>
          <cell r="BD1817" t="e">
            <v>#N/A</v>
          </cell>
        </row>
        <row r="1818">
          <cell r="G1818" t="e">
            <v>#N/A</v>
          </cell>
          <cell r="H1818" t="e">
            <v>#N/A</v>
          </cell>
          <cell r="I1818" t="e">
            <v>#N/A</v>
          </cell>
          <cell r="J1818" t="e">
            <v>#N/A</v>
          </cell>
          <cell r="K1818" t="e">
            <v>#N/A</v>
          </cell>
          <cell r="L1818" t="e">
            <v>#N/A</v>
          </cell>
          <cell r="M1818" t="e">
            <v>#N/A</v>
          </cell>
          <cell r="N1818" t="e">
            <v>#N/A</v>
          </cell>
          <cell r="O1818" t="e">
            <v>#N/A</v>
          </cell>
          <cell r="P1818" t="e">
            <v>#N/A</v>
          </cell>
          <cell r="Q1818" t="e">
            <v>#N/A</v>
          </cell>
          <cell r="R1818" t="e">
            <v>#N/A</v>
          </cell>
          <cell r="S1818" t="e">
            <v>#N/A</v>
          </cell>
          <cell r="T1818" t="e">
            <v>#N/A</v>
          </cell>
          <cell r="U1818" t="e">
            <v>#N/A</v>
          </cell>
          <cell r="V1818" t="e">
            <v>#N/A</v>
          </cell>
          <cell r="W1818" t="e">
            <v>#N/A</v>
          </cell>
          <cell r="X1818" t="e">
            <v>#N/A</v>
          </cell>
          <cell r="Y1818" t="e">
            <v>#N/A</v>
          </cell>
          <cell r="Z1818" t="e">
            <v>#N/A</v>
          </cell>
          <cell r="AA1818" t="e">
            <v>#N/A</v>
          </cell>
          <cell r="AB1818" t="e">
            <v>#N/A</v>
          </cell>
          <cell r="AC1818" t="e">
            <v>#N/A</v>
          </cell>
          <cell r="AD1818" t="e">
            <v>#N/A</v>
          </cell>
          <cell r="AE1818" t="e">
            <v>#N/A</v>
          </cell>
          <cell r="AF1818" t="e">
            <v>#N/A</v>
          </cell>
          <cell r="AG1818" t="e">
            <v>#N/A</v>
          </cell>
          <cell r="AH1818" t="e">
            <v>#N/A</v>
          </cell>
          <cell r="AI1818" t="e">
            <v>#N/A</v>
          </cell>
          <cell r="AJ1818" t="e">
            <v>#N/A</v>
          </cell>
          <cell r="AK1818" t="e">
            <v>#N/A</v>
          </cell>
          <cell r="AL1818" t="e">
            <v>#N/A</v>
          </cell>
          <cell r="AM1818" t="e">
            <v>#N/A</v>
          </cell>
          <cell r="AN1818" t="e">
            <v>#N/A</v>
          </cell>
          <cell r="AO1818" t="e">
            <v>#N/A</v>
          </cell>
          <cell r="AP1818" t="e">
            <v>#N/A</v>
          </cell>
          <cell r="AQ1818" t="e">
            <v>#N/A</v>
          </cell>
          <cell r="AR1818" t="e">
            <v>#N/A</v>
          </cell>
          <cell r="AS1818" t="e">
            <v>#N/A</v>
          </cell>
          <cell r="AT1818" t="e">
            <v>#N/A</v>
          </cell>
          <cell r="AU1818" t="e">
            <v>#N/A</v>
          </cell>
          <cell r="AV1818" t="e">
            <v>#N/A</v>
          </cell>
          <cell r="AW1818" t="e">
            <v>#N/A</v>
          </cell>
          <cell r="AX1818" t="e">
            <v>#N/A</v>
          </cell>
          <cell r="AY1818" t="e">
            <v>#N/A</v>
          </cell>
          <cell r="AZ1818" t="e">
            <v>#N/A</v>
          </cell>
          <cell r="BA1818" t="e">
            <v>#N/A</v>
          </cell>
          <cell r="BB1818" t="e">
            <v>#N/A</v>
          </cell>
          <cell r="BC1818" t="e">
            <v>#N/A</v>
          </cell>
          <cell r="BD1818" t="e">
            <v>#N/A</v>
          </cell>
        </row>
        <row r="1819">
          <cell r="G1819" t="e">
            <v>#N/A</v>
          </cell>
          <cell r="H1819" t="e">
            <v>#N/A</v>
          </cell>
          <cell r="I1819" t="e">
            <v>#N/A</v>
          </cell>
          <cell r="J1819" t="e">
            <v>#N/A</v>
          </cell>
          <cell r="K1819" t="e">
            <v>#N/A</v>
          </cell>
          <cell r="L1819" t="e">
            <v>#N/A</v>
          </cell>
          <cell r="M1819" t="e">
            <v>#N/A</v>
          </cell>
          <cell r="N1819" t="e">
            <v>#N/A</v>
          </cell>
          <cell r="O1819" t="e">
            <v>#N/A</v>
          </cell>
          <cell r="P1819" t="e">
            <v>#N/A</v>
          </cell>
          <cell r="Q1819" t="e">
            <v>#N/A</v>
          </cell>
          <cell r="R1819" t="e">
            <v>#N/A</v>
          </cell>
          <cell r="S1819" t="e">
            <v>#N/A</v>
          </cell>
          <cell r="T1819" t="e">
            <v>#N/A</v>
          </cell>
          <cell r="U1819" t="e">
            <v>#N/A</v>
          </cell>
          <cell r="V1819" t="e">
            <v>#N/A</v>
          </cell>
          <cell r="W1819" t="e">
            <v>#N/A</v>
          </cell>
          <cell r="X1819" t="e">
            <v>#N/A</v>
          </cell>
          <cell r="Y1819" t="e">
            <v>#N/A</v>
          </cell>
          <cell r="Z1819" t="e">
            <v>#N/A</v>
          </cell>
          <cell r="AA1819" t="e">
            <v>#N/A</v>
          </cell>
          <cell r="AB1819" t="e">
            <v>#N/A</v>
          </cell>
          <cell r="AC1819" t="e">
            <v>#N/A</v>
          </cell>
          <cell r="AD1819" t="e">
            <v>#N/A</v>
          </cell>
          <cell r="AE1819" t="e">
            <v>#N/A</v>
          </cell>
          <cell r="AF1819" t="e">
            <v>#N/A</v>
          </cell>
          <cell r="AG1819" t="e">
            <v>#N/A</v>
          </cell>
          <cell r="AH1819" t="e">
            <v>#N/A</v>
          </cell>
          <cell r="AI1819" t="e">
            <v>#N/A</v>
          </cell>
          <cell r="AJ1819" t="e">
            <v>#N/A</v>
          </cell>
          <cell r="AK1819" t="e">
            <v>#N/A</v>
          </cell>
          <cell r="AL1819" t="e">
            <v>#N/A</v>
          </cell>
          <cell r="AM1819" t="e">
            <v>#N/A</v>
          </cell>
          <cell r="AN1819" t="e">
            <v>#N/A</v>
          </cell>
          <cell r="AO1819" t="e">
            <v>#N/A</v>
          </cell>
          <cell r="AP1819" t="e">
            <v>#N/A</v>
          </cell>
          <cell r="AQ1819" t="e">
            <v>#N/A</v>
          </cell>
          <cell r="AR1819" t="e">
            <v>#N/A</v>
          </cell>
          <cell r="AS1819" t="e">
            <v>#N/A</v>
          </cell>
          <cell r="AT1819" t="e">
            <v>#N/A</v>
          </cell>
          <cell r="AU1819" t="e">
            <v>#N/A</v>
          </cell>
          <cell r="AV1819" t="e">
            <v>#N/A</v>
          </cell>
          <cell r="AW1819" t="e">
            <v>#N/A</v>
          </cell>
          <cell r="AX1819" t="e">
            <v>#N/A</v>
          </cell>
          <cell r="AY1819" t="e">
            <v>#N/A</v>
          </cell>
          <cell r="AZ1819" t="e">
            <v>#N/A</v>
          </cell>
          <cell r="BA1819" t="e">
            <v>#N/A</v>
          </cell>
          <cell r="BB1819" t="e">
            <v>#N/A</v>
          </cell>
          <cell r="BC1819" t="e">
            <v>#N/A</v>
          </cell>
          <cell r="BD1819" t="e">
            <v>#N/A</v>
          </cell>
        </row>
        <row r="1820">
          <cell r="G1820" t="e">
            <v>#N/A</v>
          </cell>
          <cell r="H1820" t="e">
            <v>#N/A</v>
          </cell>
          <cell r="I1820" t="e">
            <v>#N/A</v>
          </cell>
          <cell r="J1820" t="e">
            <v>#N/A</v>
          </cell>
          <cell r="K1820" t="e">
            <v>#N/A</v>
          </cell>
          <cell r="L1820" t="e">
            <v>#N/A</v>
          </cell>
          <cell r="M1820" t="e">
            <v>#N/A</v>
          </cell>
          <cell r="N1820" t="e">
            <v>#N/A</v>
          </cell>
          <cell r="O1820" t="e">
            <v>#N/A</v>
          </cell>
          <cell r="P1820" t="e">
            <v>#N/A</v>
          </cell>
          <cell r="Q1820" t="e">
            <v>#N/A</v>
          </cell>
          <cell r="R1820" t="e">
            <v>#N/A</v>
          </cell>
          <cell r="S1820" t="e">
            <v>#N/A</v>
          </cell>
          <cell r="T1820" t="e">
            <v>#N/A</v>
          </cell>
          <cell r="U1820" t="e">
            <v>#N/A</v>
          </cell>
          <cell r="V1820" t="e">
            <v>#N/A</v>
          </cell>
          <cell r="W1820" t="e">
            <v>#N/A</v>
          </cell>
          <cell r="X1820" t="e">
            <v>#N/A</v>
          </cell>
          <cell r="Y1820" t="e">
            <v>#N/A</v>
          </cell>
          <cell r="Z1820" t="e">
            <v>#N/A</v>
          </cell>
          <cell r="AA1820" t="e">
            <v>#N/A</v>
          </cell>
          <cell r="AB1820" t="e">
            <v>#N/A</v>
          </cell>
          <cell r="AC1820" t="e">
            <v>#N/A</v>
          </cell>
          <cell r="AD1820" t="e">
            <v>#N/A</v>
          </cell>
          <cell r="AE1820" t="e">
            <v>#N/A</v>
          </cell>
          <cell r="AF1820" t="e">
            <v>#N/A</v>
          </cell>
          <cell r="AG1820" t="e">
            <v>#N/A</v>
          </cell>
          <cell r="AH1820" t="e">
            <v>#N/A</v>
          </cell>
          <cell r="AI1820" t="e">
            <v>#N/A</v>
          </cell>
          <cell r="AJ1820" t="e">
            <v>#N/A</v>
          </cell>
          <cell r="AK1820" t="e">
            <v>#N/A</v>
          </cell>
          <cell r="AL1820" t="e">
            <v>#N/A</v>
          </cell>
          <cell r="AM1820" t="e">
            <v>#N/A</v>
          </cell>
          <cell r="AN1820" t="e">
            <v>#N/A</v>
          </cell>
          <cell r="AO1820" t="e">
            <v>#N/A</v>
          </cell>
          <cell r="AP1820" t="e">
            <v>#N/A</v>
          </cell>
          <cell r="AQ1820" t="e">
            <v>#N/A</v>
          </cell>
          <cell r="AR1820" t="e">
            <v>#N/A</v>
          </cell>
          <cell r="AS1820" t="e">
            <v>#N/A</v>
          </cell>
          <cell r="AT1820" t="e">
            <v>#N/A</v>
          </cell>
          <cell r="AU1820" t="e">
            <v>#N/A</v>
          </cell>
          <cell r="AV1820" t="e">
            <v>#N/A</v>
          </cell>
          <cell r="AW1820" t="e">
            <v>#N/A</v>
          </cell>
          <cell r="AX1820" t="e">
            <v>#N/A</v>
          </cell>
          <cell r="AY1820" t="e">
            <v>#N/A</v>
          </cell>
          <cell r="AZ1820" t="e">
            <v>#N/A</v>
          </cell>
          <cell r="BA1820" t="e">
            <v>#N/A</v>
          </cell>
          <cell r="BB1820" t="e">
            <v>#N/A</v>
          </cell>
          <cell r="BC1820" t="e">
            <v>#N/A</v>
          </cell>
          <cell r="BD1820" t="e">
            <v>#N/A</v>
          </cell>
        </row>
        <row r="1821">
          <cell r="G1821" t="e">
            <v>#N/A</v>
          </cell>
          <cell r="H1821" t="e">
            <v>#N/A</v>
          </cell>
          <cell r="I1821" t="e">
            <v>#N/A</v>
          </cell>
          <cell r="J1821" t="e">
            <v>#N/A</v>
          </cell>
          <cell r="K1821" t="e">
            <v>#N/A</v>
          </cell>
          <cell r="L1821" t="e">
            <v>#N/A</v>
          </cell>
          <cell r="M1821" t="e">
            <v>#N/A</v>
          </cell>
          <cell r="N1821" t="e">
            <v>#N/A</v>
          </cell>
          <cell r="O1821" t="e">
            <v>#N/A</v>
          </cell>
          <cell r="P1821" t="e">
            <v>#N/A</v>
          </cell>
          <cell r="Q1821" t="e">
            <v>#N/A</v>
          </cell>
          <cell r="R1821" t="e">
            <v>#N/A</v>
          </cell>
          <cell r="S1821" t="e">
            <v>#N/A</v>
          </cell>
          <cell r="T1821" t="e">
            <v>#N/A</v>
          </cell>
          <cell r="U1821" t="e">
            <v>#N/A</v>
          </cell>
          <cell r="V1821" t="e">
            <v>#N/A</v>
          </cell>
          <cell r="W1821" t="e">
            <v>#N/A</v>
          </cell>
          <cell r="X1821" t="e">
            <v>#N/A</v>
          </cell>
          <cell r="Y1821" t="e">
            <v>#N/A</v>
          </cell>
          <cell r="Z1821" t="e">
            <v>#N/A</v>
          </cell>
          <cell r="AA1821" t="e">
            <v>#N/A</v>
          </cell>
          <cell r="AB1821" t="e">
            <v>#N/A</v>
          </cell>
          <cell r="AC1821" t="e">
            <v>#N/A</v>
          </cell>
          <cell r="AD1821" t="e">
            <v>#N/A</v>
          </cell>
          <cell r="AE1821" t="e">
            <v>#N/A</v>
          </cell>
          <cell r="AF1821" t="e">
            <v>#N/A</v>
          </cell>
          <cell r="AG1821" t="e">
            <v>#N/A</v>
          </cell>
          <cell r="AH1821" t="e">
            <v>#N/A</v>
          </cell>
          <cell r="AI1821" t="e">
            <v>#N/A</v>
          </cell>
          <cell r="AJ1821" t="e">
            <v>#N/A</v>
          </cell>
          <cell r="AK1821" t="e">
            <v>#N/A</v>
          </cell>
          <cell r="AL1821" t="e">
            <v>#N/A</v>
          </cell>
          <cell r="AM1821" t="e">
            <v>#N/A</v>
          </cell>
          <cell r="AN1821" t="e">
            <v>#N/A</v>
          </cell>
          <cell r="AO1821" t="e">
            <v>#N/A</v>
          </cell>
          <cell r="AP1821" t="e">
            <v>#N/A</v>
          </cell>
          <cell r="AQ1821" t="e">
            <v>#N/A</v>
          </cell>
          <cell r="AR1821" t="e">
            <v>#N/A</v>
          </cell>
          <cell r="AS1821" t="e">
            <v>#N/A</v>
          </cell>
          <cell r="AT1821" t="e">
            <v>#N/A</v>
          </cell>
          <cell r="AU1821" t="e">
            <v>#N/A</v>
          </cell>
          <cell r="AV1821" t="e">
            <v>#N/A</v>
          </cell>
          <cell r="AW1821" t="e">
            <v>#N/A</v>
          </cell>
          <cell r="AX1821" t="e">
            <v>#N/A</v>
          </cell>
          <cell r="AY1821" t="e">
            <v>#N/A</v>
          </cell>
          <cell r="AZ1821" t="e">
            <v>#N/A</v>
          </cell>
          <cell r="BA1821" t="e">
            <v>#N/A</v>
          </cell>
          <cell r="BB1821" t="e">
            <v>#N/A</v>
          </cell>
          <cell r="BC1821" t="e">
            <v>#N/A</v>
          </cell>
          <cell r="BD1821" t="e">
            <v>#N/A</v>
          </cell>
        </row>
        <row r="1822">
          <cell r="G1822" t="e">
            <v>#N/A</v>
          </cell>
          <cell r="H1822" t="e">
            <v>#N/A</v>
          </cell>
          <cell r="I1822" t="e">
            <v>#N/A</v>
          </cell>
          <cell r="J1822" t="e">
            <v>#N/A</v>
          </cell>
          <cell r="K1822" t="e">
            <v>#N/A</v>
          </cell>
          <cell r="L1822" t="e">
            <v>#N/A</v>
          </cell>
          <cell r="M1822" t="e">
            <v>#N/A</v>
          </cell>
          <cell r="N1822" t="e">
            <v>#N/A</v>
          </cell>
          <cell r="O1822" t="e">
            <v>#N/A</v>
          </cell>
          <cell r="P1822" t="e">
            <v>#N/A</v>
          </cell>
          <cell r="Q1822" t="e">
            <v>#N/A</v>
          </cell>
          <cell r="R1822" t="e">
            <v>#N/A</v>
          </cell>
          <cell r="S1822" t="e">
            <v>#N/A</v>
          </cell>
          <cell r="T1822" t="e">
            <v>#N/A</v>
          </cell>
          <cell r="U1822" t="e">
            <v>#N/A</v>
          </cell>
          <cell r="V1822" t="e">
            <v>#N/A</v>
          </cell>
          <cell r="W1822" t="e">
            <v>#N/A</v>
          </cell>
          <cell r="X1822" t="e">
            <v>#N/A</v>
          </cell>
          <cell r="Y1822" t="e">
            <v>#N/A</v>
          </cell>
          <cell r="Z1822" t="e">
            <v>#N/A</v>
          </cell>
          <cell r="AA1822" t="e">
            <v>#N/A</v>
          </cell>
          <cell r="AB1822" t="e">
            <v>#N/A</v>
          </cell>
          <cell r="AC1822" t="e">
            <v>#N/A</v>
          </cell>
          <cell r="AD1822" t="e">
            <v>#N/A</v>
          </cell>
          <cell r="AE1822" t="e">
            <v>#N/A</v>
          </cell>
          <cell r="AF1822" t="e">
            <v>#N/A</v>
          </cell>
          <cell r="AG1822" t="e">
            <v>#N/A</v>
          </cell>
          <cell r="AH1822" t="e">
            <v>#N/A</v>
          </cell>
          <cell r="AI1822" t="e">
            <v>#N/A</v>
          </cell>
          <cell r="AJ1822" t="e">
            <v>#N/A</v>
          </cell>
          <cell r="AK1822" t="e">
            <v>#N/A</v>
          </cell>
          <cell r="AL1822" t="e">
            <v>#N/A</v>
          </cell>
          <cell r="AM1822" t="e">
            <v>#N/A</v>
          </cell>
          <cell r="AN1822" t="e">
            <v>#N/A</v>
          </cell>
          <cell r="AO1822" t="e">
            <v>#N/A</v>
          </cell>
          <cell r="AP1822" t="e">
            <v>#N/A</v>
          </cell>
          <cell r="AQ1822" t="e">
            <v>#N/A</v>
          </cell>
          <cell r="AR1822" t="e">
            <v>#N/A</v>
          </cell>
          <cell r="AS1822" t="e">
            <v>#N/A</v>
          </cell>
          <cell r="AT1822" t="e">
            <v>#N/A</v>
          </cell>
          <cell r="AU1822" t="e">
            <v>#N/A</v>
          </cell>
          <cell r="AV1822" t="e">
            <v>#N/A</v>
          </cell>
          <cell r="AW1822" t="e">
            <v>#N/A</v>
          </cell>
          <cell r="AX1822" t="e">
            <v>#N/A</v>
          </cell>
          <cell r="AY1822" t="e">
            <v>#N/A</v>
          </cell>
          <cell r="AZ1822" t="e">
            <v>#N/A</v>
          </cell>
          <cell r="BA1822" t="e">
            <v>#N/A</v>
          </cell>
          <cell r="BB1822" t="e">
            <v>#N/A</v>
          </cell>
          <cell r="BC1822" t="e">
            <v>#N/A</v>
          </cell>
          <cell r="BD1822" t="e">
            <v>#N/A</v>
          </cell>
        </row>
        <row r="1823">
          <cell r="G1823" t="e">
            <v>#N/A</v>
          </cell>
          <cell r="H1823" t="e">
            <v>#N/A</v>
          </cell>
          <cell r="I1823" t="e">
            <v>#N/A</v>
          </cell>
          <cell r="J1823" t="e">
            <v>#N/A</v>
          </cell>
          <cell r="K1823" t="e">
            <v>#N/A</v>
          </cell>
          <cell r="L1823" t="e">
            <v>#N/A</v>
          </cell>
          <cell r="M1823" t="e">
            <v>#N/A</v>
          </cell>
          <cell r="N1823" t="e">
            <v>#N/A</v>
          </cell>
          <cell r="O1823" t="e">
            <v>#N/A</v>
          </cell>
          <cell r="P1823" t="e">
            <v>#N/A</v>
          </cell>
          <cell r="Q1823" t="e">
            <v>#N/A</v>
          </cell>
          <cell r="R1823" t="e">
            <v>#N/A</v>
          </cell>
          <cell r="S1823" t="e">
            <v>#N/A</v>
          </cell>
          <cell r="T1823" t="e">
            <v>#N/A</v>
          </cell>
          <cell r="U1823" t="e">
            <v>#N/A</v>
          </cell>
          <cell r="V1823" t="e">
            <v>#N/A</v>
          </cell>
          <cell r="W1823" t="e">
            <v>#N/A</v>
          </cell>
          <cell r="X1823" t="e">
            <v>#N/A</v>
          </cell>
          <cell r="Y1823" t="e">
            <v>#N/A</v>
          </cell>
          <cell r="Z1823" t="e">
            <v>#N/A</v>
          </cell>
          <cell r="AA1823" t="e">
            <v>#N/A</v>
          </cell>
          <cell r="AB1823" t="e">
            <v>#N/A</v>
          </cell>
          <cell r="AC1823" t="e">
            <v>#N/A</v>
          </cell>
          <cell r="AD1823" t="e">
            <v>#N/A</v>
          </cell>
          <cell r="AE1823" t="e">
            <v>#N/A</v>
          </cell>
          <cell r="AF1823" t="e">
            <v>#N/A</v>
          </cell>
          <cell r="AG1823" t="e">
            <v>#N/A</v>
          </cell>
          <cell r="AH1823" t="e">
            <v>#N/A</v>
          </cell>
          <cell r="AI1823" t="e">
            <v>#N/A</v>
          </cell>
          <cell r="AJ1823" t="e">
            <v>#N/A</v>
          </cell>
          <cell r="AK1823" t="e">
            <v>#N/A</v>
          </cell>
          <cell r="AL1823" t="e">
            <v>#N/A</v>
          </cell>
          <cell r="AM1823" t="e">
            <v>#N/A</v>
          </cell>
          <cell r="AN1823" t="e">
            <v>#N/A</v>
          </cell>
          <cell r="AO1823" t="e">
            <v>#N/A</v>
          </cell>
          <cell r="AP1823" t="e">
            <v>#N/A</v>
          </cell>
          <cell r="AQ1823" t="e">
            <v>#N/A</v>
          </cell>
          <cell r="AR1823" t="e">
            <v>#N/A</v>
          </cell>
          <cell r="AS1823" t="e">
            <v>#N/A</v>
          </cell>
          <cell r="AT1823" t="e">
            <v>#N/A</v>
          </cell>
          <cell r="AU1823" t="e">
            <v>#N/A</v>
          </cell>
          <cell r="AV1823" t="e">
            <v>#N/A</v>
          </cell>
          <cell r="AW1823" t="e">
            <v>#N/A</v>
          </cell>
          <cell r="AX1823" t="e">
            <v>#N/A</v>
          </cell>
          <cell r="AY1823" t="e">
            <v>#N/A</v>
          </cell>
          <cell r="AZ1823" t="e">
            <v>#N/A</v>
          </cell>
          <cell r="BA1823" t="e">
            <v>#N/A</v>
          </cell>
          <cell r="BB1823" t="e">
            <v>#N/A</v>
          </cell>
          <cell r="BC1823" t="e">
            <v>#N/A</v>
          </cell>
          <cell r="BD1823" t="e">
            <v>#N/A</v>
          </cell>
        </row>
        <row r="1824">
          <cell r="G1824" t="e">
            <v>#N/A</v>
          </cell>
          <cell r="H1824" t="e">
            <v>#N/A</v>
          </cell>
          <cell r="I1824" t="e">
            <v>#N/A</v>
          </cell>
          <cell r="J1824" t="e">
            <v>#N/A</v>
          </cell>
          <cell r="K1824" t="e">
            <v>#N/A</v>
          </cell>
          <cell r="L1824" t="e">
            <v>#N/A</v>
          </cell>
          <cell r="M1824" t="e">
            <v>#N/A</v>
          </cell>
          <cell r="N1824" t="e">
            <v>#N/A</v>
          </cell>
          <cell r="O1824" t="e">
            <v>#N/A</v>
          </cell>
          <cell r="P1824" t="e">
            <v>#N/A</v>
          </cell>
          <cell r="Q1824" t="e">
            <v>#N/A</v>
          </cell>
          <cell r="R1824" t="e">
            <v>#N/A</v>
          </cell>
          <cell r="S1824" t="e">
            <v>#N/A</v>
          </cell>
          <cell r="T1824" t="e">
            <v>#N/A</v>
          </cell>
          <cell r="U1824" t="e">
            <v>#N/A</v>
          </cell>
          <cell r="V1824" t="e">
            <v>#N/A</v>
          </cell>
          <cell r="W1824" t="e">
            <v>#N/A</v>
          </cell>
          <cell r="X1824" t="e">
            <v>#N/A</v>
          </cell>
          <cell r="Y1824" t="e">
            <v>#N/A</v>
          </cell>
          <cell r="Z1824" t="e">
            <v>#N/A</v>
          </cell>
          <cell r="AA1824" t="e">
            <v>#N/A</v>
          </cell>
          <cell r="AB1824" t="e">
            <v>#N/A</v>
          </cell>
          <cell r="AC1824" t="e">
            <v>#N/A</v>
          </cell>
          <cell r="AD1824" t="e">
            <v>#N/A</v>
          </cell>
          <cell r="AE1824" t="e">
            <v>#N/A</v>
          </cell>
          <cell r="AF1824" t="e">
            <v>#N/A</v>
          </cell>
          <cell r="AG1824" t="e">
            <v>#N/A</v>
          </cell>
          <cell r="AH1824" t="e">
            <v>#N/A</v>
          </cell>
          <cell r="AI1824" t="e">
            <v>#N/A</v>
          </cell>
          <cell r="AJ1824" t="e">
            <v>#N/A</v>
          </cell>
          <cell r="AK1824" t="e">
            <v>#N/A</v>
          </cell>
          <cell r="AL1824" t="e">
            <v>#N/A</v>
          </cell>
          <cell r="AM1824" t="e">
            <v>#N/A</v>
          </cell>
          <cell r="AN1824" t="e">
            <v>#N/A</v>
          </cell>
          <cell r="AO1824" t="e">
            <v>#N/A</v>
          </cell>
          <cell r="AP1824" t="e">
            <v>#N/A</v>
          </cell>
          <cell r="AQ1824" t="e">
            <v>#N/A</v>
          </cell>
          <cell r="AR1824" t="e">
            <v>#N/A</v>
          </cell>
          <cell r="AS1824" t="e">
            <v>#N/A</v>
          </cell>
          <cell r="AT1824" t="e">
            <v>#N/A</v>
          </cell>
          <cell r="AU1824" t="e">
            <v>#N/A</v>
          </cell>
          <cell r="AV1824" t="e">
            <v>#N/A</v>
          </cell>
          <cell r="AW1824" t="e">
            <v>#N/A</v>
          </cell>
          <cell r="AX1824" t="e">
            <v>#N/A</v>
          </cell>
          <cell r="AY1824" t="e">
            <v>#N/A</v>
          </cell>
          <cell r="AZ1824" t="e">
            <v>#N/A</v>
          </cell>
          <cell r="BA1824" t="e">
            <v>#N/A</v>
          </cell>
          <cell r="BB1824" t="e">
            <v>#N/A</v>
          </cell>
          <cell r="BC1824" t="e">
            <v>#N/A</v>
          </cell>
          <cell r="BD1824" t="e">
            <v>#N/A</v>
          </cell>
        </row>
        <row r="1825">
          <cell r="G1825" t="e">
            <v>#N/A</v>
          </cell>
          <cell r="H1825" t="e">
            <v>#N/A</v>
          </cell>
          <cell r="I1825" t="e">
            <v>#N/A</v>
          </cell>
          <cell r="J1825" t="e">
            <v>#N/A</v>
          </cell>
          <cell r="K1825" t="e">
            <v>#N/A</v>
          </cell>
          <cell r="L1825" t="e">
            <v>#N/A</v>
          </cell>
          <cell r="M1825" t="e">
            <v>#N/A</v>
          </cell>
          <cell r="N1825" t="e">
            <v>#N/A</v>
          </cell>
          <cell r="O1825" t="e">
            <v>#N/A</v>
          </cell>
          <cell r="P1825" t="e">
            <v>#N/A</v>
          </cell>
          <cell r="Q1825" t="e">
            <v>#N/A</v>
          </cell>
          <cell r="R1825" t="e">
            <v>#N/A</v>
          </cell>
          <cell r="S1825" t="e">
            <v>#N/A</v>
          </cell>
          <cell r="T1825" t="e">
            <v>#N/A</v>
          </cell>
          <cell r="U1825" t="e">
            <v>#N/A</v>
          </cell>
          <cell r="V1825" t="e">
            <v>#N/A</v>
          </cell>
          <cell r="W1825" t="e">
            <v>#N/A</v>
          </cell>
          <cell r="X1825" t="e">
            <v>#N/A</v>
          </cell>
          <cell r="Y1825" t="e">
            <v>#N/A</v>
          </cell>
          <cell r="Z1825" t="e">
            <v>#N/A</v>
          </cell>
          <cell r="AA1825" t="e">
            <v>#N/A</v>
          </cell>
          <cell r="AB1825" t="e">
            <v>#N/A</v>
          </cell>
          <cell r="AC1825" t="e">
            <v>#N/A</v>
          </cell>
          <cell r="AD1825" t="e">
            <v>#N/A</v>
          </cell>
          <cell r="AE1825" t="e">
            <v>#N/A</v>
          </cell>
          <cell r="AF1825" t="e">
            <v>#N/A</v>
          </cell>
          <cell r="AG1825" t="e">
            <v>#N/A</v>
          </cell>
          <cell r="AH1825" t="e">
            <v>#N/A</v>
          </cell>
          <cell r="AI1825" t="e">
            <v>#N/A</v>
          </cell>
          <cell r="AJ1825" t="e">
            <v>#N/A</v>
          </cell>
          <cell r="AK1825" t="e">
            <v>#N/A</v>
          </cell>
          <cell r="AL1825" t="e">
            <v>#N/A</v>
          </cell>
          <cell r="AM1825" t="e">
            <v>#N/A</v>
          </cell>
          <cell r="AN1825" t="e">
            <v>#N/A</v>
          </cell>
          <cell r="AO1825" t="e">
            <v>#N/A</v>
          </cell>
          <cell r="AP1825" t="e">
            <v>#N/A</v>
          </cell>
          <cell r="AQ1825" t="e">
            <v>#N/A</v>
          </cell>
          <cell r="AR1825" t="e">
            <v>#N/A</v>
          </cell>
          <cell r="AS1825" t="e">
            <v>#N/A</v>
          </cell>
          <cell r="AT1825" t="e">
            <v>#N/A</v>
          </cell>
          <cell r="AU1825" t="e">
            <v>#N/A</v>
          </cell>
          <cell r="AV1825" t="e">
            <v>#N/A</v>
          </cell>
          <cell r="AW1825" t="e">
            <v>#N/A</v>
          </cell>
          <cell r="AX1825" t="e">
            <v>#N/A</v>
          </cell>
          <cell r="AY1825" t="e">
            <v>#N/A</v>
          </cell>
          <cell r="AZ1825" t="e">
            <v>#N/A</v>
          </cell>
          <cell r="BA1825" t="e">
            <v>#N/A</v>
          </cell>
          <cell r="BB1825" t="e">
            <v>#N/A</v>
          </cell>
          <cell r="BC1825" t="e">
            <v>#N/A</v>
          </cell>
          <cell r="BD1825" t="e">
            <v>#N/A</v>
          </cell>
        </row>
        <row r="1826">
          <cell r="G1826" t="e">
            <v>#N/A</v>
          </cell>
          <cell r="H1826" t="e">
            <v>#N/A</v>
          </cell>
          <cell r="I1826" t="e">
            <v>#N/A</v>
          </cell>
          <cell r="J1826" t="e">
            <v>#N/A</v>
          </cell>
          <cell r="K1826" t="e">
            <v>#N/A</v>
          </cell>
          <cell r="L1826" t="e">
            <v>#N/A</v>
          </cell>
          <cell r="M1826" t="e">
            <v>#N/A</v>
          </cell>
          <cell r="N1826" t="e">
            <v>#N/A</v>
          </cell>
          <cell r="O1826" t="e">
            <v>#N/A</v>
          </cell>
          <cell r="P1826" t="e">
            <v>#N/A</v>
          </cell>
          <cell r="Q1826" t="e">
            <v>#N/A</v>
          </cell>
          <cell r="R1826" t="e">
            <v>#N/A</v>
          </cell>
          <cell r="S1826" t="e">
            <v>#N/A</v>
          </cell>
          <cell r="T1826" t="e">
            <v>#N/A</v>
          </cell>
          <cell r="U1826" t="e">
            <v>#N/A</v>
          </cell>
          <cell r="V1826" t="e">
            <v>#N/A</v>
          </cell>
          <cell r="W1826" t="e">
            <v>#N/A</v>
          </cell>
          <cell r="X1826" t="e">
            <v>#N/A</v>
          </cell>
          <cell r="Y1826" t="e">
            <v>#N/A</v>
          </cell>
          <cell r="Z1826" t="e">
            <v>#N/A</v>
          </cell>
          <cell r="AA1826" t="e">
            <v>#N/A</v>
          </cell>
          <cell r="AB1826" t="e">
            <v>#N/A</v>
          </cell>
          <cell r="AC1826" t="e">
            <v>#N/A</v>
          </cell>
          <cell r="AD1826" t="e">
            <v>#N/A</v>
          </cell>
          <cell r="AE1826" t="e">
            <v>#N/A</v>
          </cell>
          <cell r="AF1826" t="e">
            <v>#N/A</v>
          </cell>
          <cell r="AG1826" t="e">
            <v>#N/A</v>
          </cell>
          <cell r="AH1826" t="e">
            <v>#N/A</v>
          </cell>
          <cell r="AI1826" t="e">
            <v>#N/A</v>
          </cell>
          <cell r="AJ1826" t="e">
            <v>#N/A</v>
          </cell>
          <cell r="AK1826" t="e">
            <v>#N/A</v>
          </cell>
          <cell r="AL1826" t="e">
            <v>#N/A</v>
          </cell>
          <cell r="AM1826" t="e">
            <v>#N/A</v>
          </cell>
          <cell r="AN1826" t="e">
            <v>#N/A</v>
          </cell>
          <cell r="AO1826" t="e">
            <v>#N/A</v>
          </cell>
          <cell r="AP1826" t="e">
            <v>#N/A</v>
          </cell>
          <cell r="AQ1826" t="e">
            <v>#N/A</v>
          </cell>
          <cell r="AR1826" t="e">
            <v>#N/A</v>
          </cell>
          <cell r="AS1826" t="e">
            <v>#N/A</v>
          </cell>
          <cell r="AT1826" t="e">
            <v>#N/A</v>
          </cell>
          <cell r="AU1826" t="e">
            <v>#N/A</v>
          </cell>
          <cell r="AV1826" t="e">
            <v>#N/A</v>
          </cell>
          <cell r="AW1826" t="e">
            <v>#N/A</v>
          </cell>
          <cell r="AX1826" t="e">
            <v>#N/A</v>
          </cell>
          <cell r="AY1826" t="e">
            <v>#N/A</v>
          </cell>
          <cell r="AZ1826" t="e">
            <v>#N/A</v>
          </cell>
          <cell r="BA1826" t="e">
            <v>#N/A</v>
          </cell>
          <cell r="BB1826" t="e">
            <v>#N/A</v>
          </cell>
          <cell r="BC1826" t="e">
            <v>#N/A</v>
          </cell>
          <cell r="BD1826" t="e">
            <v>#N/A</v>
          </cell>
        </row>
        <row r="1827">
          <cell r="G1827" t="e">
            <v>#N/A</v>
          </cell>
          <cell r="H1827" t="e">
            <v>#N/A</v>
          </cell>
          <cell r="I1827" t="e">
            <v>#N/A</v>
          </cell>
          <cell r="J1827" t="e">
            <v>#N/A</v>
          </cell>
          <cell r="K1827" t="e">
            <v>#N/A</v>
          </cell>
          <cell r="L1827" t="e">
            <v>#N/A</v>
          </cell>
          <cell r="M1827" t="e">
            <v>#N/A</v>
          </cell>
          <cell r="N1827" t="e">
            <v>#N/A</v>
          </cell>
          <cell r="O1827" t="e">
            <v>#N/A</v>
          </cell>
          <cell r="P1827" t="e">
            <v>#N/A</v>
          </cell>
          <cell r="Q1827" t="e">
            <v>#N/A</v>
          </cell>
          <cell r="R1827" t="e">
            <v>#N/A</v>
          </cell>
          <cell r="S1827" t="e">
            <v>#N/A</v>
          </cell>
          <cell r="T1827" t="e">
            <v>#N/A</v>
          </cell>
          <cell r="U1827" t="e">
            <v>#N/A</v>
          </cell>
          <cell r="V1827" t="e">
            <v>#N/A</v>
          </cell>
          <cell r="W1827" t="e">
            <v>#N/A</v>
          </cell>
          <cell r="X1827" t="e">
            <v>#N/A</v>
          </cell>
          <cell r="Y1827" t="e">
            <v>#N/A</v>
          </cell>
          <cell r="Z1827" t="e">
            <v>#N/A</v>
          </cell>
          <cell r="AA1827" t="e">
            <v>#N/A</v>
          </cell>
          <cell r="AB1827" t="e">
            <v>#N/A</v>
          </cell>
          <cell r="AC1827" t="e">
            <v>#N/A</v>
          </cell>
          <cell r="AD1827" t="e">
            <v>#N/A</v>
          </cell>
          <cell r="AE1827" t="e">
            <v>#N/A</v>
          </cell>
          <cell r="AF1827" t="e">
            <v>#N/A</v>
          </cell>
          <cell r="AG1827" t="e">
            <v>#N/A</v>
          </cell>
          <cell r="AH1827" t="e">
            <v>#N/A</v>
          </cell>
          <cell r="AI1827" t="e">
            <v>#N/A</v>
          </cell>
          <cell r="AJ1827" t="e">
            <v>#N/A</v>
          </cell>
          <cell r="AK1827" t="e">
            <v>#N/A</v>
          </cell>
          <cell r="AL1827" t="e">
            <v>#N/A</v>
          </cell>
          <cell r="AM1827" t="e">
            <v>#N/A</v>
          </cell>
          <cell r="AN1827" t="e">
            <v>#N/A</v>
          </cell>
          <cell r="AO1827" t="e">
            <v>#N/A</v>
          </cell>
          <cell r="AP1827" t="e">
            <v>#N/A</v>
          </cell>
          <cell r="AQ1827" t="e">
            <v>#N/A</v>
          </cell>
          <cell r="AR1827" t="e">
            <v>#N/A</v>
          </cell>
          <cell r="AS1827" t="e">
            <v>#N/A</v>
          </cell>
          <cell r="AT1827" t="e">
            <v>#N/A</v>
          </cell>
          <cell r="AU1827" t="e">
            <v>#N/A</v>
          </cell>
          <cell r="AV1827" t="e">
            <v>#N/A</v>
          </cell>
          <cell r="AW1827" t="e">
            <v>#N/A</v>
          </cell>
          <cell r="AX1827" t="e">
            <v>#N/A</v>
          </cell>
          <cell r="AY1827" t="e">
            <v>#N/A</v>
          </cell>
          <cell r="AZ1827" t="e">
            <v>#N/A</v>
          </cell>
          <cell r="BA1827" t="e">
            <v>#N/A</v>
          </cell>
          <cell r="BB1827" t="e">
            <v>#N/A</v>
          </cell>
          <cell r="BC1827" t="e">
            <v>#N/A</v>
          </cell>
          <cell r="BD1827" t="e">
            <v>#N/A</v>
          </cell>
        </row>
        <row r="1828">
          <cell r="G1828" t="e">
            <v>#N/A</v>
          </cell>
          <cell r="H1828" t="e">
            <v>#N/A</v>
          </cell>
          <cell r="I1828" t="e">
            <v>#N/A</v>
          </cell>
          <cell r="J1828" t="e">
            <v>#N/A</v>
          </cell>
          <cell r="K1828" t="e">
            <v>#N/A</v>
          </cell>
          <cell r="L1828" t="e">
            <v>#N/A</v>
          </cell>
          <cell r="M1828" t="e">
            <v>#N/A</v>
          </cell>
          <cell r="N1828" t="e">
            <v>#N/A</v>
          </cell>
          <cell r="O1828" t="e">
            <v>#N/A</v>
          </cell>
          <cell r="P1828" t="e">
            <v>#N/A</v>
          </cell>
          <cell r="Q1828" t="e">
            <v>#N/A</v>
          </cell>
          <cell r="R1828" t="e">
            <v>#N/A</v>
          </cell>
          <cell r="S1828" t="e">
            <v>#N/A</v>
          </cell>
          <cell r="T1828" t="e">
            <v>#N/A</v>
          </cell>
          <cell r="U1828" t="e">
            <v>#N/A</v>
          </cell>
          <cell r="V1828" t="e">
            <v>#N/A</v>
          </cell>
          <cell r="W1828" t="e">
            <v>#N/A</v>
          </cell>
          <cell r="X1828" t="e">
            <v>#N/A</v>
          </cell>
          <cell r="Y1828" t="e">
            <v>#N/A</v>
          </cell>
          <cell r="Z1828" t="e">
            <v>#N/A</v>
          </cell>
          <cell r="AA1828" t="e">
            <v>#N/A</v>
          </cell>
          <cell r="AB1828" t="e">
            <v>#N/A</v>
          </cell>
          <cell r="AC1828" t="e">
            <v>#N/A</v>
          </cell>
          <cell r="AD1828" t="e">
            <v>#N/A</v>
          </cell>
          <cell r="AE1828" t="e">
            <v>#N/A</v>
          </cell>
          <cell r="AF1828" t="e">
            <v>#N/A</v>
          </cell>
          <cell r="AG1828" t="e">
            <v>#N/A</v>
          </cell>
          <cell r="AH1828" t="e">
            <v>#N/A</v>
          </cell>
          <cell r="AI1828" t="e">
            <v>#N/A</v>
          </cell>
          <cell r="AJ1828" t="e">
            <v>#N/A</v>
          </cell>
          <cell r="AK1828" t="e">
            <v>#N/A</v>
          </cell>
          <cell r="AL1828" t="e">
            <v>#N/A</v>
          </cell>
          <cell r="AM1828" t="e">
            <v>#N/A</v>
          </cell>
          <cell r="AN1828" t="e">
            <v>#N/A</v>
          </cell>
          <cell r="AO1828" t="e">
            <v>#N/A</v>
          </cell>
          <cell r="AP1828" t="e">
            <v>#N/A</v>
          </cell>
          <cell r="AQ1828" t="e">
            <v>#N/A</v>
          </cell>
          <cell r="AR1828" t="e">
            <v>#N/A</v>
          </cell>
          <cell r="AS1828" t="e">
            <v>#N/A</v>
          </cell>
          <cell r="AT1828" t="e">
            <v>#N/A</v>
          </cell>
          <cell r="AU1828" t="e">
            <v>#N/A</v>
          </cell>
          <cell r="AV1828" t="e">
            <v>#N/A</v>
          </cell>
          <cell r="AW1828" t="e">
            <v>#N/A</v>
          </cell>
          <cell r="AX1828" t="e">
            <v>#N/A</v>
          </cell>
          <cell r="AY1828" t="e">
            <v>#N/A</v>
          </cell>
          <cell r="AZ1828" t="e">
            <v>#N/A</v>
          </cell>
          <cell r="BA1828" t="e">
            <v>#N/A</v>
          </cell>
          <cell r="BB1828" t="e">
            <v>#N/A</v>
          </cell>
          <cell r="BC1828" t="e">
            <v>#N/A</v>
          </cell>
          <cell r="BD1828" t="e">
            <v>#N/A</v>
          </cell>
        </row>
        <row r="1829">
          <cell r="G1829" t="e">
            <v>#N/A</v>
          </cell>
          <cell r="H1829" t="e">
            <v>#N/A</v>
          </cell>
          <cell r="I1829" t="e">
            <v>#N/A</v>
          </cell>
          <cell r="J1829" t="e">
            <v>#N/A</v>
          </cell>
          <cell r="K1829" t="e">
            <v>#N/A</v>
          </cell>
          <cell r="L1829" t="e">
            <v>#N/A</v>
          </cell>
          <cell r="M1829" t="e">
            <v>#N/A</v>
          </cell>
          <cell r="N1829" t="e">
            <v>#N/A</v>
          </cell>
          <cell r="O1829" t="e">
            <v>#N/A</v>
          </cell>
          <cell r="P1829" t="e">
            <v>#N/A</v>
          </cell>
          <cell r="Q1829" t="e">
            <v>#N/A</v>
          </cell>
          <cell r="R1829" t="e">
            <v>#N/A</v>
          </cell>
          <cell r="S1829" t="e">
            <v>#N/A</v>
          </cell>
          <cell r="T1829" t="e">
            <v>#N/A</v>
          </cell>
          <cell r="U1829" t="e">
            <v>#N/A</v>
          </cell>
          <cell r="V1829" t="e">
            <v>#N/A</v>
          </cell>
          <cell r="W1829" t="e">
            <v>#N/A</v>
          </cell>
          <cell r="X1829" t="e">
            <v>#N/A</v>
          </cell>
          <cell r="Y1829" t="e">
            <v>#N/A</v>
          </cell>
          <cell r="Z1829" t="e">
            <v>#N/A</v>
          </cell>
          <cell r="AA1829" t="e">
            <v>#N/A</v>
          </cell>
          <cell r="AB1829" t="e">
            <v>#N/A</v>
          </cell>
          <cell r="AC1829" t="e">
            <v>#N/A</v>
          </cell>
          <cell r="AD1829" t="e">
            <v>#N/A</v>
          </cell>
          <cell r="AE1829" t="e">
            <v>#N/A</v>
          </cell>
          <cell r="AF1829" t="e">
            <v>#N/A</v>
          </cell>
          <cell r="AG1829" t="e">
            <v>#N/A</v>
          </cell>
          <cell r="AH1829" t="e">
            <v>#N/A</v>
          </cell>
          <cell r="AI1829" t="e">
            <v>#N/A</v>
          </cell>
          <cell r="AJ1829" t="e">
            <v>#N/A</v>
          </cell>
          <cell r="AK1829" t="e">
            <v>#N/A</v>
          </cell>
          <cell r="AL1829" t="e">
            <v>#N/A</v>
          </cell>
          <cell r="AM1829" t="e">
            <v>#N/A</v>
          </cell>
          <cell r="AN1829" t="e">
            <v>#N/A</v>
          </cell>
          <cell r="AO1829" t="e">
            <v>#N/A</v>
          </cell>
          <cell r="AP1829" t="e">
            <v>#N/A</v>
          </cell>
          <cell r="AQ1829" t="e">
            <v>#N/A</v>
          </cell>
          <cell r="AR1829" t="e">
            <v>#N/A</v>
          </cell>
          <cell r="AS1829" t="e">
            <v>#N/A</v>
          </cell>
          <cell r="AT1829" t="e">
            <v>#N/A</v>
          </cell>
          <cell r="AU1829" t="e">
            <v>#N/A</v>
          </cell>
          <cell r="AV1829" t="e">
            <v>#N/A</v>
          </cell>
          <cell r="AW1829" t="e">
            <v>#N/A</v>
          </cell>
          <cell r="AX1829" t="e">
            <v>#N/A</v>
          </cell>
          <cell r="AY1829" t="e">
            <v>#N/A</v>
          </cell>
          <cell r="AZ1829" t="e">
            <v>#N/A</v>
          </cell>
          <cell r="BA1829" t="e">
            <v>#N/A</v>
          </cell>
          <cell r="BB1829" t="e">
            <v>#N/A</v>
          </cell>
          <cell r="BC1829" t="e">
            <v>#N/A</v>
          </cell>
          <cell r="BD1829" t="e">
            <v>#N/A</v>
          </cell>
        </row>
        <row r="1830">
          <cell r="G1830" t="e">
            <v>#N/A</v>
          </cell>
          <cell r="H1830" t="e">
            <v>#N/A</v>
          </cell>
          <cell r="I1830" t="e">
            <v>#N/A</v>
          </cell>
          <cell r="J1830" t="e">
            <v>#N/A</v>
          </cell>
          <cell r="K1830" t="e">
            <v>#N/A</v>
          </cell>
          <cell r="L1830" t="e">
            <v>#N/A</v>
          </cell>
          <cell r="M1830" t="e">
            <v>#N/A</v>
          </cell>
          <cell r="N1830" t="e">
            <v>#N/A</v>
          </cell>
          <cell r="O1830" t="e">
            <v>#N/A</v>
          </cell>
          <cell r="P1830" t="e">
            <v>#N/A</v>
          </cell>
          <cell r="Q1830" t="e">
            <v>#N/A</v>
          </cell>
          <cell r="R1830" t="e">
            <v>#N/A</v>
          </cell>
          <cell r="S1830" t="e">
            <v>#N/A</v>
          </cell>
          <cell r="T1830" t="e">
            <v>#N/A</v>
          </cell>
          <cell r="U1830" t="e">
            <v>#N/A</v>
          </cell>
          <cell r="V1830" t="e">
            <v>#N/A</v>
          </cell>
          <cell r="W1830" t="e">
            <v>#N/A</v>
          </cell>
          <cell r="X1830" t="e">
            <v>#N/A</v>
          </cell>
          <cell r="Y1830" t="e">
            <v>#N/A</v>
          </cell>
          <cell r="Z1830" t="e">
            <v>#N/A</v>
          </cell>
          <cell r="AA1830" t="e">
            <v>#N/A</v>
          </cell>
          <cell r="AB1830" t="e">
            <v>#N/A</v>
          </cell>
          <cell r="AC1830" t="e">
            <v>#N/A</v>
          </cell>
          <cell r="AD1830" t="e">
            <v>#N/A</v>
          </cell>
          <cell r="AE1830" t="e">
            <v>#N/A</v>
          </cell>
          <cell r="AF1830" t="e">
            <v>#N/A</v>
          </cell>
          <cell r="AG1830" t="e">
            <v>#N/A</v>
          </cell>
          <cell r="AH1830" t="e">
            <v>#N/A</v>
          </cell>
          <cell r="AI1830" t="e">
            <v>#N/A</v>
          </cell>
          <cell r="AJ1830" t="e">
            <v>#N/A</v>
          </cell>
          <cell r="AK1830" t="e">
            <v>#N/A</v>
          </cell>
          <cell r="AL1830" t="e">
            <v>#N/A</v>
          </cell>
          <cell r="AM1830" t="e">
            <v>#N/A</v>
          </cell>
          <cell r="AN1830" t="e">
            <v>#N/A</v>
          </cell>
          <cell r="AO1830" t="e">
            <v>#N/A</v>
          </cell>
          <cell r="AP1830" t="e">
            <v>#N/A</v>
          </cell>
          <cell r="AQ1830" t="e">
            <v>#N/A</v>
          </cell>
          <cell r="AR1830" t="e">
            <v>#N/A</v>
          </cell>
          <cell r="AS1830" t="e">
            <v>#N/A</v>
          </cell>
          <cell r="AT1830" t="e">
            <v>#N/A</v>
          </cell>
          <cell r="AU1830" t="e">
            <v>#N/A</v>
          </cell>
          <cell r="AV1830" t="e">
            <v>#N/A</v>
          </cell>
          <cell r="AW1830" t="e">
            <v>#N/A</v>
          </cell>
          <cell r="AX1830" t="e">
            <v>#N/A</v>
          </cell>
          <cell r="AY1830" t="e">
            <v>#N/A</v>
          </cell>
          <cell r="AZ1830" t="e">
            <v>#N/A</v>
          </cell>
          <cell r="BA1830" t="e">
            <v>#N/A</v>
          </cell>
          <cell r="BB1830" t="e">
            <v>#N/A</v>
          </cell>
          <cell r="BC1830" t="e">
            <v>#N/A</v>
          </cell>
          <cell r="BD1830" t="e">
            <v>#N/A</v>
          </cell>
        </row>
        <row r="1831">
          <cell r="G1831" t="e">
            <v>#N/A</v>
          </cell>
          <cell r="H1831" t="e">
            <v>#N/A</v>
          </cell>
          <cell r="I1831" t="e">
            <v>#N/A</v>
          </cell>
          <cell r="J1831" t="e">
            <v>#N/A</v>
          </cell>
          <cell r="K1831" t="e">
            <v>#N/A</v>
          </cell>
          <cell r="L1831" t="e">
            <v>#N/A</v>
          </cell>
          <cell r="M1831" t="e">
            <v>#N/A</v>
          </cell>
          <cell r="N1831" t="e">
            <v>#N/A</v>
          </cell>
          <cell r="O1831" t="e">
            <v>#N/A</v>
          </cell>
          <cell r="P1831" t="e">
            <v>#N/A</v>
          </cell>
          <cell r="Q1831" t="e">
            <v>#N/A</v>
          </cell>
          <cell r="R1831" t="e">
            <v>#N/A</v>
          </cell>
          <cell r="S1831" t="e">
            <v>#N/A</v>
          </cell>
          <cell r="T1831" t="e">
            <v>#N/A</v>
          </cell>
          <cell r="U1831" t="e">
            <v>#N/A</v>
          </cell>
          <cell r="V1831" t="e">
            <v>#N/A</v>
          </cell>
          <cell r="W1831" t="e">
            <v>#N/A</v>
          </cell>
          <cell r="X1831" t="e">
            <v>#N/A</v>
          </cell>
          <cell r="Y1831" t="e">
            <v>#N/A</v>
          </cell>
          <cell r="Z1831" t="e">
            <v>#N/A</v>
          </cell>
          <cell r="AA1831" t="e">
            <v>#N/A</v>
          </cell>
          <cell r="AB1831" t="e">
            <v>#N/A</v>
          </cell>
          <cell r="AC1831" t="e">
            <v>#N/A</v>
          </cell>
          <cell r="AD1831" t="e">
            <v>#N/A</v>
          </cell>
          <cell r="AE1831" t="e">
            <v>#N/A</v>
          </cell>
          <cell r="AF1831" t="e">
            <v>#N/A</v>
          </cell>
          <cell r="AG1831" t="e">
            <v>#N/A</v>
          </cell>
          <cell r="AH1831" t="e">
            <v>#N/A</v>
          </cell>
          <cell r="AI1831" t="e">
            <v>#N/A</v>
          </cell>
          <cell r="AJ1831" t="e">
            <v>#N/A</v>
          </cell>
          <cell r="AK1831" t="e">
            <v>#N/A</v>
          </cell>
          <cell r="AL1831" t="e">
            <v>#N/A</v>
          </cell>
          <cell r="AM1831" t="e">
            <v>#N/A</v>
          </cell>
          <cell r="AN1831" t="e">
            <v>#N/A</v>
          </cell>
          <cell r="AO1831" t="e">
            <v>#N/A</v>
          </cell>
          <cell r="AP1831" t="e">
            <v>#N/A</v>
          </cell>
          <cell r="AQ1831" t="e">
            <v>#N/A</v>
          </cell>
          <cell r="AR1831" t="e">
            <v>#N/A</v>
          </cell>
          <cell r="AS1831" t="e">
            <v>#N/A</v>
          </cell>
          <cell r="AT1831" t="e">
            <v>#N/A</v>
          </cell>
          <cell r="AU1831" t="e">
            <v>#N/A</v>
          </cell>
          <cell r="AV1831" t="e">
            <v>#N/A</v>
          </cell>
          <cell r="AW1831" t="e">
            <v>#N/A</v>
          </cell>
          <cell r="AX1831" t="e">
            <v>#N/A</v>
          </cell>
          <cell r="AY1831" t="e">
            <v>#N/A</v>
          </cell>
          <cell r="AZ1831" t="e">
            <v>#N/A</v>
          </cell>
          <cell r="BA1831" t="e">
            <v>#N/A</v>
          </cell>
          <cell r="BB1831" t="e">
            <v>#N/A</v>
          </cell>
          <cell r="BC1831" t="e">
            <v>#N/A</v>
          </cell>
          <cell r="BD1831" t="e">
            <v>#N/A</v>
          </cell>
        </row>
        <row r="1832">
          <cell r="G1832" t="e">
            <v>#N/A</v>
          </cell>
          <cell r="H1832" t="e">
            <v>#N/A</v>
          </cell>
          <cell r="I1832" t="e">
            <v>#N/A</v>
          </cell>
          <cell r="J1832" t="e">
            <v>#N/A</v>
          </cell>
          <cell r="K1832" t="e">
            <v>#N/A</v>
          </cell>
          <cell r="L1832" t="e">
            <v>#N/A</v>
          </cell>
          <cell r="M1832" t="e">
            <v>#N/A</v>
          </cell>
          <cell r="N1832" t="e">
            <v>#N/A</v>
          </cell>
          <cell r="O1832" t="e">
            <v>#N/A</v>
          </cell>
          <cell r="P1832" t="e">
            <v>#N/A</v>
          </cell>
          <cell r="Q1832" t="e">
            <v>#N/A</v>
          </cell>
          <cell r="R1832" t="e">
            <v>#N/A</v>
          </cell>
          <cell r="S1832" t="e">
            <v>#N/A</v>
          </cell>
          <cell r="T1832" t="e">
            <v>#N/A</v>
          </cell>
          <cell r="U1832" t="e">
            <v>#N/A</v>
          </cell>
          <cell r="V1832" t="e">
            <v>#N/A</v>
          </cell>
          <cell r="W1832" t="e">
            <v>#N/A</v>
          </cell>
          <cell r="X1832" t="e">
            <v>#N/A</v>
          </cell>
          <cell r="Y1832" t="e">
            <v>#N/A</v>
          </cell>
          <cell r="Z1832" t="e">
            <v>#N/A</v>
          </cell>
          <cell r="AA1832" t="e">
            <v>#N/A</v>
          </cell>
          <cell r="AB1832" t="e">
            <v>#N/A</v>
          </cell>
          <cell r="AC1832" t="e">
            <v>#N/A</v>
          </cell>
          <cell r="AD1832" t="e">
            <v>#N/A</v>
          </cell>
          <cell r="AE1832" t="e">
            <v>#N/A</v>
          </cell>
          <cell r="AF1832" t="e">
            <v>#N/A</v>
          </cell>
          <cell r="AG1832" t="e">
            <v>#N/A</v>
          </cell>
          <cell r="AH1832" t="e">
            <v>#N/A</v>
          </cell>
          <cell r="AI1832" t="e">
            <v>#N/A</v>
          </cell>
          <cell r="AJ1832" t="e">
            <v>#N/A</v>
          </cell>
          <cell r="AK1832" t="e">
            <v>#N/A</v>
          </cell>
          <cell r="AL1832" t="e">
            <v>#N/A</v>
          </cell>
          <cell r="AM1832" t="e">
            <v>#N/A</v>
          </cell>
          <cell r="AN1832" t="e">
            <v>#N/A</v>
          </cell>
          <cell r="AO1832" t="e">
            <v>#N/A</v>
          </cell>
          <cell r="AP1832" t="e">
            <v>#N/A</v>
          </cell>
          <cell r="AQ1832" t="e">
            <v>#N/A</v>
          </cell>
          <cell r="AR1832" t="e">
            <v>#N/A</v>
          </cell>
          <cell r="AS1832" t="e">
            <v>#N/A</v>
          </cell>
          <cell r="AT1832" t="e">
            <v>#N/A</v>
          </cell>
          <cell r="AU1832" t="e">
            <v>#N/A</v>
          </cell>
          <cell r="AV1832" t="e">
            <v>#N/A</v>
          </cell>
          <cell r="AW1832" t="e">
            <v>#N/A</v>
          </cell>
          <cell r="AX1832" t="e">
            <v>#N/A</v>
          </cell>
          <cell r="AY1832" t="e">
            <v>#N/A</v>
          </cell>
          <cell r="AZ1832" t="e">
            <v>#N/A</v>
          </cell>
          <cell r="BA1832" t="e">
            <v>#N/A</v>
          </cell>
          <cell r="BB1832" t="e">
            <v>#N/A</v>
          </cell>
          <cell r="BC1832" t="e">
            <v>#N/A</v>
          </cell>
          <cell r="BD1832" t="e">
            <v>#N/A</v>
          </cell>
        </row>
        <row r="1833">
          <cell r="G1833" t="e">
            <v>#N/A</v>
          </cell>
          <cell r="H1833" t="e">
            <v>#N/A</v>
          </cell>
          <cell r="I1833" t="e">
            <v>#N/A</v>
          </cell>
          <cell r="J1833" t="e">
            <v>#N/A</v>
          </cell>
          <cell r="K1833" t="e">
            <v>#N/A</v>
          </cell>
          <cell r="L1833" t="e">
            <v>#N/A</v>
          </cell>
          <cell r="M1833" t="e">
            <v>#N/A</v>
          </cell>
          <cell r="N1833" t="e">
            <v>#N/A</v>
          </cell>
          <cell r="O1833" t="e">
            <v>#N/A</v>
          </cell>
          <cell r="P1833" t="e">
            <v>#N/A</v>
          </cell>
          <cell r="Q1833" t="e">
            <v>#N/A</v>
          </cell>
          <cell r="R1833" t="e">
            <v>#N/A</v>
          </cell>
          <cell r="S1833" t="e">
            <v>#N/A</v>
          </cell>
          <cell r="T1833" t="e">
            <v>#N/A</v>
          </cell>
          <cell r="U1833" t="e">
            <v>#N/A</v>
          </cell>
          <cell r="V1833" t="e">
            <v>#N/A</v>
          </cell>
          <cell r="W1833" t="e">
            <v>#N/A</v>
          </cell>
          <cell r="X1833" t="e">
            <v>#N/A</v>
          </cell>
          <cell r="Y1833" t="e">
            <v>#N/A</v>
          </cell>
          <cell r="Z1833" t="e">
            <v>#N/A</v>
          </cell>
          <cell r="AA1833" t="e">
            <v>#N/A</v>
          </cell>
          <cell r="AB1833" t="e">
            <v>#N/A</v>
          </cell>
          <cell r="AC1833" t="e">
            <v>#N/A</v>
          </cell>
          <cell r="AD1833" t="e">
            <v>#N/A</v>
          </cell>
          <cell r="AE1833" t="e">
            <v>#N/A</v>
          </cell>
          <cell r="AF1833" t="e">
            <v>#N/A</v>
          </cell>
          <cell r="AG1833" t="e">
            <v>#N/A</v>
          </cell>
          <cell r="AH1833" t="e">
            <v>#N/A</v>
          </cell>
          <cell r="AI1833" t="e">
            <v>#N/A</v>
          </cell>
          <cell r="AJ1833" t="e">
            <v>#N/A</v>
          </cell>
          <cell r="AK1833" t="e">
            <v>#N/A</v>
          </cell>
          <cell r="AL1833" t="e">
            <v>#N/A</v>
          </cell>
          <cell r="AM1833" t="e">
            <v>#N/A</v>
          </cell>
          <cell r="AN1833" t="e">
            <v>#N/A</v>
          </cell>
          <cell r="AO1833" t="e">
            <v>#N/A</v>
          </cell>
          <cell r="AP1833" t="e">
            <v>#N/A</v>
          </cell>
          <cell r="AQ1833" t="e">
            <v>#N/A</v>
          </cell>
          <cell r="AR1833" t="e">
            <v>#N/A</v>
          </cell>
          <cell r="AS1833" t="e">
            <v>#N/A</v>
          </cell>
          <cell r="AT1833" t="e">
            <v>#N/A</v>
          </cell>
          <cell r="AU1833" t="e">
            <v>#N/A</v>
          </cell>
          <cell r="AV1833" t="e">
            <v>#N/A</v>
          </cell>
          <cell r="AW1833" t="e">
            <v>#N/A</v>
          </cell>
          <cell r="AX1833" t="e">
            <v>#N/A</v>
          </cell>
          <cell r="AY1833" t="e">
            <v>#N/A</v>
          </cell>
          <cell r="AZ1833" t="e">
            <v>#N/A</v>
          </cell>
          <cell r="BA1833" t="e">
            <v>#N/A</v>
          </cell>
          <cell r="BB1833" t="e">
            <v>#N/A</v>
          </cell>
          <cell r="BC1833" t="e">
            <v>#N/A</v>
          </cell>
          <cell r="BD1833" t="e">
            <v>#N/A</v>
          </cell>
        </row>
        <row r="1834">
          <cell r="G1834" t="e">
            <v>#N/A</v>
          </cell>
          <cell r="H1834" t="e">
            <v>#N/A</v>
          </cell>
          <cell r="I1834" t="e">
            <v>#N/A</v>
          </cell>
          <cell r="J1834" t="e">
            <v>#N/A</v>
          </cell>
          <cell r="K1834" t="e">
            <v>#N/A</v>
          </cell>
          <cell r="L1834" t="e">
            <v>#N/A</v>
          </cell>
          <cell r="M1834" t="e">
            <v>#N/A</v>
          </cell>
          <cell r="N1834" t="e">
            <v>#N/A</v>
          </cell>
          <cell r="O1834" t="e">
            <v>#N/A</v>
          </cell>
          <cell r="P1834" t="e">
            <v>#N/A</v>
          </cell>
          <cell r="Q1834" t="e">
            <v>#N/A</v>
          </cell>
          <cell r="R1834" t="e">
            <v>#N/A</v>
          </cell>
          <cell r="S1834" t="e">
            <v>#N/A</v>
          </cell>
          <cell r="T1834" t="e">
            <v>#N/A</v>
          </cell>
          <cell r="U1834" t="e">
            <v>#N/A</v>
          </cell>
          <cell r="V1834" t="e">
            <v>#N/A</v>
          </cell>
          <cell r="W1834" t="e">
            <v>#N/A</v>
          </cell>
          <cell r="X1834" t="e">
            <v>#N/A</v>
          </cell>
          <cell r="Y1834" t="e">
            <v>#N/A</v>
          </cell>
          <cell r="Z1834" t="e">
            <v>#N/A</v>
          </cell>
          <cell r="AA1834" t="e">
            <v>#N/A</v>
          </cell>
          <cell r="AB1834" t="e">
            <v>#N/A</v>
          </cell>
          <cell r="AC1834" t="e">
            <v>#N/A</v>
          </cell>
          <cell r="AD1834" t="e">
            <v>#N/A</v>
          </cell>
          <cell r="AE1834" t="e">
            <v>#N/A</v>
          </cell>
          <cell r="AF1834" t="e">
            <v>#N/A</v>
          </cell>
          <cell r="AG1834" t="e">
            <v>#N/A</v>
          </cell>
          <cell r="AH1834" t="e">
            <v>#N/A</v>
          </cell>
          <cell r="AI1834" t="e">
            <v>#N/A</v>
          </cell>
          <cell r="AJ1834" t="e">
            <v>#N/A</v>
          </cell>
          <cell r="AK1834" t="e">
            <v>#N/A</v>
          </cell>
          <cell r="AL1834" t="e">
            <v>#N/A</v>
          </cell>
          <cell r="AM1834" t="e">
            <v>#N/A</v>
          </cell>
          <cell r="AN1834" t="e">
            <v>#N/A</v>
          </cell>
          <cell r="AO1834" t="e">
            <v>#N/A</v>
          </cell>
          <cell r="AP1834" t="e">
            <v>#N/A</v>
          </cell>
          <cell r="AQ1834" t="e">
            <v>#N/A</v>
          </cell>
          <cell r="AR1834" t="e">
            <v>#N/A</v>
          </cell>
          <cell r="AS1834" t="e">
            <v>#N/A</v>
          </cell>
          <cell r="AT1834" t="e">
            <v>#N/A</v>
          </cell>
          <cell r="AU1834" t="e">
            <v>#N/A</v>
          </cell>
          <cell r="AV1834" t="e">
            <v>#N/A</v>
          </cell>
          <cell r="AW1834" t="e">
            <v>#N/A</v>
          </cell>
          <cell r="AX1834" t="e">
            <v>#N/A</v>
          </cell>
          <cell r="AY1834" t="e">
            <v>#N/A</v>
          </cell>
          <cell r="AZ1834" t="e">
            <v>#N/A</v>
          </cell>
          <cell r="BA1834" t="e">
            <v>#N/A</v>
          </cell>
          <cell r="BB1834" t="e">
            <v>#N/A</v>
          </cell>
          <cell r="BC1834" t="e">
            <v>#N/A</v>
          </cell>
          <cell r="BD1834" t="e">
            <v>#N/A</v>
          </cell>
        </row>
        <row r="1835">
          <cell r="G1835" t="e">
            <v>#N/A</v>
          </cell>
          <cell r="H1835" t="e">
            <v>#N/A</v>
          </cell>
          <cell r="I1835" t="e">
            <v>#N/A</v>
          </cell>
          <cell r="J1835" t="e">
            <v>#N/A</v>
          </cell>
          <cell r="K1835" t="e">
            <v>#N/A</v>
          </cell>
          <cell r="L1835" t="e">
            <v>#N/A</v>
          </cell>
          <cell r="M1835" t="e">
            <v>#N/A</v>
          </cell>
          <cell r="N1835" t="e">
            <v>#N/A</v>
          </cell>
          <cell r="O1835" t="e">
            <v>#N/A</v>
          </cell>
          <cell r="P1835" t="e">
            <v>#N/A</v>
          </cell>
          <cell r="Q1835" t="e">
            <v>#N/A</v>
          </cell>
          <cell r="R1835" t="e">
            <v>#N/A</v>
          </cell>
          <cell r="S1835" t="e">
            <v>#N/A</v>
          </cell>
          <cell r="T1835" t="e">
            <v>#N/A</v>
          </cell>
          <cell r="U1835" t="e">
            <v>#N/A</v>
          </cell>
          <cell r="V1835" t="e">
            <v>#N/A</v>
          </cell>
          <cell r="W1835" t="e">
            <v>#N/A</v>
          </cell>
          <cell r="X1835" t="e">
            <v>#N/A</v>
          </cell>
          <cell r="Y1835" t="e">
            <v>#N/A</v>
          </cell>
          <cell r="Z1835" t="e">
            <v>#N/A</v>
          </cell>
          <cell r="AA1835" t="e">
            <v>#N/A</v>
          </cell>
          <cell r="AB1835" t="e">
            <v>#N/A</v>
          </cell>
          <cell r="AC1835" t="e">
            <v>#N/A</v>
          </cell>
          <cell r="AD1835" t="e">
            <v>#N/A</v>
          </cell>
          <cell r="AE1835" t="e">
            <v>#N/A</v>
          </cell>
          <cell r="AF1835" t="e">
            <v>#N/A</v>
          </cell>
          <cell r="AG1835" t="e">
            <v>#N/A</v>
          </cell>
          <cell r="AH1835" t="e">
            <v>#N/A</v>
          </cell>
          <cell r="AI1835" t="e">
            <v>#N/A</v>
          </cell>
          <cell r="AJ1835" t="e">
            <v>#N/A</v>
          </cell>
          <cell r="AK1835" t="e">
            <v>#N/A</v>
          </cell>
          <cell r="AL1835" t="e">
            <v>#N/A</v>
          </cell>
          <cell r="AM1835" t="e">
            <v>#N/A</v>
          </cell>
          <cell r="AN1835" t="e">
            <v>#N/A</v>
          </cell>
          <cell r="AO1835" t="e">
            <v>#N/A</v>
          </cell>
          <cell r="AP1835" t="e">
            <v>#N/A</v>
          </cell>
          <cell r="AQ1835" t="e">
            <v>#N/A</v>
          </cell>
          <cell r="AR1835" t="e">
            <v>#N/A</v>
          </cell>
          <cell r="AS1835" t="e">
            <v>#N/A</v>
          </cell>
          <cell r="AT1835" t="e">
            <v>#N/A</v>
          </cell>
          <cell r="AU1835" t="e">
            <v>#N/A</v>
          </cell>
          <cell r="AV1835" t="e">
            <v>#N/A</v>
          </cell>
          <cell r="AW1835" t="e">
            <v>#N/A</v>
          </cell>
          <cell r="AX1835" t="e">
            <v>#N/A</v>
          </cell>
          <cell r="AY1835" t="e">
            <v>#N/A</v>
          </cell>
          <cell r="AZ1835" t="e">
            <v>#N/A</v>
          </cell>
          <cell r="BA1835" t="e">
            <v>#N/A</v>
          </cell>
          <cell r="BB1835" t="e">
            <v>#N/A</v>
          </cell>
          <cell r="BC1835" t="e">
            <v>#N/A</v>
          </cell>
          <cell r="BD1835" t="e">
            <v>#N/A</v>
          </cell>
        </row>
        <row r="1836">
          <cell r="G1836" t="e">
            <v>#N/A</v>
          </cell>
          <cell r="H1836" t="e">
            <v>#N/A</v>
          </cell>
          <cell r="I1836" t="e">
            <v>#N/A</v>
          </cell>
          <cell r="J1836" t="e">
            <v>#N/A</v>
          </cell>
          <cell r="K1836" t="e">
            <v>#N/A</v>
          </cell>
          <cell r="L1836" t="e">
            <v>#N/A</v>
          </cell>
          <cell r="M1836" t="e">
            <v>#N/A</v>
          </cell>
          <cell r="N1836" t="e">
            <v>#N/A</v>
          </cell>
          <cell r="O1836" t="e">
            <v>#N/A</v>
          </cell>
          <cell r="P1836" t="e">
            <v>#N/A</v>
          </cell>
          <cell r="Q1836" t="e">
            <v>#N/A</v>
          </cell>
          <cell r="R1836" t="e">
            <v>#N/A</v>
          </cell>
          <cell r="S1836" t="e">
            <v>#N/A</v>
          </cell>
          <cell r="T1836" t="e">
            <v>#N/A</v>
          </cell>
          <cell r="U1836" t="e">
            <v>#N/A</v>
          </cell>
          <cell r="V1836" t="e">
            <v>#N/A</v>
          </cell>
          <cell r="W1836" t="e">
            <v>#N/A</v>
          </cell>
          <cell r="X1836" t="e">
            <v>#N/A</v>
          </cell>
          <cell r="Y1836" t="e">
            <v>#N/A</v>
          </cell>
          <cell r="Z1836" t="e">
            <v>#N/A</v>
          </cell>
          <cell r="AA1836" t="e">
            <v>#N/A</v>
          </cell>
          <cell r="AB1836" t="e">
            <v>#N/A</v>
          </cell>
          <cell r="AC1836" t="e">
            <v>#N/A</v>
          </cell>
          <cell r="AD1836" t="e">
            <v>#N/A</v>
          </cell>
          <cell r="AE1836" t="e">
            <v>#N/A</v>
          </cell>
          <cell r="AF1836" t="e">
            <v>#N/A</v>
          </cell>
          <cell r="AG1836" t="e">
            <v>#N/A</v>
          </cell>
          <cell r="AH1836" t="e">
            <v>#N/A</v>
          </cell>
          <cell r="AI1836" t="e">
            <v>#N/A</v>
          </cell>
          <cell r="AJ1836" t="e">
            <v>#N/A</v>
          </cell>
          <cell r="AK1836" t="e">
            <v>#N/A</v>
          </cell>
          <cell r="AL1836" t="e">
            <v>#N/A</v>
          </cell>
          <cell r="AM1836" t="e">
            <v>#N/A</v>
          </cell>
          <cell r="AN1836" t="e">
            <v>#N/A</v>
          </cell>
          <cell r="AO1836" t="e">
            <v>#N/A</v>
          </cell>
          <cell r="AP1836" t="e">
            <v>#N/A</v>
          </cell>
          <cell r="AQ1836" t="e">
            <v>#N/A</v>
          </cell>
          <cell r="AR1836" t="e">
            <v>#N/A</v>
          </cell>
          <cell r="AS1836" t="e">
            <v>#N/A</v>
          </cell>
          <cell r="AT1836" t="e">
            <v>#N/A</v>
          </cell>
          <cell r="AU1836" t="e">
            <v>#N/A</v>
          </cell>
          <cell r="AV1836" t="e">
            <v>#N/A</v>
          </cell>
          <cell r="AW1836" t="e">
            <v>#N/A</v>
          </cell>
          <cell r="AX1836" t="e">
            <v>#N/A</v>
          </cell>
          <cell r="AY1836" t="e">
            <v>#N/A</v>
          </cell>
          <cell r="AZ1836" t="e">
            <v>#N/A</v>
          </cell>
          <cell r="BA1836" t="e">
            <v>#N/A</v>
          </cell>
          <cell r="BB1836" t="e">
            <v>#N/A</v>
          </cell>
          <cell r="BC1836" t="e">
            <v>#N/A</v>
          </cell>
          <cell r="BD1836" t="e">
            <v>#N/A</v>
          </cell>
        </row>
        <row r="1837">
          <cell r="G1837" t="e">
            <v>#N/A</v>
          </cell>
          <cell r="H1837" t="e">
            <v>#N/A</v>
          </cell>
          <cell r="I1837" t="e">
            <v>#N/A</v>
          </cell>
          <cell r="J1837" t="e">
            <v>#N/A</v>
          </cell>
          <cell r="K1837" t="e">
            <v>#N/A</v>
          </cell>
          <cell r="L1837" t="e">
            <v>#N/A</v>
          </cell>
          <cell r="M1837" t="e">
            <v>#N/A</v>
          </cell>
          <cell r="N1837" t="e">
            <v>#N/A</v>
          </cell>
          <cell r="O1837" t="e">
            <v>#N/A</v>
          </cell>
          <cell r="P1837" t="e">
            <v>#N/A</v>
          </cell>
          <cell r="Q1837" t="e">
            <v>#N/A</v>
          </cell>
          <cell r="R1837" t="e">
            <v>#N/A</v>
          </cell>
          <cell r="S1837" t="e">
            <v>#N/A</v>
          </cell>
          <cell r="T1837" t="e">
            <v>#N/A</v>
          </cell>
          <cell r="U1837" t="e">
            <v>#N/A</v>
          </cell>
          <cell r="V1837" t="e">
            <v>#N/A</v>
          </cell>
          <cell r="W1837" t="e">
            <v>#N/A</v>
          </cell>
          <cell r="X1837" t="e">
            <v>#N/A</v>
          </cell>
          <cell r="Y1837" t="e">
            <v>#N/A</v>
          </cell>
          <cell r="Z1837" t="e">
            <v>#N/A</v>
          </cell>
          <cell r="AA1837" t="e">
            <v>#N/A</v>
          </cell>
          <cell r="AB1837" t="e">
            <v>#N/A</v>
          </cell>
          <cell r="AC1837" t="e">
            <v>#N/A</v>
          </cell>
          <cell r="AD1837" t="e">
            <v>#N/A</v>
          </cell>
          <cell r="AE1837" t="e">
            <v>#N/A</v>
          </cell>
          <cell r="AF1837" t="e">
            <v>#N/A</v>
          </cell>
          <cell r="AG1837" t="e">
            <v>#N/A</v>
          </cell>
          <cell r="AH1837" t="e">
            <v>#N/A</v>
          </cell>
          <cell r="AI1837" t="e">
            <v>#N/A</v>
          </cell>
          <cell r="AJ1837" t="e">
            <v>#N/A</v>
          </cell>
          <cell r="AK1837" t="e">
            <v>#N/A</v>
          </cell>
          <cell r="AL1837" t="e">
            <v>#N/A</v>
          </cell>
          <cell r="AM1837" t="e">
            <v>#N/A</v>
          </cell>
          <cell r="AN1837" t="e">
            <v>#N/A</v>
          </cell>
          <cell r="AO1837" t="e">
            <v>#N/A</v>
          </cell>
          <cell r="AP1837" t="e">
            <v>#N/A</v>
          </cell>
          <cell r="AQ1837" t="e">
            <v>#N/A</v>
          </cell>
          <cell r="AR1837" t="e">
            <v>#N/A</v>
          </cell>
          <cell r="AS1837" t="e">
            <v>#N/A</v>
          </cell>
          <cell r="AT1837" t="e">
            <v>#N/A</v>
          </cell>
          <cell r="AU1837" t="e">
            <v>#N/A</v>
          </cell>
          <cell r="AV1837" t="e">
            <v>#N/A</v>
          </cell>
          <cell r="AW1837" t="e">
            <v>#N/A</v>
          </cell>
          <cell r="AX1837" t="e">
            <v>#N/A</v>
          </cell>
          <cell r="AY1837" t="e">
            <v>#N/A</v>
          </cell>
          <cell r="AZ1837" t="e">
            <v>#N/A</v>
          </cell>
          <cell r="BA1837" t="e">
            <v>#N/A</v>
          </cell>
          <cell r="BB1837" t="e">
            <v>#N/A</v>
          </cell>
          <cell r="BC1837" t="e">
            <v>#N/A</v>
          </cell>
          <cell r="BD1837" t="e">
            <v>#N/A</v>
          </cell>
        </row>
        <row r="1838">
          <cell r="G1838" t="e">
            <v>#N/A</v>
          </cell>
          <cell r="H1838" t="e">
            <v>#N/A</v>
          </cell>
          <cell r="I1838" t="e">
            <v>#N/A</v>
          </cell>
          <cell r="J1838" t="e">
            <v>#N/A</v>
          </cell>
          <cell r="K1838" t="e">
            <v>#N/A</v>
          </cell>
          <cell r="L1838" t="e">
            <v>#N/A</v>
          </cell>
          <cell r="M1838" t="e">
            <v>#N/A</v>
          </cell>
          <cell r="N1838" t="e">
            <v>#N/A</v>
          </cell>
          <cell r="O1838" t="e">
            <v>#N/A</v>
          </cell>
          <cell r="P1838" t="e">
            <v>#N/A</v>
          </cell>
          <cell r="Q1838" t="e">
            <v>#N/A</v>
          </cell>
          <cell r="R1838" t="e">
            <v>#N/A</v>
          </cell>
          <cell r="S1838" t="e">
            <v>#N/A</v>
          </cell>
          <cell r="T1838" t="e">
            <v>#N/A</v>
          </cell>
          <cell r="U1838" t="e">
            <v>#N/A</v>
          </cell>
          <cell r="V1838" t="e">
            <v>#N/A</v>
          </cell>
          <cell r="W1838" t="e">
            <v>#N/A</v>
          </cell>
          <cell r="X1838" t="e">
            <v>#N/A</v>
          </cell>
          <cell r="Y1838" t="e">
            <v>#N/A</v>
          </cell>
          <cell r="Z1838" t="e">
            <v>#N/A</v>
          </cell>
          <cell r="AA1838" t="e">
            <v>#N/A</v>
          </cell>
          <cell r="AB1838" t="e">
            <v>#N/A</v>
          </cell>
          <cell r="AC1838" t="e">
            <v>#N/A</v>
          </cell>
          <cell r="AD1838" t="e">
            <v>#N/A</v>
          </cell>
          <cell r="AE1838" t="e">
            <v>#N/A</v>
          </cell>
          <cell r="AF1838" t="e">
            <v>#N/A</v>
          </cell>
          <cell r="AG1838" t="e">
            <v>#N/A</v>
          </cell>
          <cell r="AH1838" t="e">
            <v>#N/A</v>
          </cell>
          <cell r="AI1838" t="e">
            <v>#N/A</v>
          </cell>
          <cell r="AJ1838" t="e">
            <v>#N/A</v>
          </cell>
          <cell r="AK1838" t="e">
            <v>#N/A</v>
          </cell>
          <cell r="AL1838" t="e">
            <v>#N/A</v>
          </cell>
          <cell r="AM1838" t="e">
            <v>#N/A</v>
          </cell>
          <cell r="AN1838" t="e">
            <v>#N/A</v>
          </cell>
          <cell r="AO1838" t="e">
            <v>#N/A</v>
          </cell>
          <cell r="AP1838" t="e">
            <v>#N/A</v>
          </cell>
          <cell r="AQ1838" t="e">
            <v>#N/A</v>
          </cell>
          <cell r="AR1838" t="e">
            <v>#N/A</v>
          </cell>
          <cell r="AS1838" t="e">
            <v>#N/A</v>
          </cell>
          <cell r="AT1838" t="e">
            <v>#N/A</v>
          </cell>
          <cell r="AU1838" t="e">
            <v>#N/A</v>
          </cell>
          <cell r="AV1838" t="e">
            <v>#N/A</v>
          </cell>
          <cell r="AW1838" t="e">
            <v>#N/A</v>
          </cell>
          <cell r="AX1838" t="e">
            <v>#N/A</v>
          </cell>
          <cell r="AY1838" t="e">
            <v>#N/A</v>
          </cell>
          <cell r="AZ1838" t="e">
            <v>#N/A</v>
          </cell>
          <cell r="BA1838" t="e">
            <v>#N/A</v>
          </cell>
          <cell r="BB1838" t="e">
            <v>#N/A</v>
          </cell>
          <cell r="BC1838" t="e">
            <v>#N/A</v>
          </cell>
          <cell r="BD1838" t="e">
            <v>#N/A</v>
          </cell>
        </row>
        <row r="1839">
          <cell r="G1839" t="e">
            <v>#N/A</v>
          </cell>
          <cell r="H1839" t="e">
            <v>#N/A</v>
          </cell>
          <cell r="I1839" t="e">
            <v>#N/A</v>
          </cell>
          <cell r="J1839" t="e">
            <v>#N/A</v>
          </cell>
          <cell r="K1839" t="e">
            <v>#N/A</v>
          </cell>
          <cell r="L1839" t="e">
            <v>#N/A</v>
          </cell>
          <cell r="M1839" t="e">
            <v>#N/A</v>
          </cell>
          <cell r="N1839" t="e">
            <v>#N/A</v>
          </cell>
          <cell r="O1839" t="e">
            <v>#N/A</v>
          </cell>
          <cell r="P1839" t="e">
            <v>#N/A</v>
          </cell>
          <cell r="Q1839" t="e">
            <v>#N/A</v>
          </cell>
          <cell r="R1839" t="e">
            <v>#N/A</v>
          </cell>
          <cell r="S1839" t="e">
            <v>#N/A</v>
          </cell>
          <cell r="T1839" t="e">
            <v>#N/A</v>
          </cell>
          <cell r="U1839" t="e">
            <v>#N/A</v>
          </cell>
          <cell r="V1839" t="e">
            <v>#N/A</v>
          </cell>
          <cell r="W1839" t="e">
            <v>#N/A</v>
          </cell>
          <cell r="X1839" t="e">
            <v>#N/A</v>
          </cell>
          <cell r="Y1839" t="e">
            <v>#N/A</v>
          </cell>
          <cell r="Z1839" t="e">
            <v>#N/A</v>
          </cell>
          <cell r="AA1839" t="e">
            <v>#N/A</v>
          </cell>
          <cell r="AB1839" t="e">
            <v>#N/A</v>
          </cell>
          <cell r="AC1839" t="e">
            <v>#N/A</v>
          </cell>
          <cell r="AD1839" t="e">
            <v>#N/A</v>
          </cell>
          <cell r="AE1839" t="e">
            <v>#N/A</v>
          </cell>
          <cell r="AF1839" t="e">
            <v>#N/A</v>
          </cell>
          <cell r="AG1839" t="e">
            <v>#N/A</v>
          </cell>
          <cell r="AH1839" t="e">
            <v>#N/A</v>
          </cell>
          <cell r="AI1839" t="e">
            <v>#N/A</v>
          </cell>
          <cell r="AJ1839" t="e">
            <v>#N/A</v>
          </cell>
          <cell r="AK1839" t="e">
            <v>#N/A</v>
          </cell>
          <cell r="AL1839" t="e">
            <v>#N/A</v>
          </cell>
          <cell r="AM1839" t="e">
            <v>#N/A</v>
          </cell>
          <cell r="AN1839" t="e">
            <v>#N/A</v>
          </cell>
          <cell r="AO1839" t="e">
            <v>#N/A</v>
          </cell>
          <cell r="AP1839" t="e">
            <v>#N/A</v>
          </cell>
          <cell r="AQ1839" t="e">
            <v>#N/A</v>
          </cell>
          <cell r="AR1839" t="e">
            <v>#N/A</v>
          </cell>
          <cell r="AS1839" t="e">
            <v>#N/A</v>
          </cell>
          <cell r="AT1839" t="e">
            <v>#N/A</v>
          </cell>
          <cell r="AU1839" t="e">
            <v>#N/A</v>
          </cell>
          <cell r="AV1839" t="e">
            <v>#N/A</v>
          </cell>
          <cell r="AW1839" t="e">
            <v>#N/A</v>
          </cell>
          <cell r="AX1839" t="e">
            <v>#N/A</v>
          </cell>
          <cell r="AY1839" t="e">
            <v>#N/A</v>
          </cell>
          <cell r="AZ1839" t="e">
            <v>#N/A</v>
          </cell>
          <cell r="BA1839" t="e">
            <v>#N/A</v>
          </cell>
          <cell r="BB1839" t="e">
            <v>#N/A</v>
          </cell>
          <cell r="BC1839" t="e">
            <v>#N/A</v>
          </cell>
          <cell r="BD1839" t="e">
            <v>#N/A</v>
          </cell>
        </row>
        <row r="1840">
          <cell r="G1840" t="e">
            <v>#N/A</v>
          </cell>
          <cell r="H1840" t="e">
            <v>#N/A</v>
          </cell>
          <cell r="I1840" t="e">
            <v>#N/A</v>
          </cell>
          <cell r="J1840" t="e">
            <v>#N/A</v>
          </cell>
          <cell r="K1840" t="e">
            <v>#N/A</v>
          </cell>
          <cell r="L1840" t="e">
            <v>#N/A</v>
          </cell>
          <cell r="M1840" t="e">
            <v>#N/A</v>
          </cell>
          <cell r="N1840" t="e">
            <v>#N/A</v>
          </cell>
          <cell r="O1840" t="e">
            <v>#N/A</v>
          </cell>
          <cell r="P1840" t="e">
            <v>#N/A</v>
          </cell>
          <cell r="Q1840" t="e">
            <v>#N/A</v>
          </cell>
          <cell r="R1840" t="e">
            <v>#N/A</v>
          </cell>
          <cell r="S1840" t="e">
            <v>#N/A</v>
          </cell>
          <cell r="T1840" t="e">
            <v>#N/A</v>
          </cell>
          <cell r="U1840" t="e">
            <v>#N/A</v>
          </cell>
          <cell r="V1840" t="e">
            <v>#N/A</v>
          </cell>
          <cell r="W1840" t="e">
            <v>#N/A</v>
          </cell>
          <cell r="X1840" t="e">
            <v>#N/A</v>
          </cell>
          <cell r="Y1840" t="e">
            <v>#N/A</v>
          </cell>
          <cell r="Z1840" t="e">
            <v>#N/A</v>
          </cell>
          <cell r="AA1840" t="e">
            <v>#N/A</v>
          </cell>
          <cell r="AB1840" t="e">
            <v>#N/A</v>
          </cell>
          <cell r="AC1840" t="e">
            <v>#N/A</v>
          </cell>
          <cell r="AD1840" t="e">
            <v>#N/A</v>
          </cell>
          <cell r="AE1840" t="e">
            <v>#N/A</v>
          </cell>
          <cell r="AF1840" t="e">
            <v>#N/A</v>
          </cell>
          <cell r="AG1840" t="e">
            <v>#N/A</v>
          </cell>
          <cell r="AH1840" t="e">
            <v>#N/A</v>
          </cell>
          <cell r="AI1840" t="e">
            <v>#N/A</v>
          </cell>
          <cell r="AJ1840" t="e">
            <v>#N/A</v>
          </cell>
          <cell r="AK1840" t="e">
            <v>#N/A</v>
          </cell>
          <cell r="AL1840" t="e">
            <v>#N/A</v>
          </cell>
          <cell r="AM1840" t="e">
            <v>#N/A</v>
          </cell>
          <cell r="AN1840" t="e">
            <v>#N/A</v>
          </cell>
          <cell r="AO1840" t="e">
            <v>#N/A</v>
          </cell>
          <cell r="AP1840" t="e">
            <v>#N/A</v>
          </cell>
          <cell r="AQ1840" t="e">
            <v>#N/A</v>
          </cell>
          <cell r="AR1840" t="e">
            <v>#N/A</v>
          </cell>
          <cell r="AS1840" t="e">
            <v>#N/A</v>
          </cell>
          <cell r="AT1840" t="e">
            <v>#N/A</v>
          </cell>
          <cell r="AU1840" t="e">
            <v>#N/A</v>
          </cell>
          <cell r="AV1840" t="e">
            <v>#N/A</v>
          </cell>
          <cell r="AW1840" t="e">
            <v>#N/A</v>
          </cell>
          <cell r="AX1840" t="e">
            <v>#N/A</v>
          </cell>
          <cell r="AY1840" t="e">
            <v>#N/A</v>
          </cell>
          <cell r="AZ1840" t="e">
            <v>#N/A</v>
          </cell>
          <cell r="BA1840" t="e">
            <v>#N/A</v>
          </cell>
          <cell r="BB1840" t="e">
            <v>#N/A</v>
          </cell>
          <cell r="BC1840" t="e">
            <v>#N/A</v>
          </cell>
          <cell r="BD1840" t="e">
            <v>#N/A</v>
          </cell>
        </row>
        <row r="1841">
          <cell r="G1841" t="e">
            <v>#N/A</v>
          </cell>
          <cell r="H1841" t="e">
            <v>#N/A</v>
          </cell>
          <cell r="I1841" t="e">
            <v>#N/A</v>
          </cell>
          <cell r="J1841" t="e">
            <v>#N/A</v>
          </cell>
          <cell r="K1841" t="e">
            <v>#N/A</v>
          </cell>
          <cell r="L1841" t="e">
            <v>#N/A</v>
          </cell>
          <cell r="M1841" t="e">
            <v>#N/A</v>
          </cell>
          <cell r="N1841" t="e">
            <v>#N/A</v>
          </cell>
          <cell r="O1841" t="e">
            <v>#N/A</v>
          </cell>
          <cell r="P1841" t="e">
            <v>#N/A</v>
          </cell>
          <cell r="Q1841" t="e">
            <v>#N/A</v>
          </cell>
          <cell r="R1841" t="e">
            <v>#N/A</v>
          </cell>
          <cell r="S1841" t="e">
            <v>#N/A</v>
          </cell>
          <cell r="T1841" t="e">
            <v>#N/A</v>
          </cell>
          <cell r="U1841" t="e">
            <v>#N/A</v>
          </cell>
          <cell r="V1841" t="e">
            <v>#N/A</v>
          </cell>
          <cell r="W1841" t="e">
            <v>#N/A</v>
          </cell>
          <cell r="X1841" t="e">
            <v>#N/A</v>
          </cell>
          <cell r="Y1841" t="e">
            <v>#N/A</v>
          </cell>
          <cell r="Z1841" t="e">
            <v>#N/A</v>
          </cell>
          <cell r="AA1841" t="e">
            <v>#N/A</v>
          </cell>
          <cell r="AB1841" t="e">
            <v>#N/A</v>
          </cell>
          <cell r="AC1841" t="e">
            <v>#N/A</v>
          </cell>
          <cell r="AD1841" t="e">
            <v>#N/A</v>
          </cell>
          <cell r="AE1841" t="e">
            <v>#N/A</v>
          </cell>
          <cell r="AF1841" t="e">
            <v>#N/A</v>
          </cell>
          <cell r="AG1841" t="e">
            <v>#N/A</v>
          </cell>
          <cell r="AH1841" t="e">
            <v>#N/A</v>
          </cell>
          <cell r="AI1841" t="e">
            <v>#N/A</v>
          </cell>
          <cell r="AJ1841" t="e">
            <v>#N/A</v>
          </cell>
          <cell r="AK1841" t="e">
            <v>#N/A</v>
          </cell>
          <cell r="AL1841" t="e">
            <v>#N/A</v>
          </cell>
          <cell r="AM1841" t="e">
            <v>#N/A</v>
          </cell>
          <cell r="AN1841" t="e">
            <v>#N/A</v>
          </cell>
          <cell r="AO1841" t="e">
            <v>#N/A</v>
          </cell>
          <cell r="AP1841" t="e">
            <v>#N/A</v>
          </cell>
          <cell r="AQ1841" t="e">
            <v>#N/A</v>
          </cell>
          <cell r="AR1841" t="e">
            <v>#N/A</v>
          </cell>
          <cell r="AS1841" t="e">
            <v>#N/A</v>
          </cell>
          <cell r="AT1841" t="e">
            <v>#N/A</v>
          </cell>
          <cell r="AU1841" t="e">
            <v>#N/A</v>
          </cell>
          <cell r="AV1841" t="e">
            <v>#N/A</v>
          </cell>
          <cell r="AW1841" t="e">
            <v>#N/A</v>
          </cell>
          <cell r="AX1841" t="e">
            <v>#N/A</v>
          </cell>
          <cell r="AY1841" t="e">
            <v>#N/A</v>
          </cell>
          <cell r="AZ1841" t="e">
            <v>#N/A</v>
          </cell>
          <cell r="BA1841" t="e">
            <v>#N/A</v>
          </cell>
          <cell r="BB1841" t="e">
            <v>#N/A</v>
          </cell>
          <cell r="BC1841" t="e">
            <v>#N/A</v>
          </cell>
          <cell r="BD1841" t="e">
            <v>#N/A</v>
          </cell>
        </row>
        <row r="1842">
          <cell r="G1842" t="e">
            <v>#N/A</v>
          </cell>
          <cell r="H1842" t="e">
            <v>#N/A</v>
          </cell>
          <cell r="I1842" t="e">
            <v>#N/A</v>
          </cell>
          <cell r="J1842" t="e">
            <v>#N/A</v>
          </cell>
          <cell r="K1842" t="e">
            <v>#N/A</v>
          </cell>
          <cell r="L1842" t="e">
            <v>#N/A</v>
          </cell>
          <cell r="M1842" t="e">
            <v>#N/A</v>
          </cell>
          <cell r="N1842" t="e">
            <v>#N/A</v>
          </cell>
          <cell r="O1842" t="e">
            <v>#N/A</v>
          </cell>
          <cell r="P1842" t="e">
            <v>#N/A</v>
          </cell>
          <cell r="Q1842" t="e">
            <v>#N/A</v>
          </cell>
          <cell r="R1842" t="e">
            <v>#N/A</v>
          </cell>
          <cell r="S1842" t="e">
            <v>#N/A</v>
          </cell>
          <cell r="T1842" t="e">
            <v>#N/A</v>
          </cell>
          <cell r="U1842" t="e">
            <v>#N/A</v>
          </cell>
          <cell r="V1842" t="e">
            <v>#N/A</v>
          </cell>
          <cell r="W1842" t="e">
            <v>#N/A</v>
          </cell>
          <cell r="X1842" t="e">
            <v>#N/A</v>
          </cell>
          <cell r="Y1842" t="e">
            <v>#N/A</v>
          </cell>
          <cell r="Z1842" t="e">
            <v>#N/A</v>
          </cell>
          <cell r="AA1842" t="e">
            <v>#N/A</v>
          </cell>
          <cell r="AB1842" t="e">
            <v>#N/A</v>
          </cell>
          <cell r="AC1842" t="e">
            <v>#N/A</v>
          </cell>
          <cell r="AD1842" t="e">
            <v>#N/A</v>
          </cell>
          <cell r="AE1842" t="e">
            <v>#N/A</v>
          </cell>
          <cell r="AF1842" t="e">
            <v>#N/A</v>
          </cell>
          <cell r="AG1842" t="e">
            <v>#N/A</v>
          </cell>
          <cell r="AH1842" t="e">
            <v>#N/A</v>
          </cell>
          <cell r="AI1842" t="e">
            <v>#N/A</v>
          </cell>
          <cell r="AJ1842" t="e">
            <v>#N/A</v>
          </cell>
          <cell r="AK1842" t="e">
            <v>#N/A</v>
          </cell>
          <cell r="AL1842" t="e">
            <v>#N/A</v>
          </cell>
          <cell r="AM1842" t="e">
            <v>#N/A</v>
          </cell>
          <cell r="AN1842" t="e">
            <v>#N/A</v>
          </cell>
          <cell r="AO1842" t="e">
            <v>#N/A</v>
          </cell>
          <cell r="AP1842" t="e">
            <v>#N/A</v>
          </cell>
          <cell r="AQ1842" t="e">
            <v>#N/A</v>
          </cell>
          <cell r="AR1842" t="e">
            <v>#N/A</v>
          </cell>
          <cell r="AS1842" t="e">
            <v>#N/A</v>
          </cell>
          <cell r="AT1842" t="e">
            <v>#N/A</v>
          </cell>
          <cell r="AU1842" t="e">
            <v>#N/A</v>
          </cell>
          <cell r="AV1842" t="e">
            <v>#N/A</v>
          </cell>
          <cell r="AW1842" t="e">
            <v>#N/A</v>
          </cell>
          <cell r="AX1842" t="e">
            <v>#N/A</v>
          </cell>
          <cell r="AY1842" t="e">
            <v>#N/A</v>
          </cell>
          <cell r="AZ1842" t="e">
            <v>#N/A</v>
          </cell>
          <cell r="BA1842" t="e">
            <v>#N/A</v>
          </cell>
          <cell r="BB1842" t="e">
            <v>#N/A</v>
          </cell>
          <cell r="BC1842" t="e">
            <v>#N/A</v>
          </cell>
          <cell r="BD1842" t="e">
            <v>#N/A</v>
          </cell>
        </row>
        <row r="1843">
          <cell r="G1843" t="e">
            <v>#N/A</v>
          </cell>
          <cell r="H1843" t="e">
            <v>#N/A</v>
          </cell>
          <cell r="I1843" t="e">
            <v>#N/A</v>
          </cell>
          <cell r="J1843" t="e">
            <v>#N/A</v>
          </cell>
          <cell r="K1843" t="e">
            <v>#N/A</v>
          </cell>
          <cell r="L1843" t="e">
            <v>#N/A</v>
          </cell>
          <cell r="M1843" t="e">
            <v>#N/A</v>
          </cell>
          <cell r="N1843" t="e">
            <v>#N/A</v>
          </cell>
          <cell r="O1843" t="e">
            <v>#N/A</v>
          </cell>
          <cell r="P1843" t="e">
            <v>#N/A</v>
          </cell>
          <cell r="Q1843" t="e">
            <v>#N/A</v>
          </cell>
          <cell r="R1843" t="e">
            <v>#N/A</v>
          </cell>
          <cell r="S1843" t="e">
            <v>#N/A</v>
          </cell>
          <cell r="T1843" t="e">
            <v>#N/A</v>
          </cell>
          <cell r="U1843" t="e">
            <v>#N/A</v>
          </cell>
          <cell r="V1843" t="e">
            <v>#N/A</v>
          </cell>
          <cell r="W1843" t="e">
            <v>#N/A</v>
          </cell>
          <cell r="X1843" t="e">
            <v>#N/A</v>
          </cell>
          <cell r="Y1843" t="e">
            <v>#N/A</v>
          </cell>
          <cell r="Z1843" t="e">
            <v>#N/A</v>
          </cell>
          <cell r="AA1843" t="e">
            <v>#N/A</v>
          </cell>
          <cell r="AB1843" t="e">
            <v>#N/A</v>
          </cell>
          <cell r="AC1843" t="e">
            <v>#N/A</v>
          </cell>
          <cell r="AD1843" t="e">
            <v>#N/A</v>
          </cell>
          <cell r="AE1843" t="e">
            <v>#N/A</v>
          </cell>
          <cell r="AF1843" t="e">
            <v>#N/A</v>
          </cell>
          <cell r="AG1843" t="e">
            <v>#N/A</v>
          </cell>
          <cell r="AH1843" t="e">
            <v>#N/A</v>
          </cell>
          <cell r="AI1843" t="e">
            <v>#N/A</v>
          </cell>
          <cell r="AJ1843" t="e">
            <v>#N/A</v>
          </cell>
          <cell r="AK1843" t="e">
            <v>#N/A</v>
          </cell>
          <cell r="AL1843" t="e">
            <v>#N/A</v>
          </cell>
          <cell r="AM1843" t="e">
            <v>#N/A</v>
          </cell>
          <cell r="AN1843" t="e">
            <v>#N/A</v>
          </cell>
          <cell r="AO1843" t="e">
            <v>#N/A</v>
          </cell>
          <cell r="AP1843" t="e">
            <v>#N/A</v>
          </cell>
          <cell r="AQ1843" t="e">
            <v>#N/A</v>
          </cell>
          <cell r="AR1843" t="e">
            <v>#N/A</v>
          </cell>
          <cell r="AS1843" t="e">
            <v>#N/A</v>
          </cell>
          <cell r="AT1843" t="e">
            <v>#N/A</v>
          </cell>
          <cell r="AU1843" t="e">
            <v>#N/A</v>
          </cell>
          <cell r="AV1843" t="e">
            <v>#N/A</v>
          </cell>
          <cell r="AW1843" t="e">
            <v>#N/A</v>
          </cell>
          <cell r="AX1843" t="e">
            <v>#N/A</v>
          </cell>
          <cell r="AY1843" t="e">
            <v>#N/A</v>
          </cell>
          <cell r="AZ1843" t="e">
            <v>#N/A</v>
          </cell>
          <cell r="BA1843" t="e">
            <v>#N/A</v>
          </cell>
          <cell r="BB1843" t="e">
            <v>#N/A</v>
          </cell>
          <cell r="BC1843" t="e">
            <v>#N/A</v>
          </cell>
          <cell r="BD1843" t="e">
            <v>#N/A</v>
          </cell>
        </row>
        <row r="1844">
          <cell r="G1844" t="e">
            <v>#N/A</v>
          </cell>
          <cell r="H1844" t="e">
            <v>#N/A</v>
          </cell>
          <cell r="I1844" t="e">
            <v>#N/A</v>
          </cell>
          <cell r="J1844" t="e">
            <v>#N/A</v>
          </cell>
          <cell r="K1844" t="e">
            <v>#N/A</v>
          </cell>
          <cell r="L1844" t="e">
            <v>#N/A</v>
          </cell>
          <cell r="M1844" t="e">
            <v>#N/A</v>
          </cell>
          <cell r="N1844" t="e">
            <v>#N/A</v>
          </cell>
          <cell r="O1844" t="e">
            <v>#N/A</v>
          </cell>
          <cell r="P1844" t="e">
            <v>#N/A</v>
          </cell>
          <cell r="Q1844" t="e">
            <v>#N/A</v>
          </cell>
          <cell r="R1844" t="e">
            <v>#N/A</v>
          </cell>
          <cell r="S1844" t="e">
            <v>#N/A</v>
          </cell>
          <cell r="T1844" t="e">
            <v>#N/A</v>
          </cell>
          <cell r="U1844" t="e">
            <v>#N/A</v>
          </cell>
          <cell r="V1844" t="e">
            <v>#N/A</v>
          </cell>
          <cell r="W1844" t="e">
            <v>#N/A</v>
          </cell>
          <cell r="X1844" t="e">
            <v>#N/A</v>
          </cell>
          <cell r="Y1844" t="e">
            <v>#N/A</v>
          </cell>
          <cell r="Z1844" t="e">
            <v>#N/A</v>
          </cell>
          <cell r="AA1844" t="e">
            <v>#N/A</v>
          </cell>
          <cell r="AB1844" t="e">
            <v>#N/A</v>
          </cell>
          <cell r="AC1844" t="e">
            <v>#N/A</v>
          </cell>
          <cell r="AD1844" t="e">
            <v>#N/A</v>
          </cell>
          <cell r="AE1844" t="e">
            <v>#N/A</v>
          </cell>
          <cell r="AF1844" t="e">
            <v>#N/A</v>
          </cell>
          <cell r="AG1844" t="e">
            <v>#N/A</v>
          </cell>
          <cell r="AH1844" t="e">
            <v>#N/A</v>
          </cell>
          <cell r="AI1844" t="e">
            <v>#N/A</v>
          </cell>
          <cell r="AJ1844" t="e">
            <v>#N/A</v>
          </cell>
          <cell r="AK1844" t="e">
            <v>#N/A</v>
          </cell>
          <cell r="AL1844" t="e">
            <v>#N/A</v>
          </cell>
          <cell r="AM1844" t="e">
            <v>#N/A</v>
          </cell>
          <cell r="AN1844" t="e">
            <v>#N/A</v>
          </cell>
          <cell r="AO1844" t="e">
            <v>#N/A</v>
          </cell>
          <cell r="AP1844" t="e">
            <v>#N/A</v>
          </cell>
          <cell r="AQ1844" t="e">
            <v>#N/A</v>
          </cell>
          <cell r="AR1844" t="e">
            <v>#N/A</v>
          </cell>
          <cell r="AS1844" t="e">
            <v>#N/A</v>
          </cell>
          <cell r="AT1844" t="e">
            <v>#N/A</v>
          </cell>
          <cell r="AU1844" t="e">
            <v>#N/A</v>
          </cell>
          <cell r="AV1844" t="e">
            <v>#N/A</v>
          </cell>
          <cell r="AW1844" t="e">
            <v>#N/A</v>
          </cell>
          <cell r="AX1844" t="e">
            <v>#N/A</v>
          </cell>
          <cell r="AY1844" t="e">
            <v>#N/A</v>
          </cell>
          <cell r="AZ1844" t="e">
            <v>#N/A</v>
          </cell>
          <cell r="BA1844" t="e">
            <v>#N/A</v>
          </cell>
          <cell r="BB1844" t="e">
            <v>#N/A</v>
          </cell>
          <cell r="BC1844" t="e">
            <v>#N/A</v>
          </cell>
          <cell r="BD1844" t="e">
            <v>#N/A</v>
          </cell>
        </row>
        <row r="1845">
          <cell r="G1845" t="e">
            <v>#N/A</v>
          </cell>
          <cell r="H1845" t="e">
            <v>#N/A</v>
          </cell>
          <cell r="I1845" t="e">
            <v>#N/A</v>
          </cell>
          <cell r="J1845" t="e">
            <v>#N/A</v>
          </cell>
          <cell r="K1845" t="e">
            <v>#N/A</v>
          </cell>
          <cell r="L1845" t="e">
            <v>#N/A</v>
          </cell>
          <cell r="M1845" t="e">
            <v>#N/A</v>
          </cell>
          <cell r="N1845" t="e">
            <v>#N/A</v>
          </cell>
          <cell r="O1845" t="e">
            <v>#N/A</v>
          </cell>
          <cell r="P1845" t="e">
            <v>#N/A</v>
          </cell>
          <cell r="Q1845" t="e">
            <v>#N/A</v>
          </cell>
          <cell r="R1845" t="e">
            <v>#N/A</v>
          </cell>
          <cell r="S1845" t="e">
            <v>#N/A</v>
          </cell>
          <cell r="T1845" t="e">
            <v>#N/A</v>
          </cell>
          <cell r="U1845" t="e">
            <v>#N/A</v>
          </cell>
          <cell r="V1845" t="e">
            <v>#N/A</v>
          </cell>
          <cell r="W1845" t="e">
            <v>#N/A</v>
          </cell>
          <cell r="X1845" t="e">
            <v>#N/A</v>
          </cell>
          <cell r="Y1845" t="e">
            <v>#N/A</v>
          </cell>
          <cell r="Z1845" t="e">
            <v>#N/A</v>
          </cell>
          <cell r="AA1845" t="e">
            <v>#N/A</v>
          </cell>
          <cell r="AB1845" t="e">
            <v>#N/A</v>
          </cell>
          <cell r="AC1845" t="e">
            <v>#N/A</v>
          </cell>
          <cell r="AD1845" t="e">
            <v>#N/A</v>
          </cell>
          <cell r="AE1845" t="e">
            <v>#N/A</v>
          </cell>
          <cell r="AF1845" t="e">
            <v>#N/A</v>
          </cell>
          <cell r="AG1845" t="e">
            <v>#N/A</v>
          </cell>
          <cell r="AH1845" t="e">
            <v>#N/A</v>
          </cell>
          <cell r="AI1845" t="e">
            <v>#N/A</v>
          </cell>
          <cell r="AJ1845" t="e">
            <v>#N/A</v>
          </cell>
          <cell r="AK1845" t="e">
            <v>#N/A</v>
          </cell>
          <cell r="AL1845" t="e">
            <v>#N/A</v>
          </cell>
          <cell r="AM1845" t="e">
            <v>#N/A</v>
          </cell>
          <cell r="AN1845" t="e">
            <v>#N/A</v>
          </cell>
          <cell r="AO1845" t="e">
            <v>#N/A</v>
          </cell>
          <cell r="AP1845" t="e">
            <v>#N/A</v>
          </cell>
          <cell r="AQ1845" t="e">
            <v>#N/A</v>
          </cell>
          <cell r="AR1845" t="e">
            <v>#N/A</v>
          </cell>
          <cell r="AS1845" t="e">
            <v>#N/A</v>
          </cell>
          <cell r="AT1845" t="e">
            <v>#N/A</v>
          </cell>
          <cell r="AU1845" t="e">
            <v>#N/A</v>
          </cell>
          <cell r="AV1845" t="e">
            <v>#N/A</v>
          </cell>
          <cell r="AW1845" t="e">
            <v>#N/A</v>
          </cell>
          <cell r="AX1845" t="e">
            <v>#N/A</v>
          </cell>
          <cell r="AY1845" t="e">
            <v>#N/A</v>
          </cell>
          <cell r="AZ1845" t="e">
            <v>#N/A</v>
          </cell>
          <cell r="BA1845" t="e">
            <v>#N/A</v>
          </cell>
          <cell r="BB1845" t="e">
            <v>#N/A</v>
          </cell>
          <cell r="BC1845" t="e">
            <v>#N/A</v>
          </cell>
          <cell r="BD1845" t="e">
            <v>#N/A</v>
          </cell>
        </row>
        <row r="1846">
          <cell r="G1846" t="e">
            <v>#N/A</v>
          </cell>
          <cell r="H1846" t="e">
            <v>#N/A</v>
          </cell>
          <cell r="I1846" t="e">
            <v>#N/A</v>
          </cell>
          <cell r="J1846" t="e">
            <v>#N/A</v>
          </cell>
          <cell r="K1846" t="e">
            <v>#N/A</v>
          </cell>
          <cell r="L1846" t="e">
            <v>#N/A</v>
          </cell>
          <cell r="M1846" t="e">
            <v>#N/A</v>
          </cell>
          <cell r="N1846" t="e">
            <v>#N/A</v>
          </cell>
          <cell r="O1846" t="e">
            <v>#N/A</v>
          </cell>
          <cell r="P1846" t="e">
            <v>#N/A</v>
          </cell>
          <cell r="Q1846" t="e">
            <v>#N/A</v>
          </cell>
          <cell r="R1846" t="e">
            <v>#N/A</v>
          </cell>
          <cell r="S1846" t="e">
            <v>#N/A</v>
          </cell>
          <cell r="T1846" t="e">
            <v>#N/A</v>
          </cell>
          <cell r="U1846" t="e">
            <v>#N/A</v>
          </cell>
          <cell r="V1846" t="e">
            <v>#N/A</v>
          </cell>
          <cell r="W1846" t="e">
            <v>#N/A</v>
          </cell>
          <cell r="X1846" t="e">
            <v>#N/A</v>
          </cell>
          <cell r="Y1846" t="e">
            <v>#N/A</v>
          </cell>
          <cell r="Z1846" t="e">
            <v>#N/A</v>
          </cell>
          <cell r="AA1846" t="e">
            <v>#N/A</v>
          </cell>
          <cell r="AB1846" t="e">
            <v>#N/A</v>
          </cell>
          <cell r="AC1846" t="e">
            <v>#N/A</v>
          </cell>
          <cell r="AD1846" t="e">
            <v>#N/A</v>
          </cell>
          <cell r="AE1846" t="e">
            <v>#N/A</v>
          </cell>
          <cell r="AF1846" t="e">
            <v>#N/A</v>
          </cell>
          <cell r="AG1846" t="e">
            <v>#N/A</v>
          </cell>
          <cell r="AH1846" t="e">
            <v>#N/A</v>
          </cell>
          <cell r="AI1846" t="e">
            <v>#N/A</v>
          </cell>
          <cell r="AJ1846" t="e">
            <v>#N/A</v>
          </cell>
          <cell r="AK1846" t="e">
            <v>#N/A</v>
          </cell>
          <cell r="AL1846" t="e">
            <v>#N/A</v>
          </cell>
          <cell r="AM1846" t="e">
            <v>#N/A</v>
          </cell>
          <cell r="AN1846" t="e">
            <v>#N/A</v>
          </cell>
          <cell r="AO1846" t="e">
            <v>#N/A</v>
          </cell>
          <cell r="AP1846" t="e">
            <v>#N/A</v>
          </cell>
          <cell r="AQ1846" t="e">
            <v>#N/A</v>
          </cell>
          <cell r="AR1846" t="e">
            <v>#N/A</v>
          </cell>
          <cell r="AS1846" t="e">
            <v>#N/A</v>
          </cell>
          <cell r="AT1846" t="e">
            <v>#N/A</v>
          </cell>
          <cell r="AU1846" t="e">
            <v>#N/A</v>
          </cell>
          <cell r="AV1846" t="e">
            <v>#N/A</v>
          </cell>
          <cell r="AW1846" t="e">
            <v>#N/A</v>
          </cell>
          <cell r="AX1846" t="e">
            <v>#N/A</v>
          </cell>
          <cell r="AY1846" t="e">
            <v>#N/A</v>
          </cell>
          <cell r="AZ1846" t="e">
            <v>#N/A</v>
          </cell>
          <cell r="BA1846" t="e">
            <v>#N/A</v>
          </cell>
          <cell r="BB1846" t="e">
            <v>#N/A</v>
          </cell>
          <cell r="BC1846" t="e">
            <v>#N/A</v>
          </cell>
          <cell r="BD1846" t="e">
            <v>#N/A</v>
          </cell>
        </row>
        <row r="1847">
          <cell r="G1847" t="e">
            <v>#N/A</v>
          </cell>
          <cell r="H1847" t="e">
            <v>#N/A</v>
          </cell>
          <cell r="I1847" t="e">
            <v>#N/A</v>
          </cell>
          <cell r="J1847" t="e">
            <v>#N/A</v>
          </cell>
          <cell r="K1847" t="e">
            <v>#N/A</v>
          </cell>
          <cell r="L1847" t="e">
            <v>#N/A</v>
          </cell>
          <cell r="M1847" t="e">
            <v>#N/A</v>
          </cell>
          <cell r="N1847" t="e">
            <v>#N/A</v>
          </cell>
          <cell r="O1847" t="e">
            <v>#N/A</v>
          </cell>
          <cell r="P1847" t="e">
            <v>#N/A</v>
          </cell>
          <cell r="Q1847" t="e">
            <v>#N/A</v>
          </cell>
          <cell r="R1847" t="e">
            <v>#N/A</v>
          </cell>
          <cell r="S1847" t="e">
            <v>#N/A</v>
          </cell>
          <cell r="T1847" t="e">
            <v>#N/A</v>
          </cell>
          <cell r="U1847" t="e">
            <v>#N/A</v>
          </cell>
          <cell r="V1847" t="e">
            <v>#N/A</v>
          </cell>
          <cell r="W1847" t="e">
            <v>#N/A</v>
          </cell>
          <cell r="X1847" t="e">
            <v>#N/A</v>
          </cell>
          <cell r="Y1847" t="e">
            <v>#N/A</v>
          </cell>
          <cell r="Z1847" t="e">
            <v>#N/A</v>
          </cell>
          <cell r="AA1847" t="e">
            <v>#N/A</v>
          </cell>
          <cell r="AB1847" t="e">
            <v>#N/A</v>
          </cell>
          <cell r="AC1847" t="e">
            <v>#N/A</v>
          </cell>
          <cell r="AD1847" t="e">
            <v>#N/A</v>
          </cell>
          <cell r="AE1847" t="e">
            <v>#N/A</v>
          </cell>
          <cell r="AF1847" t="e">
            <v>#N/A</v>
          </cell>
          <cell r="AG1847" t="e">
            <v>#N/A</v>
          </cell>
          <cell r="AH1847" t="e">
            <v>#N/A</v>
          </cell>
          <cell r="AI1847" t="e">
            <v>#N/A</v>
          </cell>
          <cell r="AJ1847" t="e">
            <v>#N/A</v>
          </cell>
          <cell r="AK1847" t="e">
            <v>#N/A</v>
          </cell>
          <cell r="AL1847" t="e">
            <v>#N/A</v>
          </cell>
          <cell r="AM1847" t="e">
            <v>#N/A</v>
          </cell>
          <cell r="AN1847" t="e">
            <v>#N/A</v>
          </cell>
          <cell r="AO1847" t="e">
            <v>#N/A</v>
          </cell>
          <cell r="AP1847" t="e">
            <v>#N/A</v>
          </cell>
          <cell r="AQ1847" t="e">
            <v>#N/A</v>
          </cell>
          <cell r="AR1847" t="e">
            <v>#N/A</v>
          </cell>
          <cell r="AS1847" t="e">
            <v>#N/A</v>
          </cell>
          <cell r="AT1847" t="e">
            <v>#N/A</v>
          </cell>
          <cell r="AU1847" t="e">
            <v>#N/A</v>
          </cell>
          <cell r="AV1847" t="e">
            <v>#N/A</v>
          </cell>
          <cell r="AW1847" t="e">
            <v>#N/A</v>
          </cell>
          <cell r="AX1847" t="e">
            <v>#N/A</v>
          </cell>
          <cell r="AY1847" t="e">
            <v>#N/A</v>
          </cell>
          <cell r="AZ1847" t="e">
            <v>#N/A</v>
          </cell>
          <cell r="BA1847" t="e">
            <v>#N/A</v>
          </cell>
          <cell r="BB1847" t="e">
            <v>#N/A</v>
          </cell>
          <cell r="BC1847" t="e">
            <v>#N/A</v>
          </cell>
          <cell r="BD1847" t="e">
            <v>#N/A</v>
          </cell>
        </row>
        <row r="1848">
          <cell r="G1848" t="e">
            <v>#N/A</v>
          </cell>
          <cell r="H1848" t="e">
            <v>#N/A</v>
          </cell>
          <cell r="I1848" t="e">
            <v>#N/A</v>
          </cell>
          <cell r="J1848" t="e">
            <v>#N/A</v>
          </cell>
          <cell r="K1848" t="e">
            <v>#N/A</v>
          </cell>
          <cell r="L1848" t="e">
            <v>#N/A</v>
          </cell>
          <cell r="M1848" t="e">
            <v>#N/A</v>
          </cell>
          <cell r="N1848" t="e">
            <v>#N/A</v>
          </cell>
          <cell r="O1848" t="e">
            <v>#N/A</v>
          </cell>
          <cell r="P1848" t="e">
            <v>#N/A</v>
          </cell>
          <cell r="Q1848" t="e">
            <v>#N/A</v>
          </cell>
          <cell r="R1848" t="e">
            <v>#N/A</v>
          </cell>
          <cell r="S1848" t="e">
            <v>#N/A</v>
          </cell>
          <cell r="T1848" t="e">
            <v>#N/A</v>
          </cell>
          <cell r="U1848" t="e">
            <v>#N/A</v>
          </cell>
          <cell r="V1848" t="e">
            <v>#N/A</v>
          </cell>
          <cell r="W1848" t="e">
            <v>#N/A</v>
          </cell>
          <cell r="X1848" t="e">
            <v>#N/A</v>
          </cell>
          <cell r="Y1848" t="e">
            <v>#N/A</v>
          </cell>
          <cell r="Z1848" t="e">
            <v>#N/A</v>
          </cell>
          <cell r="AA1848" t="e">
            <v>#N/A</v>
          </cell>
          <cell r="AB1848" t="e">
            <v>#N/A</v>
          </cell>
          <cell r="AC1848" t="e">
            <v>#N/A</v>
          </cell>
          <cell r="AD1848" t="e">
            <v>#N/A</v>
          </cell>
          <cell r="AE1848" t="e">
            <v>#N/A</v>
          </cell>
          <cell r="AF1848" t="e">
            <v>#N/A</v>
          </cell>
          <cell r="AG1848" t="e">
            <v>#N/A</v>
          </cell>
          <cell r="AH1848" t="e">
            <v>#N/A</v>
          </cell>
          <cell r="AI1848" t="e">
            <v>#N/A</v>
          </cell>
          <cell r="AJ1848" t="e">
            <v>#N/A</v>
          </cell>
          <cell r="AK1848" t="e">
            <v>#N/A</v>
          </cell>
          <cell r="AL1848" t="e">
            <v>#N/A</v>
          </cell>
          <cell r="AM1848" t="e">
            <v>#N/A</v>
          </cell>
          <cell r="AN1848" t="e">
            <v>#N/A</v>
          </cell>
          <cell r="AO1848" t="e">
            <v>#N/A</v>
          </cell>
          <cell r="AP1848" t="e">
            <v>#N/A</v>
          </cell>
          <cell r="AQ1848" t="e">
            <v>#N/A</v>
          </cell>
          <cell r="AR1848" t="e">
            <v>#N/A</v>
          </cell>
          <cell r="AS1848" t="e">
            <v>#N/A</v>
          </cell>
          <cell r="AT1848" t="e">
            <v>#N/A</v>
          </cell>
          <cell r="AU1848" t="e">
            <v>#N/A</v>
          </cell>
          <cell r="AV1848" t="e">
            <v>#N/A</v>
          </cell>
          <cell r="AW1848" t="e">
            <v>#N/A</v>
          </cell>
          <cell r="AX1848" t="e">
            <v>#N/A</v>
          </cell>
          <cell r="AY1848" t="e">
            <v>#N/A</v>
          </cell>
          <cell r="AZ1848" t="e">
            <v>#N/A</v>
          </cell>
          <cell r="BA1848" t="e">
            <v>#N/A</v>
          </cell>
          <cell r="BB1848" t="e">
            <v>#N/A</v>
          </cell>
          <cell r="BC1848" t="e">
            <v>#N/A</v>
          </cell>
          <cell r="BD1848" t="e">
            <v>#N/A</v>
          </cell>
        </row>
        <row r="1849">
          <cell r="G1849" t="e">
            <v>#N/A</v>
          </cell>
          <cell r="H1849" t="e">
            <v>#N/A</v>
          </cell>
          <cell r="I1849" t="e">
            <v>#N/A</v>
          </cell>
          <cell r="J1849" t="e">
            <v>#N/A</v>
          </cell>
          <cell r="K1849" t="e">
            <v>#N/A</v>
          </cell>
          <cell r="L1849" t="e">
            <v>#N/A</v>
          </cell>
          <cell r="M1849" t="e">
            <v>#N/A</v>
          </cell>
          <cell r="N1849" t="e">
            <v>#N/A</v>
          </cell>
          <cell r="O1849" t="e">
            <v>#N/A</v>
          </cell>
          <cell r="P1849" t="e">
            <v>#N/A</v>
          </cell>
          <cell r="Q1849" t="e">
            <v>#N/A</v>
          </cell>
          <cell r="R1849" t="e">
            <v>#N/A</v>
          </cell>
          <cell r="S1849" t="e">
            <v>#N/A</v>
          </cell>
          <cell r="T1849" t="e">
            <v>#N/A</v>
          </cell>
          <cell r="U1849" t="e">
            <v>#N/A</v>
          </cell>
          <cell r="V1849" t="e">
            <v>#N/A</v>
          </cell>
          <cell r="W1849" t="e">
            <v>#N/A</v>
          </cell>
          <cell r="X1849" t="e">
            <v>#N/A</v>
          </cell>
          <cell r="Y1849" t="e">
            <v>#N/A</v>
          </cell>
          <cell r="Z1849" t="e">
            <v>#N/A</v>
          </cell>
          <cell r="AA1849" t="e">
            <v>#N/A</v>
          </cell>
          <cell r="AB1849" t="e">
            <v>#N/A</v>
          </cell>
          <cell r="AC1849" t="e">
            <v>#N/A</v>
          </cell>
          <cell r="AD1849" t="e">
            <v>#N/A</v>
          </cell>
          <cell r="AE1849" t="e">
            <v>#N/A</v>
          </cell>
          <cell r="AF1849" t="e">
            <v>#N/A</v>
          </cell>
          <cell r="AG1849" t="e">
            <v>#N/A</v>
          </cell>
          <cell r="AH1849" t="e">
            <v>#N/A</v>
          </cell>
          <cell r="AI1849" t="e">
            <v>#N/A</v>
          </cell>
          <cell r="AJ1849" t="e">
            <v>#N/A</v>
          </cell>
          <cell r="AK1849" t="e">
            <v>#N/A</v>
          </cell>
          <cell r="AL1849" t="e">
            <v>#N/A</v>
          </cell>
          <cell r="AM1849" t="e">
            <v>#N/A</v>
          </cell>
          <cell r="AN1849" t="e">
            <v>#N/A</v>
          </cell>
          <cell r="AO1849" t="e">
            <v>#N/A</v>
          </cell>
          <cell r="AP1849" t="e">
            <v>#N/A</v>
          </cell>
          <cell r="AQ1849" t="e">
            <v>#N/A</v>
          </cell>
          <cell r="AR1849" t="e">
            <v>#N/A</v>
          </cell>
          <cell r="AS1849" t="e">
            <v>#N/A</v>
          </cell>
          <cell r="AT1849" t="e">
            <v>#N/A</v>
          </cell>
          <cell r="AU1849" t="e">
            <v>#N/A</v>
          </cell>
          <cell r="AV1849" t="e">
            <v>#N/A</v>
          </cell>
          <cell r="AW1849" t="e">
            <v>#N/A</v>
          </cell>
          <cell r="AX1849" t="e">
            <v>#N/A</v>
          </cell>
          <cell r="AY1849" t="e">
            <v>#N/A</v>
          </cell>
          <cell r="AZ1849" t="e">
            <v>#N/A</v>
          </cell>
          <cell r="BA1849" t="e">
            <v>#N/A</v>
          </cell>
          <cell r="BB1849" t="e">
            <v>#N/A</v>
          </cell>
          <cell r="BC1849" t="e">
            <v>#N/A</v>
          </cell>
          <cell r="BD1849" t="e">
            <v>#N/A</v>
          </cell>
        </row>
        <row r="1850">
          <cell r="G1850" t="e">
            <v>#N/A</v>
          </cell>
          <cell r="H1850" t="e">
            <v>#N/A</v>
          </cell>
          <cell r="I1850" t="e">
            <v>#N/A</v>
          </cell>
          <cell r="J1850" t="e">
            <v>#N/A</v>
          </cell>
          <cell r="K1850" t="e">
            <v>#N/A</v>
          </cell>
          <cell r="L1850" t="e">
            <v>#N/A</v>
          </cell>
          <cell r="M1850" t="e">
            <v>#N/A</v>
          </cell>
          <cell r="N1850" t="e">
            <v>#N/A</v>
          </cell>
          <cell r="O1850" t="e">
            <v>#N/A</v>
          </cell>
          <cell r="P1850" t="e">
            <v>#N/A</v>
          </cell>
          <cell r="Q1850" t="e">
            <v>#N/A</v>
          </cell>
          <cell r="R1850" t="e">
            <v>#N/A</v>
          </cell>
          <cell r="S1850" t="e">
            <v>#N/A</v>
          </cell>
          <cell r="T1850" t="e">
            <v>#N/A</v>
          </cell>
          <cell r="U1850" t="e">
            <v>#N/A</v>
          </cell>
          <cell r="V1850" t="e">
            <v>#N/A</v>
          </cell>
          <cell r="W1850" t="e">
            <v>#N/A</v>
          </cell>
          <cell r="X1850" t="e">
            <v>#N/A</v>
          </cell>
          <cell r="Y1850" t="e">
            <v>#N/A</v>
          </cell>
          <cell r="Z1850" t="e">
            <v>#N/A</v>
          </cell>
          <cell r="AA1850" t="e">
            <v>#N/A</v>
          </cell>
          <cell r="AB1850" t="e">
            <v>#N/A</v>
          </cell>
          <cell r="AC1850" t="e">
            <v>#N/A</v>
          </cell>
          <cell r="AD1850" t="e">
            <v>#N/A</v>
          </cell>
          <cell r="AE1850" t="e">
            <v>#N/A</v>
          </cell>
          <cell r="AF1850" t="e">
            <v>#N/A</v>
          </cell>
          <cell r="AG1850" t="e">
            <v>#N/A</v>
          </cell>
          <cell r="AH1850" t="e">
            <v>#N/A</v>
          </cell>
          <cell r="AI1850" t="e">
            <v>#N/A</v>
          </cell>
          <cell r="AJ1850" t="e">
            <v>#N/A</v>
          </cell>
          <cell r="AK1850" t="e">
            <v>#N/A</v>
          </cell>
          <cell r="AL1850" t="e">
            <v>#N/A</v>
          </cell>
          <cell r="AM1850" t="e">
            <v>#N/A</v>
          </cell>
          <cell r="AN1850" t="e">
            <v>#N/A</v>
          </cell>
          <cell r="AO1850" t="e">
            <v>#N/A</v>
          </cell>
          <cell r="AP1850" t="e">
            <v>#N/A</v>
          </cell>
          <cell r="AQ1850" t="e">
            <v>#N/A</v>
          </cell>
          <cell r="AR1850" t="e">
            <v>#N/A</v>
          </cell>
          <cell r="AS1850" t="e">
            <v>#N/A</v>
          </cell>
          <cell r="AT1850" t="e">
            <v>#N/A</v>
          </cell>
          <cell r="AU1850" t="e">
            <v>#N/A</v>
          </cell>
          <cell r="AV1850" t="e">
            <v>#N/A</v>
          </cell>
          <cell r="AW1850" t="e">
            <v>#N/A</v>
          </cell>
          <cell r="AX1850" t="e">
            <v>#N/A</v>
          </cell>
          <cell r="AY1850" t="e">
            <v>#N/A</v>
          </cell>
          <cell r="AZ1850" t="e">
            <v>#N/A</v>
          </cell>
          <cell r="BA1850" t="e">
            <v>#N/A</v>
          </cell>
          <cell r="BB1850" t="e">
            <v>#N/A</v>
          </cell>
          <cell r="BC1850" t="e">
            <v>#N/A</v>
          </cell>
          <cell r="BD1850" t="e">
            <v>#N/A</v>
          </cell>
        </row>
        <row r="1851">
          <cell r="G1851" t="e">
            <v>#N/A</v>
          </cell>
          <cell r="H1851" t="e">
            <v>#N/A</v>
          </cell>
          <cell r="I1851" t="e">
            <v>#N/A</v>
          </cell>
          <cell r="J1851" t="e">
            <v>#N/A</v>
          </cell>
          <cell r="K1851" t="e">
            <v>#N/A</v>
          </cell>
          <cell r="L1851" t="e">
            <v>#N/A</v>
          </cell>
          <cell r="M1851" t="e">
            <v>#N/A</v>
          </cell>
          <cell r="N1851" t="e">
            <v>#N/A</v>
          </cell>
          <cell r="O1851" t="e">
            <v>#N/A</v>
          </cell>
          <cell r="P1851" t="e">
            <v>#N/A</v>
          </cell>
          <cell r="Q1851" t="e">
            <v>#N/A</v>
          </cell>
          <cell r="R1851" t="e">
            <v>#N/A</v>
          </cell>
          <cell r="S1851" t="e">
            <v>#N/A</v>
          </cell>
          <cell r="T1851" t="e">
            <v>#N/A</v>
          </cell>
          <cell r="U1851" t="e">
            <v>#N/A</v>
          </cell>
          <cell r="V1851" t="e">
            <v>#N/A</v>
          </cell>
          <cell r="W1851" t="e">
            <v>#N/A</v>
          </cell>
          <cell r="X1851" t="e">
            <v>#N/A</v>
          </cell>
          <cell r="Y1851" t="e">
            <v>#N/A</v>
          </cell>
          <cell r="Z1851" t="e">
            <v>#N/A</v>
          </cell>
          <cell r="AA1851" t="e">
            <v>#N/A</v>
          </cell>
          <cell r="AB1851" t="e">
            <v>#N/A</v>
          </cell>
          <cell r="AC1851" t="e">
            <v>#N/A</v>
          </cell>
          <cell r="AD1851" t="e">
            <v>#N/A</v>
          </cell>
          <cell r="AE1851" t="e">
            <v>#N/A</v>
          </cell>
          <cell r="AF1851" t="e">
            <v>#N/A</v>
          </cell>
          <cell r="AG1851" t="e">
            <v>#N/A</v>
          </cell>
          <cell r="AH1851" t="e">
            <v>#N/A</v>
          </cell>
          <cell r="AI1851" t="e">
            <v>#N/A</v>
          </cell>
          <cell r="AJ1851" t="e">
            <v>#N/A</v>
          </cell>
          <cell r="AK1851" t="e">
            <v>#N/A</v>
          </cell>
          <cell r="AL1851" t="e">
            <v>#N/A</v>
          </cell>
          <cell r="AM1851" t="e">
            <v>#N/A</v>
          </cell>
          <cell r="AN1851" t="e">
            <v>#N/A</v>
          </cell>
          <cell r="AO1851" t="e">
            <v>#N/A</v>
          </cell>
          <cell r="AP1851" t="e">
            <v>#N/A</v>
          </cell>
          <cell r="AQ1851" t="e">
            <v>#N/A</v>
          </cell>
          <cell r="AR1851" t="e">
            <v>#N/A</v>
          </cell>
          <cell r="AS1851" t="e">
            <v>#N/A</v>
          </cell>
          <cell r="AT1851" t="e">
            <v>#N/A</v>
          </cell>
          <cell r="AU1851" t="e">
            <v>#N/A</v>
          </cell>
          <cell r="AV1851" t="e">
            <v>#N/A</v>
          </cell>
          <cell r="AW1851" t="e">
            <v>#N/A</v>
          </cell>
          <cell r="AX1851" t="e">
            <v>#N/A</v>
          </cell>
          <cell r="AY1851" t="e">
            <v>#N/A</v>
          </cell>
          <cell r="AZ1851" t="e">
            <v>#N/A</v>
          </cell>
          <cell r="BA1851" t="e">
            <v>#N/A</v>
          </cell>
          <cell r="BB1851" t="e">
            <v>#N/A</v>
          </cell>
          <cell r="BC1851" t="e">
            <v>#N/A</v>
          </cell>
          <cell r="BD1851" t="e">
            <v>#N/A</v>
          </cell>
        </row>
        <row r="1852">
          <cell r="G1852" t="e">
            <v>#N/A</v>
          </cell>
          <cell r="H1852" t="e">
            <v>#N/A</v>
          </cell>
          <cell r="I1852" t="e">
            <v>#N/A</v>
          </cell>
          <cell r="J1852" t="e">
            <v>#N/A</v>
          </cell>
          <cell r="K1852" t="e">
            <v>#N/A</v>
          </cell>
          <cell r="L1852" t="e">
            <v>#N/A</v>
          </cell>
          <cell r="M1852" t="e">
            <v>#N/A</v>
          </cell>
          <cell r="N1852" t="e">
            <v>#N/A</v>
          </cell>
          <cell r="O1852" t="e">
            <v>#N/A</v>
          </cell>
          <cell r="P1852" t="e">
            <v>#N/A</v>
          </cell>
          <cell r="Q1852" t="e">
            <v>#N/A</v>
          </cell>
          <cell r="R1852" t="e">
            <v>#N/A</v>
          </cell>
          <cell r="S1852" t="e">
            <v>#N/A</v>
          </cell>
          <cell r="T1852" t="e">
            <v>#N/A</v>
          </cell>
          <cell r="U1852" t="e">
            <v>#N/A</v>
          </cell>
          <cell r="V1852" t="e">
            <v>#N/A</v>
          </cell>
          <cell r="W1852" t="e">
            <v>#N/A</v>
          </cell>
          <cell r="X1852" t="e">
            <v>#N/A</v>
          </cell>
          <cell r="Y1852" t="e">
            <v>#N/A</v>
          </cell>
          <cell r="Z1852" t="e">
            <v>#N/A</v>
          </cell>
          <cell r="AA1852" t="e">
            <v>#N/A</v>
          </cell>
          <cell r="AB1852" t="e">
            <v>#N/A</v>
          </cell>
          <cell r="AC1852" t="e">
            <v>#N/A</v>
          </cell>
          <cell r="AD1852" t="e">
            <v>#N/A</v>
          </cell>
          <cell r="AE1852" t="e">
            <v>#N/A</v>
          </cell>
          <cell r="AF1852" t="e">
            <v>#N/A</v>
          </cell>
          <cell r="AG1852" t="e">
            <v>#N/A</v>
          </cell>
          <cell r="AH1852" t="e">
            <v>#N/A</v>
          </cell>
          <cell r="AI1852" t="e">
            <v>#N/A</v>
          </cell>
          <cell r="AJ1852" t="e">
            <v>#N/A</v>
          </cell>
          <cell r="AK1852" t="e">
            <v>#N/A</v>
          </cell>
          <cell r="AL1852" t="e">
            <v>#N/A</v>
          </cell>
          <cell r="AM1852" t="e">
            <v>#N/A</v>
          </cell>
          <cell r="AN1852" t="e">
            <v>#N/A</v>
          </cell>
          <cell r="AO1852" t="e">
            <v>#N/A</v>
          </cell>
          <cell r="AP1852" t="e">
            <v>#N/A</v>
          </cell>
          <cell r="AQ1852" t="e">
            <v>#N/A</v>
          </cell>
          <cell r="AR1852" t="e">
            <v>#N/A</v>
          </cell>
          <cell r="AS1852" t="e">
            <v>#N/A</v>
          </cell>
          <cell r="AT1852" t="e">
            <v>#N/A</v>
          </cell>
          <cell r="AU1852" t="e">
            <v>#N/A</v>
          </cell>
          <cell r="AV1852" t="e">
            <v>#N/A</v>
          </cell>
          <cell r="AW1852" t="e">
            <v>#N/A</v>
          </cell>
          <cell r="AX1852" t="e">
            <v>#N/A</v>
          </cell>
          <cell r="AY1852" t="e">
            <v>#N/A</v>
          </cell>
          <cell r="AZ1852" t="e">
            <v>#N/A</v>
          </cell>
          <cell r="BA1852" t="e">
            <v>#N/A</v>
          </cell>
          <cell r="BB1852" t="e">
            <v>#N/A</v>
          </cell>
          <cell r="BC1852" t="e">
            <v>#N/A</v>
          </cell>
          <cell r="BD1852" t="e">
            <v>#N/A</v>
          </cell>
        </row>
        <row r="1853">
          <cell r="G1853" t="e">
            <v>#N/A</v>
          </cell>
          <cell r="H1853" t="e">
            <v>#N/A</v>
          </cell>
          <cell r="I1853" t="e">
            <v>#N/A</v>
          </cell>
          <cell r="J1853" t="e">
            <v>#N/A</v>
          </cell>
          <cell r="K1853" t="e">
            <v>#N/A</v>
          </cell>
          <cell r="L1853" t="e">
            <v>#N/A</v>
          </cell>
          <cell r="M1853" t="e">
            <v>#N/A</v>
          </cell>
          <cell r="N1853" t="e">
            <v>#N/A</v>
          </cell>
          <cell r="O1853" t="e">
            <v>#N/A</v>
          </cell>
          <cell r="P1853" t="e">
            <v>#N/A</v>
          </cell>
          <cell r="Q1853" t="e">
            <v>#N/A</v>
          </cell>
          <cell r="R1853" t="e">
            <v>#N/A</v>
          </cell>
          <cell r="S1853" t="e">
            <v>#N/A</v>
          </cell>
          <cell r="T1853" t="e">
            <v>#N/A</v>
          </cell>
          <cell r="U1853" t="e">
            <v>#N/A</v>
          </cell>
          <cell r="V1853" t="e">
            <v>#N/A</v>
          </cell>
          <cell r="W1853" t="e">
            <v>#N/A</v>
          </cell>
          <cell r="X1853" t="e">
            <v>#N/A</v>
          </cell>
          <cell r="Y1853" t="e">
            <v>#N/A</v>
          </cell>
          <cell r="Z1853" t="e">
            <v>#N/A</v>
          </cell>
          <cell r="AA1853" t="e">
            <v>#N/A</v>
          </cell>
          <cell r="AB1853" t="e">
            <v>#N/A</v>
          </cell>
          <cell r="AC1853" t="e">
            <v>#N/A</v>
          </cell>
          <cell r="AD1853" t="e">
            <v>#N/A</v>
          </cell>
          <cell r="AE1853" t="e">
            <v>#N/A</v>
          </cell>
          <cell r="AF1853" t="e">
            <v>#N/A</v>
          </cell>
          <cell r="AG1853" t="e">
            <v>#N/A</v>
          </cell>
          <cell r="AH1853" t="e">
            <v>#N/A</v>
          </cell>
          <cell r="AI1853" t="e">
            <v>#N/A</v>
          </cell>
          <cell r="AJ1853" t="e">
            <v>#N/A</v>
          </cell>
          <cell r="AK1853" t="e">
            <v>#N/A</v>
          </cell>
          <cell r="AL1853" t="e">
            <v>#N/A</v>
          </cell>
          <cell r="AM1853" t="e">
            <v>#N/A</v>
          </cell>
          <cell r="AN1853" t="e">
            <v>#N/A</v>
          </cell>
          <cell r="AO1853" t="e">
            <v>#N/A</v>
          </cell>
          <cell r="AP1853" t="e">
            <v>#N/A</v>
          </cell>
          <cell r="AQ1853" t="e">
            <v>#N/A</v>
          </cell>
          <cell r="AR1853" t="e">
            <v>#N/A</v>
          </cell>
          <cell r="AS1853" t="e">
            <v>#N/A</v>
          </cell>
          <cell r="AT1853" t="e">
            <v>#N/A</v>
          </cell>
          <cell r="AU1853" t="e">
            <v>#N/A</v>
          </cell>
          <cell r="AV1853" t="e">
            <v>#N/A</v>
          </cell>
          <cell r="AW1853" t="e">
            <v>#N/A</v>
          </cell>
          <cell r="AX1853" t="e">
            <v>#N/A</v>
          </cell>
          <cell r="AY1853" t="e">
            <v>#N/A</v>
          </cell>
          <cell r="AZ1853" t="e">
            <v>#N/A</v>
          </cell>
          <cell r="BA1853" t="e">
            <v>#N/A</v>
          </cell>
          <cell r="BB1853" t="e">
            <v>#N/A</v>
          </cell>
          <cell r="BC1853" t="e">
            <v>#N/A</v>
          </cell>
          <cell r="BD1853" t="e">
            <v>#N/A</v>
          </cell>
        </row>
        <row r="1854">
          <cell r="G1854" t="e">
            <v>#N/A</v>
          </cell>
          <cell r="H1854" t="e">
            <v>#N/A</v>
          </cell>
          <cell r="I1854" t="e">
            <v>#N/A</v>
          </cell>
          <cell r="J1854" t="e">
            <v>#N/A</v>
          </cell>
          <cell r="K1854" t="e">
            <v>#N/A</v>
          </cell>
          <cell r="L1854" t="e">
            <v>#N/A</v>
          </cell>
          <cell r="M1854" t="e">
            <v>#N/A</v>
          </cell>
          <cell r="N1854" t="e">
            <v>#N/A</v>
          </cell>
          <cell r="O1854" t="e">
            <v>#N/A</v>
          </cell>
          <cell r="P1854" t="e">
            <v>#N/A</v>
          </cell>
          <cell r="Q1854" t="e">
            <v>#N/A</v>
          </cell>
          <cell r="R1854" t="e">
            <v>#N/A</v>
          </cell>
          <cell r="S1854" t="e">
            <v>#N/A</v>
          </cell>
          <cell r="T1854" t="e">
            <v>#N/A</v>
          </cell>
          <cell r="U1854" t="e">
            <v>#N/A</v>
          </cell>
          <cell r="V1854" t="e">
            <v>#N/A</v>
          </cell>
          <cell r="W1854" t="e">
            <v>#N/A</v>
          </cell>
          <cell r="X1854" t="e">
            <v>#N/A</v>
          </cell>
          <cell r="Y1854" t="e">
            <v>#N/A</v>
          </cell>
          <cell r="Z1854" t="e">
            <v>#N/A</v>
          </cell>
          <cell r="AA1854" t="e">
            <v>#N/A</v>
          </cell>
          <cell r="AB1854" t="e">
            <v>#N/A</v>
          </cell>
          <cell r="AC1854" t="e">
            <v>#N/A</v>
          </cell>
          <cell r="AD1854" t="e">
            <v>#N/A</v>
          </cell>
          <cell r="AE1854" t="e">
            <v>#N/A</v>
          </cell>
          <cell r="AF1854" t="e">
            <v>#N/A</v>
          </cell>
          <cell r="AG1854" t="e">
            <v>#N/A</v>
          </cell>
          <cell r="AH1854" t="e">
            <v>#N/A</v>
          </cell>
          <cell r="AI1854" t="e">
            <v>#N/A</v>
          </cell>
          <cell r="AJ1854" t="e">
            <v>#N/A</v>
          </cell>
          <cell r="AK1854" t="e">
            <v>#N/A</v>
          </cell>
          <cell r="AL1854" t="e">
            <v>#N/A</v>
          </cell>
          <cell r="AM1854" t="e">
            <v>#N/A</v>
          </cell>
          <cell r="AN1854" t="e">
            <v>#N/A</v>
          </cell>
          <cell r="AO1854" t="e">
            <v>#N/A</v>
          </cell>
          <cell r="AP1854" t="e">
            <v>#N/A</v>
          </cell>
          <cell r="AQ1854" t="e">
            <v>#N/A</v>
          </cell>
          <cell r="AR1854" t="e">
            <v>#N/A</v>
          </cell>
          <cell r="AS1854" t="e">
            <v>#N/A</v>
          </cell>
          <cell r="AT1854" t="e">
            <v>#N/A</v>
          </cell>
          <cell r="AU1854" t="e">
            <v>#N/A</v>
          </cell>
          <cell r="AV1854" t="e">
            <v>#N/A</v>
          </cell>
          <cell r="AW1854" t="e">
            <v>#N/A</v>
          </cell>
          <cell r="AX1854" t="e">
            <v>#N/A</v>
          </cell>
          <cell r="AY1854" t="e">
            <v>#N/A</v>
          </cell>
          <cell r="AZ1854" t="e">
            <v>#N/A</v>
          </cell>
          <cell r="BA1854" t="e">
            <v>#N/A</v>
          </cell>
          <cell r="BB1854" t="e">
            <v>#N/A</v>
          </cell>
          <cell r="BC1854" t="e">
            <v>#N/A</v>
          </cell>
          <cell r="BD1854" t="e">
            <v>#N/A</v>
          </cell>
        </row>
        <row r="1855">
          <cell r="G1855" t="e">
            <v>#N/A</v>
          </cell>
          <cell r="H1855" t="e">
            <v>#N/A</v>
          </cell>
          <cell r="I1855" t="e">
            <v>#N/A</v>
          </cell>
          <cell r="J1855" t="e">
            <v>#N/A</v>
          </cell>
          <cell r="K1855" t="e">
            <v>#N/A</v>
          </cell>
          <cell r="L1855" t="e">
            <v>#N/A</v>
          </cell>
          <cell r="M1855" t="e">
            <v>#N/A</v>
          </cell>
          <cell r="N1855" t="e">
            <v>#N/A</v>
          </cell>
          <cell r="O1855" t="e">
            <v>#N/A</v>
          </cell>
          <cell r="P1855" t="e">
            <v>#N/A</v>
          </cell>
          <cell r="Q1855" t="e">
            <v>#N/A</v>
          </cell>
          <cell r="R1855" t="e">
            <v>#N/A</v>
          </cell>
          <cell r="S1855" t="e">
            <v>#N/A</v>
          </cell>
          <cell r="T1855" t="e">
            <v>#N/A</v>
          </cell>
          <cell r="U1855" t="e">
            <v>#N/A</v>
          </cell>
          <cell r="V1855" t="e">
            <v>#N/A</v>
          </cell>
          <cell r="W1855" t="e">
            <v>#N/A</v>
          </cell>
          <cell r="X1855" t="e">
            <v>#N/A</v>
          </cell>
          <cell r="Y1855" t="e">
            <v>#N/A</v>
          </cell>
          <cell r="Z1855" t="e">
            <v>#N/A</v>
          </cell>
          <cell r="AA1855" t="e">
            <v>#N/A</v>
          </cell>
          <cell r="AB1855" t="e">
            <v>#N/A</v>
          </cell>
          <cell r="AC1855" t="e">
            <v>#N/A</v>
          </cell>
          <cell r="AD1855" t="e">
            <v>#N/A</v>
          </cell>
          <cell r="AE1855" t="e">
            <v>#N/A</v>
          </cell>
          <cell r="AF1855" t="e">
            <v>#N/A</v>
          </cell>
          <cell r="AG1855" t="e">
            <v>#N/A</v>
          </cell>
          <cell r="AH1855" t="e">
            <v>#N/A</v>
          </cell>
          <cell r="AI1855" t="e">
            <v>#N/A</v>
          </cell>
          <cell r="AJ1855" t="e">
            <v>#N/A</v>
          </cell>
          <cell r="AK1855" t="e">
            <v>#N/A</v>
          </cell>
          <cell r="AL1855" t="e">
            <v>#N/A</v>
          </cell>
          <cell r="AM1855" t="e">
            <v>#N/A</v>
          </cell>
          <cell r="AN1855" t="e">
            <v>#N/A</v>
          </cell>
          <cell r="AO1855" t="e">
            <v>#N/A</v>
          </cell>
          <cell r="AP1855" t="e">
            <v>#N/A</v>
          </cell>
          <cell r="AQ1855" t="e">
            <v>#N/A</v>
          </cell>
          <cell r="AR1855" t="e">
            <v>#N/A</v>
          </cell>
          <cell r="AS1855" t="e">
            <v>#N/A</v>
          </cell>
          <cell r="AT1855" t="e">
            <v>#N/A</v>
          </cell>
          <cell r="AU1855" t="e">
            <v>#N/A</v>
          </cell>
          <cell r="AV1855" t="e">
            <v>#N/A</v>
          </cell>
          <cell r="AW1855" t="e">
            <v>#N/A</v>
          </cell>
          <cell r="AX1855" t="e">
            <v>#N/A</v>
          </cell>
          <cell r="AY1855" t="e">
            <v>#N/A</v>
          </cell>
          <cell r="AZ1855" t="e">
            <v>#N/A</v>
          </cell>
          <cell r="BA1855" t="e">
            <v>#N/A</v>
          </cell>
          <cell r="BB1855" t="e">
            <v>#N/A</v>
          </cell>
          <cell r="BC1855" t="e">
            <v>#N/A</v>
          </cell>
          <cell r="BD1855" t="e">
            <v>#N/A</v>
          </cell>
        </row>
        <row r="1856">
          <cell r="G1856" t="e">
            <v>#N/A</v>
          </cell>
          <cell r="H1856" t="e">
            <v>#N/A</v>
          </cell>
          <cell r="I1856" t="e">
            <v>#N/A</v>
          </cell>
          <cell r="J1856" t="e">
            <v>#N/A</v>
          </cell>
          <cell r="K1856" t="e">
            <v>#N/A</v>
          </cell>
          <cell r="L1856" t="e">
            <v>#N/A</v>
          </cell>
          <cell r="M1856" t="e">
            <v>#N/A</v>
          </cell>
          <cell r="N1856" t="e">
            <v>#N/A</v>
          </cell>
          <cell r="O1856" t="e">
            <v>#N/A</v>
          </cell>
          <cell r="P1856" t="e">
            <v>#N/A</v>
          </cell>
          <cell r="Q1856" t="e">
            <v>#N/A</v>
          </cell>
          <cell r="R1856" t="e">
            <v>#N/A</v>
          </cell>
          <cell r="S1856" t="e">
            <v>#N/A</v>
          </cell>
          <cell r="T1856" t="e">
            <v>#N/A</v>
          </cell>
          <cell r="U1856" t="e">
            <v>#N/A</v>
          </cell>
          <cell r="V1856" t="e">
            <v>#N/A</v>
          </cell>
          <cell r="W1856" t="e">
            <v>#N/A</v>
          </cell>
          <cell r="X1856" t="e">
            <v>#N/A</v>
          </cell>
          <cell r="Y1856" t="e">
            <v>#N/A</v>
          </cell>
          <cell r="Z1856" t="e">
            <v>#N/A</v>
          </cell>
          <cell r="AA1856" t="e">
            <v>#N/A</v>
          </cell>
          <cell r="AB1856" t="e">
            <v>#N/A</v>
          </cell>
          <cell r="AC1856" t="e">
            <v>#N/A</v>
          </cell>
          <cell r="AD1856" t="e">
            <v>#N/A</v>
          </cell>
          <cell r="AE1856" t="e">
            <v>#N/A</v>
          </cell>
          <cell r="AF1856" t="e">
            <v>#N/A</v>
          </cell>
          <cell r="AG1856" t="e">
            <v>#N/A</v>
          </cell>
          <cell r="AH1856" t="e">
            <v>#N/A</v>
          </cell>
          <cell r="AI1856" t="e">
            <v>#N/A</v>
          </cell>
          <cell r="AJ1856" t="e">
            <v>#N/A</v>
          </cell>
          <cell r="AK1856" t="e">
            <v>#N/A</v>
          </cell>
          <cell r="AL1856" t="e">
            <v>#N/A</v>
          </cell>
          <cell r="AM1856" t="e">
            <v>#N/A</v>
          </cell>
          <cell r="AN1856" t="e">
            <v>#N/A</v>
          </cell>
          <cell r="AO1856" t="e">
            <v>#N/A</v>
          </cell>
          <cell r="AP1856" t="e">
            <v>#N/A</v>
          </cell>
          <cell r="AQ1856" t="e">
            <v>#N/A</v>
          </cell>
          <cell r="AR1856" t="e">
            <v>#N/A</v>
          </cell>
          <cell r="AS1856" t="e">
            <v>#N/A</v>
          </cell>
          <cell r="AT1856" t="e">
            <v>#N/A</v>
          </cell>
          <cell r="AU1856" t="e">
            <v>#N/A</v>
          </cell>
          <cell r="AV1856" t="e">
            <v>#N/A</v>
          </cell>
          <cell r="AW1856" t="e">
            <v>#N/A</v>
          </cell>
          <cell r="AX1856" t="e">
            <v>#N/A</v>
          </cell>
          <cell r="AY1856" t="e">
            <v>#N/A</v>
          </cell>
          <cell r="AZ1856" t="e">
            <v>#N/A</v>
          </cell>
          <cell r="BA1856" t="e">
            <v>#N/A</v>
          </cell>
          <cell r="BB1856" t="e">
            <v>#N/A</v>
          </cell>
          <cell r="BC1856" t="e">
            <v>#N/A</v>
          </cell>
          <cell r="BD1856" t="e">
            <v>#N/A</v>
          </cell>
        </row>
        <row r="1857">
          <cell r="G1857" t="e">
            <v>#N/A</v>
          </cell>
          <cell r="H1857" t="e">
            <v>#N/A</v>
          </cell>
          <cell r="I1857" t="e">
            <v>#N/A</v>
          </cell>
          <cell r="J1857" t="e">
            <v>#N/A</v>
          </cell>
          <cell r="K1857" t="e">
            <v>#N/A</v>
          </cell>
          <cell r="L1857" t="e">
            <v>#N/A</v>
          </cell>
          <cell r="M1857" t="e">
            <v>#N/A</v>
          </cell>
          <cell r="N1857" t="e">
            <v>#N/A</v>
          </cell>
          <cell r="O1857" t="e">
            <v>#N/A</v>
          </cell>
          <cell r="P1857" t="e">
            <v>#N/A</v>
          </cell>
          <cell r="Q1857" t="e">
            <v>#N/A</v>
          </cell>
          <cell r="R1857" t="e">
            <v>#N/A</v>
          </cell>
          <cell r="S1857" t="e">
            <v>#N/A</v>
          </cell>
          <cell r="T1857" t="e">
            <v>#N/A</v>
          </cell>
          <cell r="U1857" t="e">
            <v>#N/A</v>
          </cell>
          <cell r="V1857" t="e">
            <v>#N/A</v>
          </cell>
          <cell r="W1857" t="e">
            <v>#N/A</v>
          </cell>
          <cell r="X1857" t="e">
            <v>#N/A</v>
          </cell>
          <cell r="Y1857" t="e">
            <v>#N/A</v>
          </cell>
          <cell r="Z1857" t="e">
            <v>#N/A</v>
          </cell>
          <cell r="AA1857" t="e">
            <v>#N/A</v>
          </cell>
          <cell r="AB1857" t="e">
            <v>#N/A</v>
          </cell>
          <cell r="AC1857" t="e">
            <v>#N/A</v>
          </cell>
          <cell r="AD1857" t="e">
            <v>#N/A</v>
          </cell>
          <cell r="AE1857" t="e">
            <v>#N/A</v>
          </cell>
          <cell r="AF1857" t="e">
            <v>#N/A</v>
          </cell>
          <cell r="AG1857" t="e">
            <v>#N/A</v>
          </cell>
          <cell r="AH1857" t="e">
            <v>#N/A</v>
          </cell>
          <cell r="AI1857" t="e">
            <v>#N/A</v>
          </cell>
          <cell r="AJ1857" t="e">
            <v>#N/A</v>
          </cell>
          <cell r="AK1857" t="e">
            <v>#N/A</v>
          </cell>
          <cell r="AL1857" t="e">
            <v>#N/A</v>
          </cell>
          <cell r="AM1857" t="e">
            <v>#N/A</v>
          </cell>
          <cell r="AN1857" t="e">
            <v>#N/A</v>
          </cell>
          <cell r="AO1857" t="e">
            <v>#N/A</v>
          </cell>
          <cell r="AP1857" t="e">
            <v>#N/A</v>
          </cell>
          <cell r="AQ1857" t="e">
            <v>#N/A</v>
          </cell>
          <cell r="AR1857" t="e">
            <v>#N/A</v>
          </cell>
          <cell r="AS1857" t="e">
            <v>#N/A</v>
          </cell>
          <cell r="AT1857" t="e">
            <v>#N/A</v>
          </cell>
          <cell r="AU1857" t="e">
            <v>#N/A</v>
          </cell>
          <cell r="AV1857" t="e">
            <v>#N/A</v>
          </cell>
          <cell r="AW1857" t="e">
            <v>#N/A</v>
          </cell>
          <cell r="AX1857" t="e">
            <v>#N/A</v>
          </cell>
          <cell r="AY1857" t="e">
            <v>#N/A</v>
          </cell>
          <cell r="AZ1857" t="e">
            <v>#N/A</v>
          </cell>
          <cell r="BA1857" t="e">
            <v>#N/A</v>
          </cell>
          <cell r="BB1857" t="e">
            <v>#N/A</v>
          </cell>
          <cell r="BC1857" t="e">
            <v>#N/A</v>
          </cell>
          <cell r="BD1857" t="e">
            <v>#N/A</v>
          </cell>
        </row>
        <row r="1858">
          <cell r="G1858" t="e">
            <v>#N/A</v>
          </cell>
          <cell r="H1858" t="e">
            <v>#N/A</v>
          </cell>
          <cell r="I1858" t="e">
            <v>#N/A</v>
          </cell>
          <cell r="J1858" t="e">
            <v>#N/A</v>
          </cell>
          <cell r="K1858" t="e">
            <v>#N/A</v>
          </cell>
          <cell r="L1858" t="e">
            <v>#N/A</v>
          </cell>
          <cell r="M1858" t="e">
            <v>#N/A</v>
          </cell>
          <cell r="N1858" t="e">
            <v>#N/A</v>
          </cell>
          <cell r="O1858" t="e">
            <v>#N/A</v>
          </cell>
          <cell r="P1858" t="e">
            <v>#N/A</v>
          </cell>
          <cell r="Q1858" t="e">
            <v>#N/A</v>
          </cell>
          <cell r="R1858" t="e">
            <v>#N/A</v>
          </cell>
          <cell r="S1858" t="e">
            <v>#N/A</v>
          </cell>
          <cell r="T1858" t="e">
            <v>#N/A</v>
          </cell>
          <cell r="U1858" t="e">
            <v>#N/A</v>
          </cell>
          <cell r="V1858" t="e">
            <v>#N/A</v>
          </cell>
          <cell r="W1858" t="e">
            <v>#N/A</v>
          </cell>
          <cell r="X1858" t="e">
            <v>#N/A</v>
          </cell>
          <cell r="Y1858" t="e">
            <v>#N/A</v>
          </cell>
          <cell r="Z1858" t="e">
            <v>#N/A</v>
          </cell>
          <cell r="AA1858" t="e">
            <v>#N/A</v>
          </cell>
          <cell r="AB1858" t="e">
            <v>#N/A</v>
          </cell>
          <cell r="AC1858" t="e">
            <v>#N/A</v>
          </cell>
          <cell r="AD1858" t="e">
            <v>#N/A</v>
          </cell>
          <cell r="AE1858" t="e">
            <v>#N/A</v>
          </cell>
          <cell r="AF1858" t="e">
            <v>#N/A</v>
          </cell>
          <cell r="AG1858" t="e">
            <v>#N/A</v>
          </cell>
          <cell r="AH1858" t="e">
            <v>#N/A</v>
          </cell>
          <cell r="AI1858" t="e">
            <v>#N/A</v>
          </cell>
          <cell r="AJ1858" t="e">
            <v>#N/A</v>
          </cell>
          <cell r="AK1858" t="e">
            <v>#N/A</v>
          </cell>
          <cell r="AL1858" t="e">
            <v>#N/A</v>
          </cell>
          <cell r="AM1858" t="e">
            <v>#N/A</v>
          </cell>
          <cell r="AN1858" t="e">
            <v>#N/A</v>
          </cell>
          <cell r="AO1858" t="e">
            <v>#N/A</v>
          </cell>
          <cell r="AP1858" t="e">
            <v>#N/A</v>
          </cell>
          <cell r="AQ1858" t="e">
            <v>#N/A</v>
          </cell>
          <cell r="AR1858" t="e">
            <v>#N/A</v>
          </cell>
          <cell r="AS1858" t="e">
            <v>#N/A</v>
          </cell>
          <cell r="AT1858" t="e">
            <v>#N/A</v>
          </cell>
          <cell r="AU1858" t="e">
            <v>#N/A</v>
          </cell>
          <cell r="AV1858" t="e">
            <v>#N/A</v>
          </cell>
          <cell r="AW1858" t="e">
            <v>#N/A</v>
          </cell>
          <cell r="AX1858" t="e">
            <v>#N/A</v>
          </cell>
          <cell r="AY1858" t="e">
            <v>#N/A</v>
          </cell>
          <cell r="AZ1858" t="e">
            <v>#N/A</v>
          </cell>
          <cell r="BA1858" t="e">
            <v>#N/A</v>
          </cell>
          <cell r="BB1858" t="e">
            <v>#N/A</v>
          </cell>
          <cell r="BC1858" t="e">
            <v>#N/A</v>
          </cell>
          <cell r="BD1858" t="e">
            <v>#N/A</v>
          </cell>
        </row>
        <row r="1859">
          <cell r="G1859" t="e">
            <v>#N/A</v>
          </cell>
          <cell r="H1859" t="e">
            <v>#N/A</v>
          </cell>
          <cell r="I1859" t="e">
            <v>#N/A</v>
          </cell>
          <cell r="J1859" t="e">
            <v>#N/A</v>
          </cell>
          <cell r="K1859" t="e">
            <v>#N/A</v>
          </cell>
          <cell r="L1859" t="e">
            <v>#N/A</v>
          </cell>
          <cell r="M1859" t="e">
            <v>#N/A</v>
          </cell>
          <cell r="N1859" t="e">
            <v>#N/A</v>
          </cell>
          <cell r="O1859" t="e">
            <v>#N/A</v>
          </cell>
          <cell r="P1859" t="e">
            <v>#N/A</v>
          </cell>
          <cell r="Q1859" t="e">
            <v>#N/A</v>
          </cell>
          <cell r="R1859" t="e">
            <v>#N/A</v>
          </cell>
          <cell r="S1859" t="e">
            <v>#N/A</v>
          </cell>
          <cell r="T1859" t="e">
            <v>#N/A</v>
          </cell>
          <cell r="U1859" t="e">
            <v>#N/A</v>
          </cell>
          <cell r="V1859" t="e">
            <v>#N/A</v>
          </cell>
          <cell r="W1859" t="e">
            <v>#N/A</v>
          </cell>
          <cell r="X1859" t="e">
            <v>#N/A</v>
          </cell>
          <cell r="Y1859" t="e">
            <v>#N/A</v>
          </cell>
          <cell r="Z1859" t="e">
            <v>#N/A</v>
          </cell>
          <cell r="AA1859" t="e">
            <v>#N/A</v>
          </cell>
          <cell r="AB1859" t="e">
            <v>#N/A</v>
          </cell>
          <cell r="AC1859" t="e">
            <v>#N/A</v>
          </cell>
          <cell r="AD1859" t="e">
            <v>#N/A</v>
          </cell>
          <cell r="AE1859" t="e">
            <v>#N/A</v>
          </cell>
          <cell r="AF1859" t="e">
            <v>#N/A</v>
          </cell>
          <cell r="AG1859" t="e">
            <v>#N/A</v>
          </cell>
          <cell r="AH1859" t="e">
            <v>#N/A</v>
          </cell>
          <cell r="AI1859" t="e">
            <v>#N/A</v>
          </cell>
          <cell r="AJ1859" t="e">
            <v>#N/A</v>
          </cell>
          <cell r="AK1859" t="e">
            <v>#N/A</v>
          </cell>
          <cell r="AL1859" t="e">
            <v>#N/A</v>
          </cell>
          <cell r="AM1859" t="e">
            <v>#N/A</v>
          </cell>
          <cell r="AN1859" t="e">
            <v>#N/A</v>
          </cell>
          <cell r="AO1859" t="e">
            <v>#N/A</v>
          </cell>
          <cell r="AP1859" t="e">
            <v>#N/A</v>
          </cell>
          <cell r="AQ1859" t="e">
            <v>#N/A</v>
          </cell>
          <cell r="AR1859" t="e">
            <v>#N/A</v>
          </cell>
          <cell r="AS1859" t="e">
            <v>#N/A</v>
          </cell>
          <cell r="AT1859" t="e">
            <v>#N/A</v>
          </cell>
          <cell r="AU1859" t="e">
            <v>#N/A</v>
          </cell>
          <cell r="AV1859" t="e">
            <v>#N/A</v>
          </cell>
          <cell r="AW1859" t="e">
            <v>#N/A</v>
          </cell>
          <cell r="AX1859" t="e">
            <v>#N/A</v>
          </cell>
          <cell r="AY1859" t="e">
            <v>#N/A</v>
          </cell>
          <cell r="AZ1859" t="e">
            <v>#N/A</v>
          </cell>
          <cell r="BA1859" t="e">
            <v>#N/A</v>
          </cell>
          <cell r="BB1859" t="e">
            <v>#N/A</v>
          </cell>
          <cell r="BC1859" t="e">
            <v>#N/A</v>
          </cell>
          <cell r="BD1859" t="e">
            <v>#N/A</v>
          </cell>
        </row>
        <row r="1860">
          <cell r="G1860" t="e">
            <v>#N/A</v>
          </cell>
          <cell r="H1860" t="e">
            <v>#N/A</v>
          </cell>
          <cell r="I1860" t="e">
            <v>#N/A</v>
          </cell>
          <cell r="J1860" t="e">
            <v>#N/A</v>
          </cell>
          <cell r="K1860" t="e">
            <v>#N/A</v>
          </cell>
          <cell r="L1860" t="e">
            <v>#N/A</v>
          </cell>
          <cell r="M1860" t="e">
            <v>#N/A</v>
          </cell>
          <cell r="N1860" t="e">
            <v>#N/A</v>
          </cell>
          <cell r="O1860" t="e">
            <v>#N/A</v>
          </cell>
          <cell r="P1860" t="e">
            <v>#N/A</v>
          </cell>
          <cell r="Q1860" t="e">
            <v>#N/A</v>
          </cell>
          <cell r="R1860" t="e">
            <v>#N/A</v>
          </cell>
          <cell r="S1860" t="e">
            <v>#N/A</v>
          </cell>
          <cell r="T1860" t="e">
            <v>#N/A</v>
          </cell>
          <cell r="U1860" t="e">
            <v>#N/A</v>
          </cell>
          <cell r="V1860" t="e">
            <v>#N/A</v>
          </cell>
          <cell r="W1860" t="e">
            <v>#N/A</v>
          </cell>
          <cell r="X1860" t="e">
            <v>#N/A</v>
          </cell>
          <cell r="Y1860" t="e">
            <v>#N/A</v>
          </cell>
          <cell r="Z1860" t="e">
            <v>#N/A</v>
          </cell>
          <cell r="AA1860" t="e">
            <v>#N/A</v>
          </cell>
          <cell r="AB1860" t="e">
            <v>#N/A</v>
          </cell>
          <cell r="AC1860" t="e">
            <v>#N/A</v>
          </cell>
          <cell r="AD1860" t="e">
            <v>#N/A</v>
          </cell>
          <cell r="AE1860" t="e">
            <v>#N/A</v>
          </cell>
          <cell r="AF1860" t="e">
            <v>#N/A</v>
          </cell>
          <cell r="AG1860" t="e">
            <v>#N/A</v>
          </cell>
          <cell r="AH1860" t="e">
            <v>#N/A</v>
          </cell>
          <cell r="AI1860" t="e">
            <v>#N/A</v>
          </cell>
          <cell r="AJ1860" t="e">
            <v>#N/A</v>
          </cell>
          <cell r="AK1860" t="e">
            <v>#N/A</v>
          </cell>
          <cell r="AL1860" t="e">
            <v>#N/A</v>
          </cell>
          <cell r="AM1860" t="e">
            <v>#N/A</v>
          </cell>
          <cell r="AN1860" t="e">
            <v>#N/A</v>
          </cell>
          <cell r="AO1860" t="e">
            <v>#N/A</v>
          </cell>
          <cell r="AP1860" t="e">
            <v>#N/A</v>
          </cell>
          <cell r="AQ1860" t="e">
            <v>#N/A</v>
          </cell>
          <cell r="AR1860" t="e">
            <v>#N/A</v>
          </cell>
          <cell r="AS1860" t="e">
            <v>#N/A</v>
          </cell>
          <cell r="AT1860" t="e">
            <v>#N/A</v>
          </cell>
          <cell r="AU1860" t="e">
            <v>#N/A</v>
          </cell>
          <cell r="AV1860" t="e">
            <v>#N/A</v>
          </cell>
          <cell r="AW1860" t="e">
            <v>#N/A</v>
          </cell>
          <cell r="AX1860" t="e">
            <v>#N/A</v>
          </cell>
          <cell r="AY1860" t="e">
            <v>#N/A</v>
          </cell>
          <cell r="AZ1860" t="e">
            <v>#N/A</v>
          </cell>
          <cell r="BA1860" t="e">
            <v>#N/A</v>
          </cell>
          <cell r="BB1860" t="e">
            <v>#N/A</v>
          </cell>
          <cell r="BC1860" t="e">
            <v>#N/A</v>
          </cell>
          <cell r="BD1860" t="e">
            <v>#N/A</v>
          </cell>
        </row>
        <row r="1861">
          <cell r="G1861" t="e">
            <v>#N/A</v>
          </cell>
          <cell r="H1861" t="e">
            <v>#N/A</v>
          </cell>
          <cell r="I1861" t="e">
            <v>#N/A</v>
          </cell>
          <cell r="J1861" t="e">
            <v>#N/A</v>
          </cell>
          <cell r="K1861" t="e">
            <v>#N/A</v>
          </cell>
          <cell r="L1861" t="e">
            <v>#N/A</v>
          </cell>
          <cell r="M1861" t="e">
            <v>#N/A</v>
          </cell>
          <cell r="N1861" t="e">
            <v>#N/A</v>
          </cell>
          <cell r="O1861" t="e">
            <v>#N/A</v>
          </cell>
          <cell r="P1861" t="e">
            <v>#N/A</v>
          </cell>
          <cell r="Q1861" t="e">
            <v>#N/A</v>
          </cell>
          <cell r="R1861" t="e">
            <v>#N/A</v>
          </cell>
          <cell r="S1861" t="e">
            <v>#N/A</v>
          </cell>
          <cell r="T1861" t="e">
            <v>#N/A</v>
          </cell>
          <cell r="U1861" t="e">
            <v>#N/A</v>
          </cell>
          <cell r="V1861" t="e">
            <v>#N/A</v>
          </cell>
          <cell r="W1861" t="e">
            <v>#N/A</v>
          </cell>
          <cell r="X1861" t="e">
            <v>#N/A</v>
          </cell>
          <cell r="Y1861" t="e">
            <v>#N/A</v>
          </cell>
          <cell r="Z1861" t="e">
            <v>#N/A</v>
          </cell>
          <cell r="AA1861" t="e">
            <v>#N/A</v>
          </cell>
          <cell r="AB1861" t="e">
            <v>#N/A</v>
          </cell>
          <cell r="AC1861" t="e">
            <v>#N/A</v>
          </cell>
          <cell r="AD1861" t="e">
            <v>#N/A</v>
          </cell>
          <cell r="AE1861" t="e">
            <v>#N/A</v>
          </cell>
          <cell r="AF1861" t="e">
            <v>#N/A</v>
          </cell>
          <cell r="AG1861" t="e">
            <v>#N/A</v>
          </cell>
          <cell r="AH1861" t="e">
            <v>#N/A</v>
          </cell>
          <cell r="AI1861" t="e">
            <v>#N/A</v>
          </cell>
          <cell r="AJ1861" t="e">
            <v>#N/A</v>
          </cell>
          <cell r="AK1861" t="e">
            <v>#N/A</v>
          </cell>
          <cell r="AL1861" t="e">
            <v>#N/A</v>
          </cell>
          <cell r="AM1861" t="e">
            <v>#N/A</v>
          </cell>
          <cell r="AN1861" t="e">
            <v>#N/A</v>
          </cell>
          <cell r="AO1861" t="e">
            <v>#N/A</v>
          </cell>
          <cell r="AP1861" t="e">
            <v>#N/A</v>
          </cell>
          <cell r="AQ1861" t="e">
            <v>#N/A</v>
          </cell>
          <cell r="AR1861" t="e">
            <v>#N/A</v>
          </cell>
          <cell r="AS1861" t="e">
            <v>#N/A</v>
          </cell>
          <cell r="AT1861" t="e">
            <v>#N/A</v>
          </cell>
          <cell r="AU1861" t="e">
            <v>#N/A</v>
          </cell>
          <cell r="AV1861" t="e">
            <v>#N/A</v>
          </cell>
          <cell r="AW1861" t="e">
            <v>#N/A</v>
          </cell>
          <cell r="AX1861" t="e">
            <v>#N/A</v>
          </cell>
          <cell r="AY1861" t="e">
            <v>#N/A</v>
          </cell>
          <cell r="AZ1861" t="e">
            <v>#N/A</v>
          </cell>
          <cell r="BA1861" t="e">
            <v>#N/A</v>
          </cell>
          <cell r="BB1861" t="e">
            <v>#N/A</v>
          </cell>
          <cell r="BC1861" t="e">
            <v>#N/A</v>
          </cell>
          <cell r="BD1861" t="e">
            <v>#N/A</v>
          </cell>
        </row>
        <row r="1862">
          <cell r="G1862" t="e">
            <v>#N/A</v>
          </cell>
          <cell r="H1862" t="e">
            <v>#N/A</v>
          </cell>
          <cell r="I1862" t="e">
            <v>#N/A</v>
          </cell>
          <cell r="J1862" t="e">
            <v>#N/A</v>
          </cell>
          <cell r="K1862" t="e">
            <v>#N/A</v>
          </cell>
          <cell r="L1862" t="e">
            <v>#N/A</v>
          </cell>
          <cell r="M1862" t="e">
            <v>#N/A</v>
          </cell>
          <cell r="N1862" t="e">
            <v>#N/A</v>
          </cell>
          <cell r="O1862" t="e">
            <v>#N/A</v>
          </cell>
          <cell r="P1862" t="e">
            <v>#N/A</v>
          </cell>
          <cell r="Q1862" t="e">
            <v>#N/A</v>
          </cell>
          <cell r="R1862" t="e">
            <v>#N/A</v>
          </cell>
          <cell r="S1862" t="e">
            <v>#N/A</v>
          </cell>
          <cell r="T1862" t="e">
            <v>#N/A</v>
          </cell>
          <cell r="U1862" t="e">
            <v>#N/A</v>
          </cell>
          <cell r="V1862" t="e">
            <v>#N/A</v>
          </cell>
          <cell r="W1862" t="e">
            <v>#N/A</v>
          </cell>
          <cell r="X1862" t="e">
            <v>#N/A</v>
          </cell>
          <cell r="Y1862" t="e">
            <v>#N/A</v>
          </cell>
          <cell r="Z1862" t="e">
            <v>#N/A</v>
          </cell>
          <cell r="AA1862" t="e">
            <v>#N/A</v>
          </cell>
          <cell r="AB1862" t="e">
            <v>#N/A</v>
          </cell>
          <cell r="AC1862" t="e">
            <v>#N/A</v>
          </cell>
          <cell r="AD1862" t="e">
            <v>#N/A</v>
          </cell>
          <cell r="AE1862" t="e">
            <v>#N/A</v>
          </cell>
          <cell r="AF1862" t="e">
            <v>#N/A</v>
          </cell>
          <cell r="AG1862" t="e">
            <v>#N/A</v>
          </cell>
          <cell r="AH1862" t="e">
            <v>#N/A</v>
          </cell>
          <cell r="AI1862" t="e">
            <v>#N/A</v>
          </cell>
          <cell r="AJ1862" t="e">
            <v>#N/A</v>
          </cell>
          <cell r="AK1862" t="e">
            <v>#N/A</v>
          </cell>
          <cell r="AL1862" t="e">
            <v>#N/A</v>
          </cell>
          <cell r="AM1862" t="e">
            <v>#N/A</v>
          </cell>
          <cell r="AN1862" t="e">
            <v>#N/A</v>
          </cell>
          <cell r="AO1862" t="e">
            <v>#N/A</v>
          </cell>
          <cell r="AP1862" t="e">
            <v>#N/A</v>
          </cell>
          <cell r="AQ1862" t="e">
            <v>#N/A</v>
          </cell>
          <cell r="AR1862" t="e">
            <v>#N/A</v>
          </cell>
          <cell r="AS1862" t="e">
            <v>#N/A</v>
          </cell>
          <cell r="AT1862" t="e">
            <v>#N/A</v>
          </cell>
          <cell r="AU1862" t="e">
            <v>#N/A</v>
          </cell>
          <cell r="AV1862" t="e">
            <v>#N/A</v>
          </cell>
          <cell r="AW1862" t="e">
            <v>#N/A</v>
          </cell>
          <cell r="AX1862" t="e">
            <v>#N/A</v>
          </cell>
          <cell r="AY1862" t="e">
            <v>#N/A</v>
          </cell>
          <cell r="AZ1862" t="e">
            <v>#N/A</v>
          </cell>
          <cell r="BA1862" t="e">
            <v>#N/A</v>
          </cell>
          <cell r="BB1862" t="e">
            <v>#N/A</v>
          </cell>
          <cell r="BC1862" t="e">
            <v>#N/A</v>
          </cell>
          <cell r="BD1862" t="e">
            <v>#N/A</v>
          </cell>
        </row>
        <row r="1863">
          <cell r="G1863" t="e">
            <v>#N/A</v>
          </cell>
          <cell r="H1863" t="e">
            <v>#N/A</v>
          </cell>
          <cell r="I1863" t="e">
            <v>#N/A</v>
          </cell>
          <cell r="J1863" t="e">
            <v>#N/A</v>
          </cell>
          <cell r="K1863" t="e">
            <v>#N/A</v>
          </cell>
          <cell r="L1863" t="e">
            <v>#N/A</v>
          </cell>
          <cell r="M1863" t="e">
            <v>#N/A</v>
          </cell>
          <cell r="N1863" t="e">
            <v>#N/A</v>
          </cell>
          <cell r="O1863" t="e">
            <v>#N/A</v>
          </cell>
          <cell r="P1863" t="e">
            <v>#N/A</v>
          </cell>
          <cell r="Q1863" t="e">
            <v>#N/A</v>
          </cell>
          <cell r="R1863" t="e">
            <v>#N/A</v>
          </cell>
          <cell r="S1863" t="e">
            <v>#N/A</v>
          </cell>
          <cell r="T1863" t="e">
            <v>#N/A</v>
          </cell>
          <cell r="U1863" t="e">
            <v>#N/A</v>
          </cell>
          <cell r="V1863" t="e">
            <v>#N/A</v>
          </cell>
          <cell r="W1863" t="e">
            <v>#N/A</v>
          </cell>
          <cell r="X1863" t="e">
            <v>#N/A</v>
          </cell>
          <cell r="Y1863" t="e">
            <v>#N/A</v>
          </cell>
          <cell r="Z1863" t="e">
            <v>#N/A</v>
          </cell>
          <cell r="AA1863" t="e">
            <v>#N/A</v>
          </cell>
          <cell r="AB1863" t="e">
            <v>#N/A</v>
          </cell>
          <cell r="AC1863" t="e">
            <v>#N/A</v>
          </cell>
          <cell r="AD1863" t="e">
            <v>#N/A</v>
          </cell>
          <cell r="AE1863" t="e">
            <v>#N/A</v>
          </cell>
          <cell r="AF1863" t="e">
            <v>#N/A</v>
          </cell>
          <cell r="AG1863" t="e">
            <v>#N/A</v>
          </cell>
          <cell r="AH1863" t="e">
            <v>#N/A</v>
          </cell>
          <cell r="AI1863" t="e">
            <v>#N/A</v>
          </cell>
          <cell r="AJ1863" t="e">
            <v>#N/A</v>
          </cell>
          <cell r="AK1863" t="e">
            <v>#N/A</v>
          </cell>
          <cell r="AL1863" t="e">
            <v>#N/A</v>
          </cell>
          <cell r="AM1863" t="e">
            <v>#N/A</v>
          </cell>
          <cell r="AN1863" t="e">
            <v>#N/A</v>
          </cell>
          <cell r="AO1863" t="e">
            <v>#N/A</v>
          </cell>
          <cell r="AP1863" t="e">
            <v>#N/A</v>
          </cell>
          <cell r="AQ1863" t="e">
            <v>#N/A</v>
          </cell>
          <cell r="AR1863" t="e">
            <v>#N/A</v>
          </cell>
          <cell r="AS1863" t="e">
            <v>#N/A</v>
          </cell>
          <cell r="AT1863" t="e">
            <v>#N/A</v>
          </cell>
          <cell r="AU1863" t="e">
            <v>#N/A</v>
          </cell>
          <cell r="AV1863" t="e">
            <v>#N/A</v>
          </cell>
          <cell r="AW1863" t="e">
            <v>#N/A</v>
          </cell>
          <cell r="AX1863" t="e">
            <v>#N/A</v>
          </cell>
          <cell r="AY1863" t="e">
            <v>#N/A</v>
          </cell>
          <cell r="AZ1863" t="e">
            <v>#N/A</v>
          </cell>
          <cell r="BA1863" t="e">
            <v>#N/A</v>
          </cell>
          <cell r="BB1863" t="e">
            <v>#N/A</v>
          </cell>
          <cell r="BC1863" t="e">
            <v>#N/A</v>
          </cell>
          <cell r="BD1863" t="e">
            <v>#N/A</v>
          </cell>
        </row>
        <row r="1864">
          <cell r="G1864" t="e">
            <v>#N/A</v>
          </cell>
          <cell r="H1864" t="e">
            <v>#N/A</v>
          </cell>
          <cell r="I1864" t="e">
            <v>#N/A</v>
          </cell>
          <cell r="J1864" t="e">
            <v>#N/A</v>
          </cell>
          <cell r="K1864" t="e">
            <v>#N/A</v>
          </cell>
          <cell r="L1864" t="e">
            <v>#N/A</v>
          </cell>
          <cell r="M1864" t="e">
            <v>#N/A</v>
          </cell>
          <cell r="N1864" t="e">
            <v>#N/A</v>
          </cell>
          <cell r="O1864" t="e">
            <v>#N/A</v>
          </cell>
          <cell r="P1864" t="e">
            <v>#N/A</v>
          </cell>
          <cell r="Q1864" t="e">
            <v>#N/A</v>
          </cell>
          <cell r="R1864" t="e">
            <v>#N/A</v>
          </cell>
          <cell r="S1864" t="e">
            <v>#N/A</v>
          </cell>
          <cell r="T1864" t="e">
            <v>#N/A</v>
          </cell>
          <cell r="U1864" t="e">
            <v>#N/A</v>
          </cell>
          <cell r="V1864" t="e">
            <v>#N/A</v>
          </cell>
          <cell r="W1864" t="e">
            <v>#N/A</v>
          </cell>
          <cell r="X1864" t="e">
            <v>#N/A</v>
          </cell>
          <cell r="Y1864" t="e">
            <v>#N/A</v>
          </cell>
          <cell r="Z1864" t="e">
            <v>#N/A</v>
          </cell>
          <cell r="AA1864" t="e">
            <v>#N/A</v>
          </cell>
          <cell r="AB1864" t="e">
            <v>#N/A</v>
          </cell>
          <cell r="AC1864" t="e">
            <v>#N/A</v>
          </cell>
          <cell r="AD1864" t="e">
            <v>#N/A</v>
          </cell>
          <cell r="AE1864" t="e">
            <v>#N/A</v>
          </cell>
          <cell r="AF1864" t="e">
            <v>#N/A</v>
          </cell>
          <cell r="AG1864" t="e">
            <v>#N/A</v>
          </cell>
          <cell r="AH1864" t="e">
            <v>#N/A</v>
          </cell>
          <cell r="AI1864" t="e">
            <v>#N/A</v>
          </cell>
          <cell r="AJ1864" t="e">
            <v>#N/A</v>
          </cell>
          <cell r="AK1864" t="e">
            <v>#N/A</v>
          </cell>
          <cell r="AL1864" t="e">
            <v>#N/A</v>
          </cell>
          <cell r="AM1864" t="e">
            <v>#N/A</v>
          </cell>
          <cell r="AN1864" t="e">
            <v>#N/A</v>
          </cell>
          <cell r="AO1864" t="e">
            <v>#N/A</v>
          </cell>
          <cell r="AP1864" t="e">
            <v>#N/A</v>
          </cell>
          <cell r="AQ1864" t="e">
            <v>#N/A</v>
          </cell>
          <cell r="AR1864" t="e">
            <v>#N/A</v>
          </cell>
          <cell r="AS1864" t="e">
            <v>#N/A</v>
          </cell>
          <cell r="AT1864" t="e">
            <v>#N/A</v>
          </cell>
          <cell r="AU1864" t="e">
            <v>#N/A</v>
          </cell>
          <cell r="AV1864" t="e">
            <v>#N/A</v>
          </cell>
          <cell r="AW1864" t="e">
            <v>#N/A</v>
          </cell>
          <cell r="AX1864" t="e">
            <v>#N/A</v>
          </cell>
          <cell r="AY1864" t="e">
            <v>#N/A</v>
          </cell>
          <cell r="AZ1864" t="e">
            <v>#N/A</v>
          </cell>
          <cell r="BA1864" t="e">
            <v>#N/A</v>
          </cell>
          <cell r="BB1864" t="e">
            <v>#N/A</v>
          </cell>
          <cell r="BC1864" t="e">
            <v>#N/A</v>
          </cell>
          <cell r="BD1864" t="e">
            <v>#N/A</v>
          </cell>
        </row>
        <row r="1865">
          <cell r="G1865" t="e">
            <v>#N/A</v>
          </cell>
          <cell r="H1865" t="e">
            <v>#N/A</v>
          </cell>
          <cell r="I1865" t="e">
            <v>#N/A</v>
          </cell>
          <cell r="J1865" t="e">
            <v>#N/A</v>
          </cell>
          <cell r="K1865" t="e">
            <v>#N/A</v>
          </cell>
          <cell r="L1865" t="e">
            <v>#N/A</v>
          </cell>
          <cell r="M1865" t="e">
            <v>#N/A</v>
          </cell>
          <cell r="N1865" t="e">
            <v>#N/A</v>
          </cell>
          <cell r="O1865" t="e">
            <v>#N/A</v>
          </cell>
          <cell r="P1865" t="e">
            <v>#N/A</v>
          </cell>
          <cell r="Q1865" t="e">
            <v>#N/A</v>
          </cell>
          <cell r="R1865" t="e">
            <v>#N/A</v>
          </cell>
          <cell r="S1865" t="e">
            <v>#N/A</v>
          </cell>
          <cell r="T1865" t="e">
            <v>#N/A</v>
          </cell>
          <cell r="U1865" t="e">
            <v>#N/A</v>
          </cell>
          <cell r="V1865" t="e">
            <v>#N/A</v>
          </cell>
          <cell r="W1865" t="e">
            <v>#N/A</v>
          </cell>
          <cell r="X1865" t="e">
            <v>#N/A</v>
          </cell>
          <cell r="Y1865" t="e">
            <v>#N/A</v>
          </cell>
          <cell r="Z1865" t="e">
            <v>#N/A</v>
          </cell>
          <cell r="AA1865" t="e">
            <v>#N/A</v>
          </cell>
          <cell r="AB1865" t="e">
            <v>#N/A</v>
          </cell>
          <cell r="AC1865" t="e">
            <v>#N/A</v>
          </cell>
          <cell r="AD1865" t="e">
            <v>#N/A</v>
          </cell>
          <cell r="AE1865" t="e">
            <v>#N/A</v>
          </cell>
          <cell r="AF1865" t="e">
            <v>#N/A</v>
          </cell>
          <cell r="AG1865" t="e">
            <v>#N/A</v>
          </cell>
          <cell r="AH1865" t="e">
            <v>#N/A</v>
          </cell>
          <cell r="AI1865" t="e">
            <v>#N/A</v>
          </cell>
          <cell r="AJ1865" t="e">
            <v>#N/A</v>
          </cell>
          <cell r="AK1865" t="e">
            <v>#N/A</v>
          </cell>
          <cell r="AL1865" t="e">
            <v>#N/A</v>
          </cell>
          <cell r="AM1865" t="e">
            <v>#N/A</v>
          </cell>
          <cell r="AN1865" t="e">
            <v>#N/A</v>
          </cell>
          <cell r="AO1865" t="e">
            <v>#N/A</v>
          </cell>
          <cell r="AP1865" t="e">
            <v>#N/A</v>
          </cell>
          <cell r="AQ1865" t="e">
            <v>#N/A</v>
          </cell>
          <cell r="AR1865" t="e">
            <v>#N/A</v>
          </cell>
          <cell r="AS1865" t="e">
            <v>#N/A</v>
          </cell>
          <cell r="AT1865" t="e">
            <v>#N/A</v>
          </cell>
          <cell r="AU1865" t="e">
            <v>#N/A</v>
          </cell>
          <cell r="AV1865" t="e">
            <v>#N/A</v>
          </cell>
          <cell r="AW1865" t="e">
            <v>#N/A</v>
          </cell>
          <cell r="AX1865" t="e">
            <v>#N/A</v>
          </cell>
          <cell r="AY1865" t="e">
            <v>#N/A</v>
          </cell>
          <cell r="AZ1865" t="e">
            <v>#N/A</v>
          </cell>
          <cell r="BA1865" t="e">
            <v>#N/A</v>
          </cell>
          <cell r="BB1865" t="e">
            <v>#N/A</v>
          </cell>
          <cell r="BC1865" t="e">
            <v>#N/A</v>
          </cell>
          <cell r="BD1865" t="e">
            <v>#N/A</v>
          </cell>
        </row>
        <row r="1866">
          <cell r="G1866" t="e">
            <v>#N/A</v>
          </cell>
          <cell r="H1866" t="e">
            <v>#N/A</v>
          </cell>
          <cell r="I1866" t="e">
            <v>#N/A</v>
          </cell>
          <cell r="J1866" t="e">
            <v>#N/A</v>
          </cell>
          <cell r="K1866" t="e">
            <v>#N/A</v>
          </cell>
          <cell r="L1866" t="e">
            <v>#N/A</v>
          </cell>
          <cell r="M1866" t="e">
            <v>#N/A</v>
          </cell>
          <cell r="N1866" t="e">
            <v>#N/A</v>
          </cell>
          <cell r="O1866" t="e">
            <v>#N/A</v>
          </cell>
          <cell r="P1866" t="e">
            <v>#N/A</v>
          </cell>
          <cell r="Q1866" t="e">
            <v>#N/A</v>
          </cell>
          <cell r="R1866" t="e">
            <v>#N/A</v>
          </cell>
          <cell r="S1866" t="e">
            <v>#N/A</v>
          </cell>
          <cell r="T1866" t="e">
            <v>#N/A</v>
          </cell>
          <cell r="U1866" t="e">
            <v>#N/A</v>
          </cell>
          <cell r="V1866" t="e">
            <v>#N/A</v>
          </cell>
          <cell r="W1866" t="e">
            <v>#N/A</v>
          </cell>
          <cell r="X1866" t="e">
            <v>#N/A</v>
          </cell>
          <cell r="Y1866" t="e">
            <v>#N/A</v>
          </cell>
          <cell r="Z1866" t="e">
            <v>#N/A</v>
          </cell>
          <cell r="AA1866" t="e">
            <v>#N/A</v>
          </cell>
          <cell r="AB1866" t="e">
            <v>#N/A</v>
          </cell>
          <cell r="AC1866" t="e">
            <v>#N/A</v>
          </cell>
          <cell r="AD1866" t="e">
            <v>#N/A</v>
          </cell>
          <cell r="AE1866" t="e">
            <v>#N/A</v>
          </cell>
          <cell r="AF1866" t="e">
            <v>#N/A</v>
          </cell>
          <cell r="AG1866" t="e">
            <v>#N/A</v>
          </cell>
          <cell r="AH1866" t="e">
            <v>#N/A</v>
          </cell>
          <cell r="AI1866" t="e">
            <v>#N/A</v>
          </cell>
          <cell r="AJ1866" t="e">
            <v>#N/A</v>
          </cell>
          <cell r="AK1866" t="e">
            <v>#N/A</v>
          </cell>
          <cell r="AL1866" t="e">
            <v>#N/A</v>
          </cell>
          <cell r="AM1866" t="e">
            <v>#N/A</v>
          </cell>
          <cell r="AN1866" t="e">
            <v>#N/A</v>
          </cell>
          <cell r="AO1866" t="e">
            <v>#N/A</v>
          </cell>
          <cell r="AP1866" t="e">
            <v>#N/A</v>
          </cell>
          <cell r="AQ1866" t="e">
            <v>#N/A</v>
          </cell>
          <cell r="AR1866" t="e">
            <v>#N/A</v>
          </cell>
          <cell r="AS1866" t="e">
            <v>#N/A</v>
          </cell>
          <cell r="AT1866" t="e">
            <v>#N/A</v>
          </cell>
          <cell r="AU1866" t="e">
            <v>#N/A</v>
          </cell>
          <cell r="AV1866" t="e">
            <v>#N/A</v>
          </cell>
          <cell r="AW1866" t="e">
            <v>#N/A</v>
          </cell>
          <cell r="AX1866" t="e">
            <v>#N/A</v>
          </cell>
          <cell r="AY1866" t="e">
            <v>#N/A</v>
          </cell>
          <cell r="AZ1866" t="e">
            <v>#N/A</v>
          </cell>
          <cell r="BA1866" t="e">
            <v>#N/A</v>
          </cell>
          <cell r="BB1866" t="e">
            <v>#N/A</v>
          </cell>
          <cell r="BC1866" t="e">
            <v>#N/A</v>
          </cell>
          <cell r="BD1866" t="e">
            <v>#N/A</v>
          </cell>
        </row>
        <row r="1867">
          <cell r="G1867" t="e">
            <v>#N/A</v>
          </cell>
          <cell r="H1867" t="e">
            <v>#N/A</v>
          </cell>
          <cell r="I1867" t="e">
            <v>#N/A</v>
          </cell>
          <cell r="J1867" t="e">
            <v>#N/A</v>
          </cell>
          <cell r="K1867" t="e">
            <v>#N/A</v>
          </cell>
          <cell r="L1867" t="e">
            <v>#N/A</v>
          </cell>
          <cell r="M1867" t="e">
            <v>#N/A</v>
          </cell>
          <cell r="N1867" t="e">
            <v>#N/A</v>
          </cell>
          <cell r="O1867" t="e">
            <v>#N/A</v>
          </cell>
          <cell r="P1867" t="e">
            <v>#N/A</v>
          </cell>
          <cell r="Q1867" t="e">
            <v>#N/A</v>
          </cell>
          <cell r="R1867" t="e">
            <v>#N/A</v>
          </cell>
          <cell r="S1867" t="e">
            <v>#N/A</v>
          </cell>
          <cell r="T1867" t="e">
            <v>#N/A</v>
          </cell>
          <cell r="U1867" t="e">
            <v>#N/A</v>
          </cell>
          <cell r="V1867" t="e">
            <v>#N/A</v>
          </cell>
          <cell r="W1867" t="e">
            <v>#N/A</v>
          </cell>
          <cell r="X1867" t="e">
            <v>#N/A</v>
          </cell>
          <cell r="Y1867" t="e">
            <v>#N/A</v>
          </cell>
          <cell r="Z1867" t="e">
            <v>#N/A</v>
          </cell>
          <cell r="AA1867" t="e">
            <v>#N/A</v>
          </cell>
          <cell r="AB1867" t="e">
            <v>#N/A</v>
          </cell>
          <cell r="AC1867" t="e">
            <v>#N/A</v>
          </cell>
          <cell r="AD1867" t="e">
            <v>#N/A</v>
          </cell>
          <cell r="AE1867" t="e">
            <v>#N/A</v>
          </cell>
          <cell r="AF1867" t="e">
            <v>#N/A</v>
          </cell>
          <cell r="AG1867" t="e">
            <v>#N/A</v>
          </cell>
          <cell r="AH1867" t="e">
            <v>#N/A</v>
          </cell>
          <cell r="AI1867" t="e">
            <v>#N/A</v>
          </cell>
          <cell r="AJ1867" t="e">
            <v>#N/A</v>
          </cell>
          <cell r="AK1867" t="e">
            <v>#N/A</v>
          </cell>
          <cell r="AL1867" t="e">
            <v>#N/A</v>
          </cell>
          <cell r="AM1867" t="e">
            <v>#N/A</v>
          </cell>
          <cell r="AN1867" t="e">
            <v>#N/A</v>
          </cell>
          <cell r="AO1867" t="e">
            <v>#N/A</v>
          </cell>
          <cell r="AP1867" t="e">
            <v>#N/A</v>
          </cell>
          <cell r="AQ1867" t="e">
            <v>#N/A</v>
          </cell>
          <cell r="AR1867" t="e">
            <v>#N/A</v>
          </cell>
          <cell r="AS1867" t="e">
            <v>#N/A</v>
          </cell>
          <cell r="AT1867" t="e">
            <v>#N/A</v>
          </cell>
          <cell r="AU1867" t="e">
            <v>#N/A</v>
          </cell>
          <cell r="AV1867" t="e">
            <v>#N/A</v>
          </cell>
          <cell r="AW1867" t="e">
            <v>#N/A</v>
          </cell>
          <cell r="AX1867" t="e">
            <v>#N/A</v>
          </cell>
          <cell r="AY1867" t="e">
            <v>#N/A</v>
          </cell>
          <cell r="AZ1867" t="e">
            <v>#N/A</v>
          </cell>
          <cell r="BA1867" t="e">
            <v>#N/A</v>
          </cell>
          <cell r="BB1867" t="e">
            <v>#N/A</v>
          </cell>
          <cell r="BC1867" t="e">
            <v>#N/A</v>
          </cell>
          <cell r="BD1867" t="e">
            <v>#N/A</v>
          </cell>
        </row>
        <row r="1868">
          <cell r="G1868" t="e">
            <v>#N/A</v>
          </cell>
          <cell r="H1868" t="e">
            <v>#N/A</v>
          </cell>
          <cell r="I1868" t="e">
            <v>#N/A</v>
          </cell>
          <cell r="J1868" t="e">
            <v>#N/A</v>
          </cell>
          <cell r="K1868" t="e">
            <v>#N/A</v>
          </cell>
          <cell r="L1868" t="e">
            <v>#N/A</v>
          </cell>
          <cell r="M1868" t="e">
            <v>#N/A</v>
          </cell>
          <cell r="N1868" t="e">
            <v>#N/A</v>
          </cell>
          <cell r="O1868" t="e">
            <v>#N/A</v>
          </cell>
          <cell r="P1868" t="e">
            <v>#N/A</v>
          </cell>
          <cell r="Q1868" t="e">
            <v>#N/A</v>
          </cell>
          <cell r="R1868" t="e">
            <v>#N/A</v>
          </cell>
          <cell r="S1868" t="e">
            <v>#N/A</v>
          </cell>
          <cell r="T1868" t="e">
            <v>#N/A</v>
          </cell>
          <cell r="U1868" t="e">
            <v>#N/A</v>
          </cell>
          <cell r="V1868" t="e">
            <v>#N/A</v>
          </cell>
          <cell r="W1868" t="e">
            <v>#N/A</v>
          </cell>
          <cell r="X1868" t="e">
            <v>#N/A</v>
          </cell>
          <cell r="Y1868" t="e">
            <v>#N/A</v>
          </cell>
          <cell r="Z1868" t="e">
            <v>#N/A</v>
          </cell>
          <cell r="AA1868" t="e">
            <v>#N/A</v>
          </cell>
          <cell r="AB1868" t="e">
            <v>#N/A</v>
          </cell>
          <cell r="AC1868" t="e">
            <v>#N/A</v>
          </cell>
          <cell r="AD1868" t="e">
            <v>#N/A</v>
          </cell>
          <cell r="AE1868" t="e">
            <v>#N/A</v>
          </cell>
          <cell r="AF1868" t="e">
            <v>#N/A</v>
          </cell>
          <cell r="AG1868" t="e">
            <v>#N/A</v>
          </cell>
          <cell r="AH1868" t="e">
            <v>#N/A</v>
          </cell>
          <cell r="AI1868" t="e">
            <v>#N/A</v>
          </cell>
          <cell r="AJ1868" t="e">
            <v>#N/A</v>
          </cell>
          <cell r="AK1868" t="e">
            <v>#N/A</v>
          </cell>
          <cell r="AL1868" t="e">
            <v>#N/A</v>
          </cell>
          <cell r="AM1868" t="e">
            <v>#N/A</v>
          </cell>
          <cell r="AN1868" t="e">
            <v>#N/A</v>
          </cell>
          <cell r="AO1868" t="e">
            <v>#N/A</v>
          </cell>
          <cell r="AP1868" t="e">
            <v>#N/A</v>
          </cell>
          <cell r="AQ1868" t="e">
            <v>#N/A</v>
          </cell>
          <cell r="AR1868" t="e">
            <v>#N/A</v>
          </cell>
          <cell r="AS1868" t="e">
            <v>#N/A</v>
          </cell>
          <cell r="AT1868" t="e">
            <v>#N/A</v>
          </cell>
          <cell r="AU1868" t="e">
            <v>#N/A</v>
          </cell>
          <cell r="AV1868" t="e">
            <v>#N/A</v>
          </cell>
          <cell r="AW1868" t="e">
            <v>#N/A</v>
          </cell>
          <cell r="AX1868" t="e">
            <v>#N/A</v>
          </cell>
          <cell r="AY1868" t="e">
            <v>#N/A</v>
          </cell>
          <cell r="AZ1868" t="e">
            <v>#N/A</v>
          </cell>
          <cell r="BA1868" t="e">
            <v>#N/A</v>
          </cell>
          <cell r="BB1868" t="e">
            <v>#N/A</v>
          </cell>
          <cell r="BC1868" t="e">
            <v>#N/A</v>
          </cell>
          <cell r="BD1868" t="e">
            <v>#N/A</v>
          </cell>
        </row>
        <row r="1869">
          <cell r="G1869" t="e">
            <v>#N/A</v>
          </cell>
          <cell r="H1869" t="e">
            <v>#N/A</v>
          </cell>
          <cell r="I1869" t="e">
            <v>#N/A</v>
          </cell>
          <cell r="J1869" t="e">
            <v>#N/A</v>
          </cell>
          <cell r="K1869" t="e">
            <v>#N/A</v>
          </cell>
          <cell r="L1869" t="e">
            <v>#N/A</v>
          </cell>
          <cell r="M1869" t="e">
            <v>#N/A</v>
          </cell>
          <cell r="N1869" t="e">
            <v>#N/A</v>
          </cell>
          <cell r="O1869" t="e">
            <v>#N/A</v>
          </cell>
          <cell r="P1869" t="e">
            <v>#N/A</v>
          </cell>
          <cell r="Q1869" t="e">
            <v>#N/A</v>
          </cell>
          <cell r="R1869" t="e">
            <v>#N/A</v>
          </cell>
          <cell r="S1869" t="e">
            <v>#N/A</v>
          </cell>
          <cell r="T1869" t="e">
            <v>#N/A</v>
          </cell>
          <cell r="U1869" t="e">
            <v>#N/A</v>
          </cell>
          <cell r="V1869" t="e">
            <v>#N/A</v>
          </cell>
          <cell r="W1869" t="e">
            <v>#N/A</v>
          </cell>
          <cell r="X1869" t="e">
            <v>#N/A</v>
          </cell>
          <cell r="Y1869" t="e">
            <v>#N/A</v>
          </cell>
          <cell r="Z1869" t="e">
            <v>#N/A</v>
          </cell>
          <cell r="AA1869" t="e">
            <v>#N/A</v>
          </cell>
          <cell r="AB1869" t="e">
            <v>#N/A</v>
          </cell>
          <cell r="AC1869" t="e">
            <v>#N/A</v>
          </cell>
          <cell r="AD1869" t="e">
            <v>#N/A</v>
          </cell>
          <cell r="AE1869" t="e">
            <v>#N/A</v>
          </cell>
          <cell r="AF1869" t="e">
            <v>#N/A</v>
          </cell>
          <cell r="AG1869" t="e">
            <v>#N/A</v>
          </cell>
          <cell r="AH1869" t="e">
            <v>#N/A</v>
          </cell>
          <cell r="AI1869" t="e">
            <v>#N/A</v>
          </cell>
          <cell r="AJ1869" t="e">
            <v>#N/A</v>
          </cell>
          <cell r="AK1869" t="e">
            <v>#N/A</v>
          </cell>
          <cell r="AL1869" t="e">
            <v>#N/A</v>
          </cell>
          <cell r="AM1869" t="e">
            <v>#N/A</v>
          </cell>
          <cell r="AN1869" t="e">
            <v>#N/A</v>
          </cell>
          <cell r="AO1869" t="e">
            <v>#N/A</v>
          </cell>
          <cell r="AP1869" t="e">
            <v>#N/A</v>
          </cell>
          <cell r="AQ1869" t="e">
            <v>#N/A</v>
          </cell>
          <cell r="AR1869" t="e">
            <v>#N/A</v>
          </cell>
          <cell r="AS1869" t="e">
            <v>#N/A</v>
          </cell>
          <cell r="AT1869" t="e">
            <v>#N/A</v>
          </cell>
          <cell r="AU1869" t="e">
            <v>#N/A</v>
          </cell>
          <cell r="AV1869" t="e">
            <v>#N/A</v>
          </cell>
          <cell r="AW1869" t="e">
            <v>#N/A</v>
          </cell>
          <cell r="AX1869" t="e">
            <v>#N/A</v>
          </cell>
          <cell r="AY1869" t="e">
            <v>#N/A</v>
          </cell>
          <cell r="AZ1869" t="e">
            <v>#N/A</v>
          </cell>
          <cell r="BA1869" t="e">
            <v>#N/A</v>
          </cell>
          <cell r="BB1869" t="e">
            <v>#N/A</v>
          </cell>
          <cell r="BC1869" t="e">
            <v>#N/A</v>
          </cell>
          <cell r="BD1869" t="e">
            <v>#N/A</v>
          </cell>
        </row>
        <row r="1870">
          <cell r="G1870" t="e">
            <v>#N/A</v>
          </cell>
          <cell r="H1870" t="e">
            <v>#N/A</v>
          </cell>
          <cell r="I1870" t="e">
            <v>#N/A</v>
          </cell>
          <cell r="J1870" t="e">
            <v>#N/A</v>
          </cell>
          <cell r="K1870" t="e">
            <v>#N/A</v>
          </cell>
          <cell r="L1870" t="e">
            <v>#N/A</v>
          </cell>
          <cell r="M1870" t="e">
            <v>#N/A</v>
          </cell>
          <cell r="N1870" t="e">
            <v>#N/A</v>
          </cell>
          <cell r="O1870" t="e">
            <v>#N/A</v>
          </cell>
          <cell r="P1870" t="e">
            <v>#N/A</v>
          </cell>
          <cell r="Q1870" t="e">
            <v>#N/A</v>
          </cell>
          <cell r="R1870" t="e">
            <v>#N/A</v>
          </cell>
          <cell r="S1870" t="e">
            <v>#N/A</v>
          </cell>
          <cell r="T1870" t="e">
            <v>#N/A</v>
          </cell>
          <cell r="U1870" t="e">
            <v>#N/A</v>
          </cell>
          <cell r="V1870" t="e">
            <v>#N/A</v>
          </cell>
          <cell r="W1870" t="e">
            <v>#N/A</v>
          </cell>
          <cell r="X1870" t="e">
            <v>#N/A</v>
          </cell>
          <cell r="Y1870" t="e">
            <v>#N/A</v>
          </cell>
          <cell r="Z1870" t="e">
            <v>#N/A</v>
          </cell>
          <cell r="AA1870" t="e">
            <v>#N/A</v>
          </cell>
          <cell r="AB1870" t="e">
            <v>#N/A</v>
          </cell>
          <cell r="AC1870" t="e">
            <v>#N/A</v>
          </cell>
          <cell r="AD1870" t="e">
            <v>#N/A</v>
          </cell>
          <cell r="AE1870" t="e">
            <v>#N/A</v>
          </cell>
          <cell r="AF1870" t="e">
            <v>#N/A</v>
          </cell>
          <cell r="AG1870" t="e">
            <v>#N/A</v>
          </cell>
          <cell r="AH1870" t="e">
            <v>#N/A</v>
          </cell>
          <cell r="AI1870" t="e">
            <v>#N/A</v>
          </cell>
          <cell r="AJ1870" t="e">
            <v>#N/A</v>
          </cell>
          <cell r="AK1870" t="e">
            <v>#N/A</v>
          </cell>
          <cell r="AL1870" t="e">
            <v>#N/A</v>
          </cell>
          <cell r="AM1870" t="e">
            <v>#N/A</v>
          </cell>
          <cell r="AN1870" t="e">
            <v>#N/A</v>
          </cell>
          <cell r="AO1870" t="e">
            <v>#N/A</v>
          </cell>
          <cell r="AP1870" t="e">
            <v>#N/A</v>
          </cell>
          <cell r="AQ1870" t="e">
            <v>#N/A</v>
          </cell>
          <cell r="AR1870" t="e">
            <v>#N/A</v>
          </cell>
          <cell r="AS1870" t="e">
            <v>#N/A</v>
          </cell>
          <cell r="AT1870" t="e">
            <v>#N/A</v>
          </cell>
          <cell r="AU1870" t="e">
            <v>#N/A</v>
          </cell>
          <cell r="AV1870" t="e">
            <v>#N/A</v>
          </cell>
          <cell r="AW1870" t="e">
            <v>#N/A</v>
          </cell>
          <cell r="AX1870" t="e">
            <v>#N/A</v>
          </cell>
          <cell r="AY1870" t="e">
            <v>#N/A</v>
          </cell>
          <cell r="AZ1870" t="e">
            <v>#N/A</v>
          </cell>
          <cell r="BA1870" t="e">
            <v>#N/A</v>
          </cell>
          <cell r="BB1870" t="e">
            <v>#N/A</v>
          </cell>
          <cell r="BC1870" t="e">
            <v>#N/A</v>
          </cell>
          <cell r="BD1870" t="e">
            <v>#N/A</v>
          </cell>
        </row>
        <row r="1871">
          <cell r="G1871" t="e">
            <v>#N/A</v>
          </cell>
          <cell r="H1871" t="e">
            <v>#N/A</v>
          </cell>
          <cell r="I1871" t="e">
            <v>#N/A</v>
          </cell>
          <cell r="J1871" t="e">
            <v>#N/A</v>
          </cell>
          <cell r="K1871" t="e">
            <v>#N/A</v>
          </cell>
          <cell r="L1871" t="e">
            <v>#N/A</v>
          </cell>
          <cell r="M1871" t="e">
            <v>#N/A</v>
          </cell>
          <cell r="N1871" t="e">
            <v>#N/A</v>
          </cell>
          <cell r="O1871" t="e">
            <v>#N/A</v>
          </cell>
          <cell r="P1871" t="e">
            <v>#N/A</v>
          </cell>
          <cell r="Q1871" t="e">
            <v>#N/A</v>
          </cell>
          <cell r="R1871" t="e">
            <v>#N/A</v>
          </cell>
          <cell r="S1871" t="e">
            <v>#N/A</v>
          </cell>
          <cell r="T1871" t="e">
            <v>#N/A</v>
          </cell>
          <cell r="U1871" t="e">
            <v>#N/A</v>
          </cell>
          <cell r="V1871" t="e">
            <v>#N/A</v>
          </cell>
          <cell r="W1871" t="e">
            <v>#N/A</v>
          </cell>
          <cell r="X1871" t="e">
            <v>#N/A</v>
          </cell>
          <cell r="Y1871" t="e">
            <v>#N/A</v>
          </cell>
          <cell r="Z1871" t="e">
            <v>#N/A</v>
          </cell>
          <cell r="AA1871" t="e">
            <v>#N/A</v>
          </cell>
          <cell r="AB1871" t="e">
            <v>#N/A</v>
          </cell>
          <cell r="AC1871" t="e">
            <v>#N/A</v>
          </cell>
          <cell r="AD1871" t="e">
            <v>#N/A</v>
          </cell>
          <cell r="AE1871" t="e">
            <v>#N/A</v>
          </cell>
          <cell r="AF1871" t="e">
            <v>#N/A</v>
          </cell>
          <cell r="AG1871" t="e">
            <v>#N/A</v>
          </cell>
          <cell r="AH1871" t="e">
            <v>#N/A</v>
          </cell>
          <cell r="AI1871" t="e">
            <v>#N/A</v>
          </cell>
          <cell r="AJ1871" t="e">
            <v>#N/A</v>
          </cell>
          <cell r="AK1871" t="e">
            <v>#N/A</v>
          </cell>
          <cell r="AL1871" t="e">
            <v>#N/A</v>
          </cell>
          <cell r="AM1871" t="e">
            <v>#N/A</v>
          </cell>
          <cell r="AN1871" t="e">
            <v>#N/A</v>
          </cell>
          <cell r="AO1871" t="e">
            <v>#N/A</v>
          </cell>
          <cell r="AP1871" t="e">
            <v>#N/A</v>
          </cell>
          <cell r="AQ1871" t="e">
            <v>#N/A</v>
          </cell>
          <cell r="AR1871" t="e">
            <v>#N/A</v>
          </cell>
          <cell r="AS1871" t="e">
            <v>#N/A</v>
          </cell>
          <cell r="AT1871" t="e">
            <v>#N/A</v>
          </cell>
          <cell r="AU1871" t="e">
            <v>#N/A</v>
          </cell>
          <cell r="AV1871" t="e">
            <v>#N/A</v>
          </cell>
          <cell r="AW1871" t="e">
            <v>#N/A</v>
          </cell>
          <cell r="AX1871" t="e">
            <v>#N/A</v>
          </cell>
          <cell r="AY1871" t="e">
            <v>#N/A</v>
          </cell>
          <cell r="AZ1871" t="e">
            <v>#N/A</v>
          </cell>
          <cell r="BA1871" t="e">
            <v>#N/A</v>
          </cell>
          <cell r="BB1871" t="e">
            <v>#N/A</v>
          </cell>
          <cell r="BC1871" t="e">
            <v>#N/A</v>
          </cell>
          <cell r="BD1871" t="e">
            <v>#N/A</v>
          </cell>
        </row>
        <row r="1872">
          <cell r="G1872" t="e">
            <v>#N/A</v>
          </cell>
          <cell r="H1872" t="e">
            <v>#N/A</v>
          </cell>
          <cell r="I1872" t="e">
            <v>#N/A</v>
          </cell>
          <cell r="J1872" t="e">
            <v>#N/A</v>
          </cell>
          <cell r="K1872" t="e">
            <v>#N/A</v>
          </cell>
          <cell r="L1872" t="e">
            <v>#N/A</v>
          </cell>
          <cell r="M1872" t="e">
            <v>#N/A</v>
          </cell>
          <cell r="N1872" t="e">
            <v>#N/A</v>
          </cell>
          <cell r="O1872" t="e">
            <v>#N/A</v>
          </cell>
          <cell r="P1872" t="e">
            <v>#N/A</v>
          </cell>
          <cell r="Q1872" t="e">
            <v>#N/A</v>
          </cell>
          <cell r="R1872" t="e">
            <v>#N/A</v>
          </cell>
          <cell r="S1872" t="e">
            <v>#N/A</v>
          </cell>
          <cell r="T1872" t="e">
            <v>#N/A</v>
          </cell>
          <cell r="U1872" t="e">
            <v>#N/A</v>
          </cell>
          <cell r="V1872" t="e">
            <v>#N/A</v>
          </cell>
          <cell r="W1872" t="e">
            <v>#N/A</v>
          </cell>
          <cell r="X1872" t="e">
            <v>#N/A</v>
          </cell>
          <cell r="Y1872" t="e">
            <v>#N/A</v>
          </cell>
          <cell r="Z1872" t="e">
            <v>#N/A</v>
          </cell>
          <cell r="AA1872" t="e">
            <v>#N/A</v>
          </cell>
          <cell r="AB1872" t="e">
            <v>#N/A</v>
          </cell>
          <cell r="AC1872" t="e">
            <v>#N/A</v>
          </cell>
          <cell r="AD1872" t="e">
            <v>#N/A</v>
          </cell>
          <cell r="AE1872" t="e">
            <v>#N/A</v>
          </cell>
          <cell r="AF1872" t="e">
            <v>#N/A</v>
          </cell>
          <cell r="AG1872" t="e">
            <v>#N/A</v>
          </cell>
          <cell r="AH1872" t="e">
            <v>#N/A</v>
          </cell>
          <cell r="AI1872" t="e">
            <v>#N/A</v>
          </cell>
          <cell r="AJ1872" t="e">
            <v>#N/A</v>
          </cell>
          <cell r="AK1872" t="e">
            <v>#N/A</v>
          </cell>
          <cell r="AL1872" t="e">
            <v>#N/A</v>
          </cell>
          <cell r="AM1872" t="e">
            <v>#N/A</v>
          </cell>
          <cell r="AN1872" t="e">
            <v>#N/A</v>
          </cell>
          <cell r="AO1872" t="e">
            <v>#N/A</v>
          </cell>
          <cell r="AP1872" t="e">
            <v>#N/A</v>
          </cell>
          <cell r="AQ1872" t="e">
            <v>#N/A</v>
          </cell>
          <cell r="AR1872" t="e">
            <v>#N/A</v>
          </cell>
          <cell r="AS1872" t="e">
            <v>#N/A</v>
          </cell>
          <cell r="AT1872" t="e">
            <v>#N/A</v>
          </cell>
          <cell r="AU1872" t="e">
            <v>#N/A</v>
          </cell>
          <cell r="AV1872" t="e">
            <v>#N/A</v>
          </cell>
          <cell r="AW1872" t="e">
            <v>#N/A</v>
          </cell>
          <cell r="AX1872" t="e">
            <v>#N/A</v>
          </cell>
          <cell r="AY1872" t="e">
            <v>#N/A</v>
          </cell>
          <cell r="AZ1872" t="e">
            <v>#N/A</v>
          </cell>
          <cell r="BA1872" t="e">
            <v>#N/A</v>
          </cell>
          <cell r="BB1872" t="e">
            <v>#N/A</v>
          </cell>
          <cell r="BC1872" t="e">
            <v>#N/A</v>
          </cell>
          <cell r="BD1872" t="e">
            <v>#N/A</v>
          </cell>
        </row>
        <row r="1873">
          <cell r="G1873" t="e">
            <v>#N/A</v>
          </cell>
          <cell r="H1873" t="e">
            <v>#N/A</v>
          </cell>
          <cell r="I1873" t="e">
            <v>#N/A</v>
          </cell>
          <cell r="J1873" t="e">
            <v>#N/A</v>
          </cell>
          <cell r="K1873" t="e">
            <v>#N/A</v>
          </cell>
          <cell r="L1873" t="e">
            <v>#N/A</v>
          </cell>
          <cell r="M1873" t="e">
            <v>#N/A</v>
          </cell>
          <cell r="N1873" t="e">
            <v>#N/A</v>
          </cell>
          <cell r="O1873" t="e">
            <v>#N/A</v>
          </cell>
          <cell r="P1873" t="e">
            <v>#N/A</v>
          </cell>
          <cell r="Q1873" t="e">
            <v>#N/A</v>
          </cell>
          <cell r="R1873" t="e">
            <v>#N/A</v>
          </cell>
          <cell r="S1873" t="e">
            <v>#N/A</v>
          </cell>
          <cell r="T1873" t="e">
            <v>#N/A</v>
          </cell>
          <cell r="U1873" t="e">
            <v>#N/A</v>
          </cell>
          <cell r="V1873" t="e">
            <v>#N/A</v>
          </cell>
          <cell r="W1873" t="e">
            <v>#N/A</v>
          </cell>
          <cell r="X1873" t="e">
            <v>#N/A</v>
          </cell>
          <cell r="Y1873" t="e">
            <v>#N/A</v>
          </cell>
          <cell r="Z1873" t="e">
            <v>#N/A</v>
          </cell>
          <cell r="AA1873" t="e">
            <v>#N/A</v>
          </cell>
          <cell r="AB1873" t="e">
            <v>#N/A</v>
          </cell>
          <cell r="AC1873" t="e">
            <v>#N/A</v>
          </cell>
          <cell r="AD1873" t="e">
            <v>#N/A</v>
          </cell>
          <cell r="AE1873" t="e">
            <v>#N/A</v>
          </cell>
          <cell r="AF1873" t="e">
            <v>#N/A</v>
          </cell>
          <cell r="AG1873" t="e">
            <v>#N/A</v>
          </cell>
          <cell r="AH1873" t="e">
            <v>#N/A</v>
          </cell>
          <cell r="AI1873" t="e">
            <v>#N/A</v>
          </cell>
          <cell r="AJ1873" t="e">
            <v>#N/A</v>
          </cell>
          <cell r="AK1873" t="e">
            <v>#N/A</v>
          </cell>
          <cell r="AL1873" t="e">
            <v>#N/A</v>
          </cell>
          <cell r="AM1873" t="e">
            <v>#N/A</v>
          </cell>
          <cell r="AN1873" t="e">
            <v>#N/A</v>
          </cell>
          <cell r="AO1873" t="e">
            <v>#N/A</v>
          </cell>
          <cell r="AP1873" t="e">
            <v>#N/A</v>
          </cell>
          <cell r="AQ1873" t="e">
            <v>#N/A</v>
          </cell>
          <cell r="AR1873" t="e">
            <v>#N/A</v>
          </cell>
          <cell r="AS1873" t="e">
            <v>#N/A</v>
          </cell>
          <cell r="AT1873" t="e">
            <v>#N/A</v>
          </cell>
          <cell r="AU1873" t="e">
            <v>#N/A</v>
          </cell>
          <cell r="AV1873" t="e">
            <v>#N/A</v>
          </cell>
          <cell r="AW1873" t="e">
            <v>#N/A</v>
          </cell>
          <cell r="AX1873" t="e">
            <v>#N/A</v>
          </cell>
          <cell r="AY1873" t="e">
            <v>#N/A</v>
          </cell>
          <cell r="AZ1873" t="e">
            <v>#N/A</v>
          </cell>
          <cell r="BA1873" t="e">
            <v>#N/A</v>
          </cell>
          <cell r="BB1873" t="e">
            <v>#N/A</v>
          </cell>
          <cell r="BC1873" t="e">
            <v>#N/A</v>
          </cell>
          <cell r="BD1873" t="e">
            <v>#N/A</v>
          </cell>
        </row>
        <row r="1874">
          <cell r="G1874" t="e">
            <v>#N/A</v>
          </cell>
          <cell r="H1874" t="e">
            <v>#N/A</v>
          </cell>
          <cell r="I1874" t="e">
            <v>#N/A</v>
          </cell>
          <cell r="J1874" t="e">
            <v>#N/A</v>
          </cell>
          <cell r="K1874" t="e">
            <v>#N/A</v>
          </cell>
          <cell r="L1874" t="e">
            <v>#N/A</v>
          </cell>
          <cell r="M1874" t="e">
            <v>#N/A</v>
          </cell>
          <cell r="N1874" t="e">
            <v>#N/A</v>
          </cell>
          <cell r="O1874" t="e">
            <v>#N/A</v>
          </cell>
          <cell r="P1874" t="e">
            <v>#N/A</v>
          </cell>
          <cell r="Q1874" t="e">
            <v>#N/A</v>
          </cell>
          <cell r="R1874" t="e">
            <v>#N/A</v>
          </cell>
          <cell r="S1874" t="e">
            <v>#N/A</v>
          </cell>
          <cell r="T1874" t="e">
            <v>#N/A</v>
          </cell>
          <cell r="U1874" t="e">
            <v>#N/A</v>
          </cell>
          <cell r="V1874" t="e">
            <v>#N/A</v>
          </cell>
          <cell r="W1874" t="e">
            <v>#N/A</v>
          </cell>
          <cell r="X1874" t="e">
            <v>#N/A</v>
          </cell>
          <cell r="Y1874" t="e">
            <v>#N/A</v>
          </cell>
          <cell r="Z1874" t="e">
            <v>#N/A</v>
          </cell>
          <cell r="AA1874" t="e">
            <v>#N/A</v>
          </cell>
          <cell r="AB1874" t="e">
            <v>#N/A</v>
          </cell>
          <cell r="AC1874" t="e">
            <v>#N/A</v>
          </cell>
          <cell r="AD1874" t="e">
            <v>#N/A</v>
          </cell>
          <cell r="AE1874" t="e">
            <v>#N/A</v>
          </cell>
          <cell r="AF1874" t="e">
            <v>#N/A</v>
          </cell>
          <cell r="AG1874" t="e">
            <v>#N/A</v>
          </cell>
          <cell r="AH1874" t="e">
            <v>#N/A</v>
          </cell>
          <cell r="AI1874" t="e">
            <v>#N/A</v>
          </cell>
          <cell r="AJ1874" t="e">
            <v>#N/A</v>
          </cell>
          <cell r="AK1874" t="e">
            <v>#N/A</v>
          </cell>
          <cell r="AL1874" t="e">
            <v>#N/A</v>
          </cell>
          <cell r="AM1874" t="e">
            <v>#N/A</v>
          </cell>
          <cell r="AN1874" t="e">
            <v>#N/A</v>
          </cell>
          <cell r="AO1874" t="e">
            <v>#N/A</v>
          </cell>
          <cell r="AP1874" t="e">
            <v>#N/A</v>
          </cell>
          <cell r="AQ1874" t="e">
            <v>#N/A</v>
          </cell>
          <cell r="AR1874" t="e">
            <v>#N/A</v>
          </cell>
          <cell r="AS1874" t="e">
            <v>#N/A</v>
          </cell>
          <cell r="AT1874" t="e">
            <v>#N/A</v>
          </cell>
          <cell r="AU1874" t="e">
            <v>#N/A</v>
          </cell>
          <cell r="AV1874" t="e">
            <v>#N/A</v>
          </cell>
          <cell r="AW1874" t="e">
            <v>#N/A</v>
          </cell>
          <cell r="AX1874" t="e">
            <v>#N/A</v>
          </cell>
          <cell r="AY1874" t="e">
            <v>#N/A</v>
          </cell>
          <cell r="AZ1874" t="e">
            <v>#N/A</v>
          </cell>
          <cell r="BA1874" t="e">
            <v>#N/A</v>
          </cell>
          <cell r="BB1874" t="e">
            <v>#N/A</v>
          </cell>
          <cell r="BC1874" t="e">
            <v>#N/A</v>
          </cell>
          <cell r="BD1874" t="e">
            <v>#N/A</v>
          </cell>
        </row>
        <row r="1875">
          <cell r="G1875" t="e">
            <v>#N/A</v>
          </cell>
          <cell r="H1875" t="e">
            <v>#N/A</v>
          </cell>
          <cell r="I1875" t="e">
            <v>#N/A</v>
          </cell>
          <cell r="J1875" t="e">
            <v>#N/A</v>
          </cell>
          <cell r="K1875" t="e">
            <v>#N/A</v>
          </cell>
          <cell r="L1875" t="e">
            <v>#N/A</v>
          </cell>
          <cell r="M1875" t="e">
            <v>#N/A</v>
          </cell>
          <cell r="N1875" t="e">
            <v>#N/A</v>
          </cell>
          <cell r="O1875" t="e">
            <v>#N/A</v>
          </cell>
          <cell r="P1875" t="e">
            <v>#N/A</v>
          </cell>
          <cell r="Q1875" t="e">
            <v>#N/A</v>
          </cell>
          <cell r="R1875" t="e">
            <v>#N/A</v>
          </cell>
          <cell r="S1875" t="e">
            <v>#N/A</v>
          </cell>
          <cell r="T1875" t="e">
            <v>#N/A</v>
          </cell>
          <cell r="U1875" t="e">
            <v>#N/A</v>
          </cell>
          <cell r="V1875" t="e">
            <v>#N/A</v>
          </cell>
          <cell r="W1875" t="e">
            <v>#N/A</v>
          </cell>
          <cell r="X1875" t="e">
            <v>#N/A</v>
          </cell>
          <cell r="Y1875" t="e">
            <v>#N/A</v>
          </cell>
          <cell r="Z1875" t="e">
            <v>#N/A</v>
          </cell>
          <cell r="AA1875" t="e">
            <v>#N/A</v>
          </cell>
          <cell r="AB1875" t="e">
            <v>#N/A</v>
          </cell>
          <cell r="AC1875" t="e">
            <v>#N/A</v>
          </cell>
          <cell r="AD1875" t="e">
            <v>#N/A</v>
          </cell>
          <cell r="AE1875" t="e">
            <v>#N/A</v>
          </cell>
          <cell r="AF1875" t="e">
            <v>#N/A</v>
          </cell>
          <cell r="AG1875" t="e">
            <v>#N/A</v>
          </cell>
          <cell r="AH1875" t="e">
            <v>#N/A</v>
          </cell>
          <cell r="AI1875" t="e">
            <v>#N/A</v>
          </cell>
          <cell r="AJ1875" t="e">
            <v>#N/A</v>
          </cell>
          <cell r="AK1875" t="e">
            <v>#N/A</v>
          </cell>
          <cell r="AL1875" t="e">
            <v>#N/A</v>
          </cell>
          <cell r="AM1875" t="e">
            <v>#N/A</v>
          </cell>
          <cell r="AN1875" t="e">
            <v>#N/A</v>
          </cell>
          <cell r="AO1875" t="e">
            <v>#N/A</v>
          </cell>
          <cell r="AP1875" t="e">
            <v>#N/A</v>
          </cell>
          <cell r="AQ1875" t="e">
            <v>#N/A</v>
          </cell>
          <cell r="AR1875" t="e">
            <v>#N/A</v>
          </cell>
          <cell r="AS1875" t="e">
            <v>#N/A</v>
          </cell>
          <cell r="AT1875" t="e">
            <v>#N/A</v>
          </cell>
          <cell r="AU1875" t="e">
            <v>#N/A</v>
          </cell>
          <cell r="AV1875" t="e">
            <v>#N/A</v>
          </cell>
          <cell r="AW1875" t="e">
            <v>#N/A</v>
          </cell>
          <cell r="AX1875" t="e">
            <v>#N/A</v>
          </cell>
          <cell r="AY1875" t="e">
            <v>#N/A</v>
          </cell>
          <cell r="AZ1875" t="e">
            <v>#N/A</v>
          </cell>
          <cell r="BA1875" t="e">
            <v>#N/A</v>
          </cell>
          <cell r="BB1875" t="e">
            <v>#N/A</v>
          </cell>
          <cell r="BC1875" t="e">
            <v>#N/A</v>
          </cell>
          <cell r="BD1875" t="e">
            <v>#N/A</v>
          </cell>
        </row>
        <row r="1876">
          <cell r="G1876" t="e">
            <v>#N/A</v>
          </cell>
          <cell r="H1876" t="e">
            <v>#N/A</v>
          </cell>
          <cell r="I1876" t="e">
            <v>#N/A</v>
          </cell>
          <cell r="J1876" t="e">
            <v>#N/A</v>
          </cell>
          <cell r="K1876" t="e">
            <v>#N/A</v>
          </cell>
          <cell r="L1876" t="e">
            <v>#N/A</v>
          </cell>
          <cell r="M1876" t="e">
            <v>#N/A</v>
          </cell>
          <cell r="N1876" t="e">
            <v>#N/A</v>
          </cell>
          <cell r="O1876" t="e">
            <v>#N/A</v>
          </cell>
          <cell r="P1876" t="e">
            <v>#N/A</v>
          </cell>
          <cell r="Q1876" t="e">
            <v>#N/A</v>
          </cell>
          <cell r="R1876" t="e">
            <v>#N/A</v>
          </cell>
          <cell r="S1876" t="e">
            <v>#N/A</v>
          </cell>
          <cell r="T1876" t="e">
            <v>#N/A</v>
          </cell>
          <cell r="U1876" t="e">
            <v>#N/A</v>
          </cell>
          <cell r="V1876" t="e">
            <v>#N/A</v>
          </cell>
          <cell r="W1876" t="e">
            <v>#N/A</v>
          </cell>
          <cell r="X1876" t="e">
            <v>#N/A</v>
          </cell>
          <cell r="Y1876" t="e">
            <v>#N/A</v>
          </cell>
          <cell r="Z1876" t="e">
            <v>#N/A</v>
          </cell>
          <cell r="AA1876" t="e">
            <v>#N/A</v>
          </cell>
          <cell r="AB1876" t="e">
            <v>#N/A</v>
          </cell>
          <cell r="AC1876" t="e">
            <v>#N/A</v>
          </cell>
          <cell r="AD1876" t="e">
            <v>#N/A</v>
          </cell>
          <cell r="AE1876" t="e">
            <v>#N/A</v>
          </cell>
          <cell r="AF1876" t="e">
            <v>#N/A</v>
          </cell>
          <cell r="AG1876" t="e">
            <v>#N/A</v>
          </cell>
          <cell r="AH1876" t="e">
            <v>#N/A</v>
          </cell>
          <cell r="AI1876" t="e">
            <v>#N/A</v>
          </cell>
          <cell r="AJ1876" t="e">
            <v>#N/A</v>
          </cell>
          <cell r="AK1876" t="e">
            <v>#N/A</v>
          </cell>
          <cell r="AL1876" t="e">
            <v>#N/A</v>
          </cell>
          <cell r="AM1876" t="e">
            <v>#N/A</v>
          </cell>
          <cell r="AN1876" t="e">
            <v>#N/A</v>
          </cell>
          <cell r="AO1876" t="e">
            <v>#N/A</v>
          </cell>
          <cell r="AP1876" t="e">
            <v>#N/A</v>
          </cell>
          <cell r="AQ1876" t="e">
            <v>#N/A</v>
          </cell>
          <cell r="AR1876" t="e">
            <v>#N/A</v>
          </cell>
          <cell r="AS1876" t="e">
            <v>#N/A</v>
          </cell>
          <cell r="AT1876" t="e">
            <v>#N/A</v>
          </cell>
          <cell r="AU1876" t="e">
            <v>#N/A</v>
          </cell>
          <cell r="AV1876" t="e">
            <v>#N/A</v>
          </cell>
          <cell r="AW1876" t="e">
            <v>#N/A</v>
          </cell>
          <cell r="AX1876" t="e">
            <v>#N/A</v>
          </cell>
          <cell r="AY1876" t="e">
            <v>#N/A</v>
          </cell>
          <cell r="AZ1876" t="e">
            <v>#N/A</v>
          </cell>
          <cell r="BA1876" t="e">
            <v>#N/A</v>
          </cell>
          <cell r="BB1876" t="e">
            <v>#N/A</v>
          </cell>
          <cell r="BC1876" t="e">
            <v>#N/A</v>
          </cell>
          <cell r="BD1876" t="e">
            <v>#N/A</v>
          </cell>
        </row>
        <row r="1877">
          <cell r="G1877" t="e">
            <v>#N/A</v>
          </cell>
          <cell r="H1877" t="e">
            <v>#N/A</v>
          </cell>
          <cell r="I1877" t="e">
            <v>#N/A</v>
          </cell>
          <cell r="J1877" t="e">
            <v>#N/A</v>
          </cell>
          <cell r="K1877" t="e">
            <v>#N/A</v>
          </cell>
          <cell r="L1877" t="e">
            <v>#N/A</v>
          </cell>
          <cell r="M1877" t="e">
            <v>#N/A</v>
          </cell>
          <cell r="N1877" t="e">
            <v>#N/A</v>
          </cell>
          <cell r="O1877" t="e">
            <v>#N/A</v>
          </cell>
          <cell r="P1877" t="e">
            <v>#N/A</v>
          </cell>
          <cell r="Q1877" t="e">
            <v>#N/A</v>
          </cell>
          <cell r="R1877" t="e">
            <v>#N/A</v>
          </cell>
          <cell r="S1877" t="e">
            <v>#N/A</v>
          </cell>
          <cell r="T1877" t="e">
            <v>#N/A</v>
          </cell>
          <cell r="U1877" t="e">
            <v>#N/A</v>
          </cell>
          <cell r="V1877" t="e">
            <v>#N/A</v>
          </cell>
          <cell r="W1877" t="e">
            <v>#N/A</v>
          </cell>
          <cell r="X1877" t="e">
            <v>#N/A</v>
          </cell>
          <cell r="Y1877" t="e">
            <v>#N/A</v>
          </cell>
          <cell r="Z1877" t="e">
            <v>#N/A</v>
          </cell>
          <cell r="AA1877" t="e">
            <v>#N/A</v>
          </cell>
          <cell r="AB1877" t="e">
            <v>#N/A</v>
          </cell>
          <cell r="AC1877" t="e">
            <v>#N/A</v>
          </cell>
          <cell r="AD1877" t="e">
            <v>#N/A</v>
          </cell>
          <cell r="AE1877" t="e">
            <v>#N/A</v>
          </cell>
          <cell r="AF1877" t="e">
            <v>#N/A</v>
          </cell>
          <cell r="AG1877" t="e">
            <v>#N/A</v>
          </cell>
          <cell r="AH1877" t="e">
            <v>#N/A</v>
          </cell>
          <cell r="AI1877" t="e">
            <v>#N/A</v>
          </cell>
          <cell r="AJ1877" t="e">
            <v>#N/A</v>
          </cell>
          <cell r="AK1877" t="e">
            <v>#N/A</v>
          </cell>
          <cell r="AL1877" t="e">
            <v>#N/A</v>
          </cell>
          <cell r="AM1877" t="e">
            <v>#N/A</v>
          </cell>
          <cell r="AN1877" t="e">
            <v>#N/A</v>
          </cell>
          <cell r="AO1877" t="e">
            <v>#N/A</v>
          </cell>
          <cell r="AP1877" t="e">
            <v>#N/A</v>
          </cell>
          <cell r="AQ1877" t="e">
            <v>#N/A</v>
          </cell>
          <cell r="AR1877" t="e">
            <v>#N/A</v>
          </cell>
          <cell r="AS1877" t="e">
            <v>#N/A</v>
          </cell>
          <cell r="AT1877" t="e">
            <v>#N/A</v>
          </cell>
          <cell r="AU1877" t="e">
            <v>#N/A</v>
          </cell>
          <cell r="AV1877" t="e">
            <v>#N/A</v>
          </cell>
          <cell r="AW1877" t="e">
            <v>#N/A</v>
          </cell>
          <cell r="AX1877" t="e">
            <v>#N/A</v>
          </cell>
          <cell r="AY1877" t="e">
            <v>#N/A</v>
          </cell>
          <cell r="AZ1877" t="e">
            <v>#N/A</v>
          </cell>
          <cell r="BA1877" t="e">
            <v>#N/A</v>
          </cell>
          <cell r="BB1877" t="e">
            <v>#N/A</v>
          </cell>
          <cell r="BC1877" t="e">
            <v>#N/A</v>
          </cell>
          <cell r="BD1877" t="e">
            <v>#N/A</v>
          </cell>
        </row>
        <row r="1878">
          <cell r="G1878" t="e">
            <v>#N/A</v>
          </cell>
          <cell r="H1878" t="e">
            <v>#N/A</v>
          </cell>
          <cell r="I1878" t="e">
            <v>#N/A</v>
          </cell>
          <cell r="J1878" t="e">
            <v>#N/A</v>
          </cell>
          <cell r="K1878" t="e">
            <v>#N/A</v>
          </cell>
          <cell r="L1878" t="e">
            <v>#N/A</v>
          </cell>
          <cell r="M1878" t="e">
            <v>#N/A</v>
          </cell>
          <cell r="N1878" t="e">
            <v>#N/A</v>
          </cell>
          <cell r="O1878" t="e">
            <v>#N/A</v>
          </cell>
          <cell r="P1878" t="e">
            <v>#N/A</v>
          </cell>
          <cell r="Q1878" t="e">
            <v>#N/A</v>
          </cell>
          <cell r="R1878" t="e">
            <v>#N/A</v>
          </cell>
          <cell r="S1878" t="e">
            <v>#N/A</v>
          </cell>
          <cell r="T1878" t="e">
            <v>#N/A</v>
          </cell>
          <cell r="U1878" t="e">
            <v>#N/A</v>
          </cell>
          <cell r="V1878" t="e">
            <v>#N/A</v>
          </cell>
          <cell r="W1878" t="e">
            <v>#N/A</v>
          </cell>
          <cell r="X1878" t="e">
            <v>#N/A</v>
          </cell>
          <cell r="Y1878" t="e">
            <v>#N/A</v>
          </cell>
          <cell r="Z1878" t="e">
            <v>#N/A</v>
          </cell>
          <cell r="AA1878" t="e">
            <v>#N/A</v>
          </cell>
          <cell r="AB1878" t="e">
            <v>#N/A</v>
          </cell>
          <cell r="AC1878" t="e">
            <v>#N/A</v>
          </cell>
          <cell r="AD1878" t="e">
            <v>#N/A</v>
          </cell>
          <cell r="AE1878" t="e">
            <v>#N/A</v>
          </cell>
          <cell r="AF1878" t="e">
            <v>#N/A</v>
          </cell>
          <cell r="AG1878" t="e">
            <v>#N/A</v>
          </cell>
          <cell r="AH1878" t="e">
            <v>#N/A</v>
          </cell>
          <cell r="AI1878" t="e">
            <v>#N/A</v>
          </cell>
          <cell r="AJ1878" t="e">
            <v>#N/A</v>
          </cell>
          <cell r="AK1878" t="e">
            <v>#N/A</v>
          </cell>
          <cell r="AL1878" t="e">
            <v>#N/A</v>
          </cell>
          <cell r="AM1878" t="e">
            <v>#N/A</v>
          </cell>
          <cell r="AN1878" t="e">
            <v>#N/A</v>
          </cell>
          <cell r="AO1878" t="e">
            <v>#N/A</v>
          </cell>
          <cell r="AP1878" t="e">
            <v>#N/A</v>
          </cell>
          <cell r="AQ1878" t="e">
            <v>#N/A</v>
          </cell>
          <cell r="AR1878" t="e">
            <v>#N/A</v>
          </cell>
          <cell r="AS1878" t="e">
            <v>#N/A</v>
          </cell>
          <cell r="AT1878" t="e">
            <v>#N/A</v>
          </cell>
          <cell r="AU1878" t="e">
            <v>#N/A</v>
          </cell>
          <cell r="AV1878" t="e">
            <v>#N/A</v>
          </cell>
          <cell r="AW1878" t="e">
            <v>#N/A</v>
          </cell>
          <cell r="AX1878" t="e">
            <v>#N/A</v>
          </cell>
          <cell r="AY1878" t="e">
            <v>#N/A</v>
          </cell>
          <cell r="AZ1878" t="e">
            <v>#N/A</v>
          </cell>
          <cell r="BA1878" t="e">
            <v>#N/A</v>
          </cell>
          <cell r="BB1878" t="e">
            <v>#N/A</v>
          </cell>
          <cell r="BC1878" t="e">
            <v>#N/A</v>
          </cell>
          <cell r="BD1878" t="e">
            <v>#N/A</v>
          </cell>
        </row>
        <row r="1879">
          <cell r="G1879" t="e">
            <v>#N/A</v>
          </cell>
          <cell r="H1879" t="e">
            <v>#N/A</v>
          </cell>
          <cell r="I1879" t="e">
            <v>#N/A</v>
          </cell>
          <cell r="J1879" t="e">
            <v>#N/A</v>
          </cell>
          <cell r="K1879" t="e">
            <v>#N/A</v>
          </cell>
          <cell r="L1879" t="e">
            <v>#N/A</v>
          </cell>
          <cell r="M1879" t="e">
            <v>#N/A</v>
          </cell>
          <cell r="N1879" t="e">
            <v>#N/A</v>
          </cell>
          <cell r="O1879" t="e">
            <v>#N/A</v>
          </cell>
          <cell r="P1879" t="e">
            <v>#N/A</v>
          </cell>
          <cell r="Q1879" t="e">
            <v>#N/A</v>
          </cell>
          <cell r="R1879" t="e">
            <v>#N/A</v>
          </cell>
          <cell r="S1879" t="e">
            <v>#N/A</v>
          </cell>
          <cell r="T1879" t="e">
            <v>#N/A</v>
          </cell>
          <cell r="U1879" t="e">
            <v>#N/A</v>
          </cell>
          <cell r="V1879" t="e">
            <v>#N/A</v>
          </cell>
          <cell r="W1879" t="e">
            <v>#N/A</v>
          </cell>
          <cell r="X1879" t="e">
            <v>#N/A</v>
          </cell>
          <cell r="Y1879" t="e">
            <v>#N/A</v>
          </cell>
          <cell r="Z1879" t="e">
            <v>#N/A</v>
          </cell>
          <cell r="AA1879" t="e">
            <v>#N/A</v>
          </cell>
          <cell r="AB1879" t="e">
            <v>#N/A</v>
          </cell>
          <cell r="AC1879" t="e">
            <v>#N/A</v>
          </cell>
          <cell r="AD1879" t="e">
            <v>#N/A</v>
          </cell>
          <cell r="AE1879" t="e">
            <v>#N/A</v>
          </cell>
          <cell r="AF1879" t="e">
            <v>#N/A</v>
          </cell>
          <cell r="AG1879" t="e">
            <v>#N/A</v>
          </cell>
          <cell r="AH1879" t="e">
            <v>#N/A</v>
          </cell>
          <cell r="AI1879" t="e">
            <v>#N/A</v>
          </cell>
          <cell r="AJ1879" t="e">
            <v>#N/A</v>
          </cell>
          <cell r="AK1879" t="e">
            <v>#N/A</v>
          </cell>
          <cell r="AL1879" t="e">
            <v>#N/A</v>
          </cell>
          <cell r="AM1879" t="e">
            <v>#N/A</v>
          </cell>
          <cell r="AN1879" t="e">
            <v>#N/A</v>
          </cell>
          <cell r="AO1879" t="e">
            <v>#N/A</v>
          </cell>
          <cell r="AP1879" t="e">
            <v>#N/A</v>
          </cell>
          <cell r="AQ1879" t="e">
            <v>#N/A</v>
          </cell>
          <cell r="AR1879" t="e">
            <v>#N/A</v>
          </cell>
          <cell r="AS1879" t="e">
            <v>#N/A</v>
          </cell>
          <cell r="AT1879" t="e">
            <v>#N/A</v>
          </cell>
          <cell r="AU1879" t="e">
            <v>#N/A</v>
          </cell>
          <cell r="AV1879" t="e">
            <v>#N/A</v>
          </cell>
          <cell r="AW1879" t="e">
            <v>#N/A</v>
          </cell>
          <cell r="AX1879" t="e">
            <v>#N/A</v>
          </cell>
          <cell r="AY1879" t="e">
            <v>#N/A</v>
          </cell>
          <cell r="AZ1879" t="e">
            <v>#N/A</v>
          </cell>
          <cell r="BA1879" t="e">
            <v>#N/A</v>
          </cell>
          <cell r="BB1879" t="e">
            <v>#N/A</v>
          </cell>
          <cell r="BC1879" t="e">
            <v>#N/A</v>
          </cell>
          <cell r="BD1879" t="e">
            <v>#N/A</v>
          </cell>
        </row>
        <row r="1880">
          <cell r="G1880" t="e">
            <v>#N/A</v>
          </cell>
          <cell r="H1880" t="e">
            <v>#N/A</v>
          </cell>
          <cell r="I1880" t="e">
            <v>#N/A</v>
          </cell>
          <cell r="J1880" t="e">
            <v>#N/A</v>
          </cell>
          <cell r="K1880" t="e">
            <v>#N/A</v>
          </cell>
          <cell r="L1880" t="e">
            <v>#N/A</v>
          </cell>
          <cell r="M1880" t="e">
            <v>#N/A</v>
          </cell>
          <cell r="N1880" t="e">
            <v>#N/A</v>
          </cell>
          <cell r="O1880" t="e">
            <v>#N/A</v>
          </cell>
          <cell r="P1880" t="e">
            <v>#N/A</v>
          </cell>
          <cell r="Q1880" t="e">
            <v>#N/A</v>
          </cell>
          <cell r="R1880" t="e">
            <v>#N/A</v>
          </cell>
          <cell r="S1880" t="e">
            <v>#N/A</v>
          </cell>
          <cell r="T1880" t="e">
            <v>#N/A</v>
          </cell>
          <cell r="U1880" t="e">
            <v>#N/A</v>
          </cell>
          <cell r="V1880" t="e">
            <v>#N/A</v>
          </cell>
          <cell r="W1880" t="e">
            <v>#N/A</v>
          </cell>
          <cell r="X1880" t="e">
            <v>#N/A</v>
          </cell>
          <cell r="Y1880" t="e">
            <v>#N/A</v>
          </cell>
          <cell r="Z1880" t="e">
            <v>#N/A</v>
          </cell>
          <cell r="AA1880" t="e">
            <v>#N/A</v>
          </cell>
          <cell r="AB1880" t="e">
            <v>#N/A</v>
          </cell>
          <cell r="AC1880" t="e">
            <v>#N/A</v>
          </cell>
          <cell r="AD1880" t="e">
            <v>#N/A</v>
          </cell>
          <cell r="AE1880" t="e">
            <v>#N/A</v>
          </cell>
          <cell r="AF1880" t="e">
            <v>#N/A</v>
          </cell>
          <cell r="AG1880" t="e">
            <v>#N/A</v>
          </cell>
          <cell r="AH1880" t="e">
            <v>#N/A</v>
          </cell>
          <cell r="AI1880" t="e">
            <v>#N/A</v>
          </cell>
          <cell r="AJ1880" t="e">
            <v>#N/A</v>
          </cell>
          <cell r="AK1880" t="e">
            <v>#N/A</v>
          </cell>
          <cell r="AL1880" t="e">
            <v>#N/A</v>
          </cell>
          <cell r="AM1880" t="e">
            <v>#N/A</v>
          </cell>
          <cell r="AN1880" t="e">
            <v>#N/A</v>
          </cell>
          <cell r="AO1880" t="e">
            <v>#N/A</v>
          </cell>
          <cell r="AP1880" t="e">
            <v>#N/A</v>
          </cell>
          <cell r="AQ1880" t="e">
            <v>#N/A</v>
          </cell>
          <cell r="AR1880" t="e">
            <v>#N/A</v>
          </cell>
          <cell r="AS1880" t="e">
            <v>#N/A</v>
          </cell>
          <cell r="AT1880" t="e">
            <v>#N/A</v>
          </cell>
          <cell r="AU1880" t="e">
            <v>#N/A</v>
          </cell>
          <cell r="AV1880" t="e">
            <v>#N/A</v>
          </cell>
          <cell r="AW1880" t="e">
            <v>#N/A</v>
          </cell>
          <cell r="AX1880" t="e">
            <v>#N/A</v>
          </cell>
          <cell r="AY1880" t="e">
            <v>#N/A</v>
          </cell>
          <cell r="AZ1880" t="e">
            <v>#N/A</v>
          </cell>
          <cell r="BA1880" t="e">
            <v>#N/A</v>
          </cell>
          <cell r="BB1880" t="e">
            <v>#N/A</v>
          </cell>
          <cell r="BC1880" t="e">
            <v>#N/A</v>
          </cell>
          <cell r="BD1880" t="e">
            <v>#N/A</v>
          </cell>
        </row>
        <row r="1881">
          <cell r="G1881" t="e">
            <v>#N/A</v>
          </cell>
          <cell r="H1881" t="e">
            <v>#N/A</v>
          </cell>
          <cell r="I1881" t="e">
            <v>#N/A</v>
          </cell>
          <cell r="J1881" t="e">
            <v>#N/A</v>
          </cell>
          <cell r="K1881" t="e">
            <v>#N/A</v>
          </cell>
          <cell r="L1881" t="e">
            <v>#N/A</v>
          </cell>
          <cell r="M1881" t="e">
            <v>#N/A</v>
          </cell>
          <cell r="N1881" t="e">
            <v>#N/A</v>
          </cell>
          <cell r="O1881" t="e">
            <v>#N/A</v>
          </cell>
          <cell r="P1881" t="e">
            <v>#N/A</v>
          </cell>
          <cell r="Q1881" t="e">
            <v>#N/A</v>
          </cell>
          <cell r="R1881" t="e">
            <v>#N/A</v>
          </cell>
          <cell r="S1881" t="e">
            <v>#N/A</v>
          </cell>
          <cell r="T1881" t="e">
            <v>#N/A</v>
          </cell>
          <cell r="U1881" t="e">
            <v>#N/A</v>
          </cell>
          <cell r="V1881" t="e">
            <v>#N/A</v>
          </cell>
          <cell r="W1881" t="e">
            <v>#N/A</v>
          </cell>
          <cell r="X1881" t="e">
            <v>#N/A</v>
          </cell>
          <cell r="Y1881" t="e">
            <v>#N/A</v>
          </cell>
          <cell r="Z1881" t="e">
            <v>#N/A</v>
          </cell>
          <cell r="AA1881" t="e">
            <v>#N/A</v>
          </cell>
          <cell r="AB1881" t="e">
            <v>#N/A</v>
          </cell>
          <cell r="AC1881" t="e">
            <v>#N/A</v>
          </cell>
          <cell r="AD1881" t="e">
            <v>#N/A</v>
          </cell>
          <cell r="AE1881" t="e">
            <v>#N/A</v>
          </cell>
          <cell r="AF1881" t="e">
            <v>#N/A</v>
          </cell>
          <cell r="AG1881" t="e">
            <v>#N/A</v>
          </cell>
          <cell r="AH1881" t="e">
            <v>#N/A</v>
          </cell>
          <cell r="AI1881" t="e">
            <v>#N/A</v>
          </cell>
          <cell r="AJ1881" t="e">
            <v>#N/A</v>
          </cell>
          <cell r="AK1881" t="e">
            <v>#N/A</v>
          </cell>
          <cell r="AL1881" t="e">
            <v>#N/A</v>
          </cell>
          <cell r="AM1881" t="e">
            <v>#N/A</v>
          </cell>
          <cell r="AN1881" t="e">
            <v>#N/A</v>
          </cell>
          <cell r="AO1881" t="e">
            <v>#N/A</v>
          </cell>
          <cell r="AP1881" t="e">
            <v>#N/A</v>
          </cell>
          <cell r="AQ1881" t="e">
            <v>#N/A</v>
          </cell>
          <cell r="AR1881" t="e">
            <v>#N/A</v>
          </cell>
          <cell r="AS1881" t="e">
            <v>#N/A</v>
          </cell>
          <cell r="AT1881" t="e">
            <v>#N/A</v>
          </cell>
          <cell r="AU1881" t="e">
            <v>#N/A</v>
          </cell>
          <cell r="AV1881" t="e">
            <v>#N/A</v>
          </cell>
          <cell r="AW1881" t="e">
            <v>#N/A</v>
          </cell>
          <cell r="AX1881" t="e">
            <v>#N/A</v>
          </cell>
          <cell r="AY1881" t="e">
            <v>#N/A</v>
          </cell>
          <cell r="AZ1881" t="e">
            <v>#N/A</v>
          </cell>
          <cell r="BA1881" t="e">
            <v>#N/A</v>
          </cell>
          <cell r="BB1881" t="e">
            <v>#N/A</v>
          </cell>
          <cell r="BC1881" t="e">
            <v>#N/A</v>
          </cell>
          <cell r="BD1881" t="e">
            <v>#N/A</v>
          </cell>
        </row>
        <row r="1882">
          <cell r="G1882" t="e">
            <v>#N/A</v>
          </cell>
          <cell r="H1882" t="e">
            <v>#N/A</v>
          </cell>
          <cell r="I1882" t="e">
            <v>#N/A</v>
          </cell>
          <cell r="J1882" t="e">
            <v>#N/A</v>
          </cell>
          <cell r="K1882" t="e">
            <v>#N/A</v>
          </cell>
          <cell r="L1882" t="e">
            <v>#N/A</v>
          </cell>
          <cell r="M1882" t="e">
            <v>#N/A</v>
          </cell>
          <cell r="N1882" t="e">
            <v>#N/A</v>
          </cell>
          <cell r="O1882" t="e">
            <v>#N/A</v>
          </cell>
          <cell r="P1882" t="e">
            <v>#N/A</v>
          </cell>
          <cell r="Q1882" t="e">
            <v>#N/A</v>
          </cell>
          <cell r="R1882" t="e">
            <v>#N/A</v>
          </cell>
          <cell r="S1882" t="e">
            <v>#N/A</v>
          </cell>
          <cell r="T1882" t="e">
            <v>#N/A</v>
          </cell>
          <cell r="U1882" t="e">
            <v>#N/A</v>
          </cell>
          <cell r="V1882" t="e">
            <v>#N/A</v>
          </cell>
          <cell r="W1882" t="e">
            <v>#N/A</v>
          </cell>
          <cell r="X1882" t="e">
            <v>#N/A</v>
          </cell>
          <cell r="Y1882" t="e">
            <v>#N/A</v>
          </cell>
          <cell r="Z1882" t="e">
            <v>#N/A</v>
          </cell>
          <cell r="AA1882" t="e">
            <v>#N/A</v>
          </cell>
          <cell r="AB1882" t="e">
            <v>#N/A</v>
          </cell>
          <cell r="AC1882" t="e">
            <v>#N/A</v>
          </cell>
          <cell r="AD1882" t="e">
            <v>#N/A</v>
          </cell>
          <cell r="AE1882" t="e">
            <v>#N/A</v>
          </cell>
          <cell r="AF1882" t="e">
            <v>#N/A</v>
          </cell>
          <cell r="AG1882" t="e">
            <v>#N/A</v>
          </cell>
          <cell r="AH1882" t="e">
            <v>#N/A</v>
          </cell>
          <cell r="AI1882" t="e">
            <v>#N/A</v>
          </cell>
          <cell r="AJ1882" t="e">
            <v>#N/A</v>
          </cell>
          <cell r="AK1882" t="e">
            <v>#N/A</v>
          </cell>
          <cell r="AL1882" t="e">
            <v>#N/A</v>
          </cell>
          <cell r="AM1882" t="e">
            <v>#N/A</v>
          </cell>
          <cell r="AN1882" t="e">
            <v>#N/A</v>
          </cell>
          <cell r="AO1882" t="e">
            <v>#N/A</v>
          </cell>
          <cell r="AP1882" t="e">
            <v>#N/A</v>
          </cell>
          <cell r="AQ1882" t="e">
            <v>#N/A</v>
          </cell>
          <cell r="AR1882" t="e">
            <v>#N/A</v>
          </cell>
          <cell r="AS1882" t="e">
            <v>#N/A</v>
          </cell>
          <cell r="AT1882" t="e">
            <v>#N/A</v>
          </cell>
          <cell r="AU1882" t="e">
            <v>#N/A</v>
          </cell>
          <cell r="AV1882" t="e">
            <v>#N/A</v>
          </cell>
          <cell r="AW1882" t="e">
            <v>#N/A</v>
          </cell>
          <cell r="AX1882" t="e">
            <v>#N/A</v>
          </cell>
          <cell r="AY1882" t="e">
            <v>#N/A</v>
          </cell>
          <cell r="AZ1882" t="e">
            <v>#N/A</v>
          </cell>
          <cell r="BA1882" t="e">
            <v>#N/A</v>
          </cell>
          <cell r="BB1882" t="e">
            <v>#N/A</v>
          </cell>
          <cell r="BC1882" t="e">
            <v>#N/A</v>
          </cell>
          <cell r="BD1882" t="e">
            <v>#N/A</v>
          </cell>
        </row>
        <row r="1883">
          <cell r="G1883" t="e">
            <v>#N/A</v>
          </cell>
          <cell r="H1883" t="e">
            <v>#N/A</v>
          </cell>
          <cell r="I1883" t="e">
            <v>#N/A</v>
          </cell>
          <cell r="J1883" t="e">
            <v>#N/A</v>
          </cell>
          <cell r="K1883" t="e">
            <v>#N/A</v>
          </cell>
          <cell r="L1883" t="e">
            <v>#N/A</v>
          </cell>
          <cell r="M1883" t="e">
            <v>#N/A</v>
          </cell>
          <cell r="N1883" t="e">
            <v>#N/A</v>
          </cell>
          <cell r="O1883" t="e">
            <v>#N/A</v>
          </cell>
          <cell r="P1883" t="e">
            <v>#N/A</v>
          </cell>
          <cell r="Q1883" t="e">
            <v>#N/A</v>
          </cell>
          <cell r="R1883" t="e">
            <v>#N/A</v>
          </cell>
          <cell r="S1883" t="e">
            <v>#N/A</v>
          </cell>
          <cell r="T1883" t="e">
            <v>#N/A</v>
          </cell>
          <cell r="U1883" t="e">
            <v>#N/A</v>
          </cell>
          <cell r="V1883" t="e">
            <v>#N/A</v>
          </cell>
          <cell r="W1883" t="e">
            <v>#N/A</v>
          </cell>
          <cell r="X1883" t="e">
            <v>#N/A</v>
          </cell>
          <cell r="Y1883" t="e">
            <v>#N/A</v>
          </cell>
          <cell r="Z1883" t="e">
            <v>#N/A</v>
          </cell>
          <cell r="AA1883" t="e">
            <v>#N/A</v>
          </cell>
          <cell r="AB1883" t="e">
            <v>#N/A</v>
          </cell>
          <cell r="AC1883" t="e">
            <v>#N/A</v>
          </cell>
          <cell r="AD1883" t="e">
            <v>#N/A</v>
          </cell>
          <cell r="AE1883" t="e">
            <v>#N/A</v>
          </cell>
          <cell r="AF1883" t="e">
            <v>#N/A</v>
          </cell>
          <cell r="AG1883" t="e">
            <v>#N/A</v>
          </cell>
          <cell r="AH1883" t="e">
            <v>#N/A</v>
          </cell>
          <cell r="AI1883" t="e">
            <v>#N/A</v>
          </cell>
          <cell r="AJ1883" t="e">
            <v>#N/A</v>
          </cell>
          <cell r="AK1883" t="e">
            <v>#N/A</v>
          </cell>
          <cell r="AL1883" t="e">
            <v>#N/A</v>
          </cell>
          <cell r="AM1883" t="e">
            <v>#N/A</v>
          </cell>
          <cell r="AN1883" t="e">
            <v>#N/A</v>
          </cell>
          <cell r="AO1883" t="e">
            <v>#N/A</v>
          </cell>
          <cell r="AP1883" t="e">
            <v>#N/A</v>
          </cell>
          <cell r="AQ1883" t="e">
            <v>#N/A</v>
          </cell>
          <cell r="AR1883" t="e">
            <v>#N/A</v>
          </cell>
          <cell r="AS1883" t="e">
            <v>#N/A</v>
          </cell>
          <cell r="AT1883" t="e">
            <v>#N/A</v>
          </cell>
          <cell r="AU1883" t="e">
            <v>#N/A</v>
          </cell>
          <cell r="AV1883" t="e">
            <v>#N/A</v>
          </cell>
          <cell r="AW1883" t="e">
            <v>#N/A</v>
          </cell>
          <cell r="AX1883" t="e">
            <v>#N/A</v>
          </cell>
          <cell r="AY1883" t="e">
            <v>#N/A</v>
          </cell>
          <cell r="AZ1883" t="e">
            <v>#N/A</v>
          </cell>
          <cell r="BA1883" t="e">
            <v>#N/A</v>
          </cell>
          <cell r="BB1883" t="e">
            <v>#N/A</v>
          </cell>
          <cell r="BC1883" t="e">
            <v>#N/A</v>
          </cell>
          <cell r="BD1883" t="e">
            <v>#N/A</v>
          </cell>
        </row>
        <row r="1884">
          <cell r="G1884" t="e">
            <v>#N/A</v>
          </cell>
          <cell r="H1884" t="e">
            <v>#N/A</v>
          </cell>
          <cell r="I1884" t="e">
            <v>#N/A</v>
          </cell>
          <cell r="J1884" t="e">
            <v>#N/A</v>
          </cell>
          <cell r="K1884" t="e">
            <v>#N/A</v>
          </cell>
          <cell r="L1884" t="e">
            <v>#N/A</v>
          </cell>
          <cell r="M1884" t="e">
            <v>#N/A</v>
          </cell>
          <cell r="N1884" t="e">
            <v>#N/A</v>
          </cell>
          <cell r="O1884" t="e">
            <v>#N/A</v>
          </cell>
          <cell r="P1884" t="e">
            <v>#N/A</v>
          </cell>
          <cell r="Q1884" t="e">
            <v>#N/A</v>
          </cell>
          <cell r="R1884" t="e">
            <v>#N/A</v>
          </cell>
          <cell r="S1884" t="e">
            <v>#N/A</v>
          </cell>
          <cell r="T1884" t="e">
            <v>#N/A</v>
          </cell>
          <cell r="U1884" t="e">
            <v>#N/A</v>
          </cell>
          <cell r="V1884" t="e">
            <v>#N/A</v>
          </cell>
          <cell r="W1884" t="e">
            <v>#N/A</v>
          </cell>
          <cell r="X1884" t="e">
            <v>#N/A</v>
          </cell>
          <cell r="Y1884" t="e">
            <v>#N/A</v>
          </cell>
          <cell r="Z1884" t="e">
            <v>#N/A</v>
          </cell>
          <cell r="AA1884" t="e">
            <v>#N/A</v>
          </cell>
          <cell r="AB1884" t="e">
            <v>#N/A</v>
          </cell>
          <cell r="AC1884" t="e">
            <v>#N/A</v>
          </cell>
          <cell r="AD1884" t="e">
            <v>#N/A</v>
          </cell>
          <cell r="AE1884" t="e">
            <v>#N/A</v>
          </cell>
          <cell r="AF1884" t="e">
            <v>#N/A</v>
          </cell>
          <cell r="AG1884" t="e">
            <v>#N/A</v>
          </cell>
          <cell r="AH1884" t="e">
            <v>#N/A</v>
          </cell>
          <cell r="AI1884" t="e">
            <v>#N/A</v>
          </cell>
          <cell r="AJ1884" t="e">
            <v>#N/A</v>
          </cell>
          <cell r="AK1884" t="e">
            <v>#N/A</v>
          </cell>
          <cell r="AL1884" t="e">
            <v>#N/A</v>
          </cell>
          <cell r="AM1884" t="e">
            <v>#N/A</v>
          </cell>
          <cell r="AN1884" t="e">
            <v>#N/A</v>
          </cell>
          <cell r="AO1884" t="e">
            <v>#N/A</v>
          </cell>
          <cell r="AP1884" t="e">
            <v>#N/A</v>
          </cell>
          <cell r="AQ1884" t="e">
            <v>#N/A</v>
          </cell>
          <cell r="AR1884" t="e">
            <v>#N/A</v>
          </cell>
          <cell r="AS1884" t="e">
            <v>#N/A</v>
          </cell>
          <cell r="AT1884" t="e">
            <v>#N/A</v>
          </cell>
          <cell r="AU1884" t="e">
            <v>#N/A</v>
          </cell>
          <cell r="AV1884" t="e">
            <v>#N/A</v>
          </cell>
          <cell r="AW1884" t="e">
            <v>#N/A</v>
          </cell>
          <cell r="AX1884" t="e">
            <v>#N/A</v>
          </cell>
          <cell r="AY1884" t="e">
            <v>#N/A</v>
          </cell>
          <cell r="AZ1884" t="e">
            <v>#N/A</v>
          </cell>
          <cell r="BA1884" t="e">
            <v>#N/A</v>
          </cell>
          <cell r="BB1884" t="e">
            <v>#N/A</v>
          </cell>
          <cell r="BC1884" t="e">
            <v>#N/A</v>
          </cell>
          <cell r="BD1884" t="e">
            <v>#N/A</v>
          </cell>
        </row>
        <row r="1885">
          <cell r="G1885" t="e">
            <v>#N/A</v>
          </cell>
          <cell r="H1885" t="e">
            <v>#N/A</v>
          </cell>
          <cell r="I1885" t="e">
            <v>#N/A</v>
          </cell>
          <cell r="J1885" t="e">
            <v>#N/A</v>
          </cell>
          <cell r="K1885" t="e">
            <v>#N/A</v>
          </cell>
          <cell r="L1885" t="e">
            <v>#N/A</v>
          </cell>
          <cell r="M1885" t="e">
            <v>#N/A</v>
          </cell>
          <cell r="N1885" t="e">
            <v>#N/A</v>
          </cell>
          <cell r="O1885" t="e">
            <v>#N/A</v>
          </cell>
          <cell r="P1885" t="e">
            <v>#N/A</v>
          </cell>
          <cell r="Q1885" t="e">
            <v>#N/A</v>
          </cell>
          <cell r="R1885" t="e">
            <v>#N/A</v>
          </cell>
          <cell r="S1885" t="e">
            <v>#N/A</v>
          </cell>
          <cell r="T1885" t="e">
            <v>#N/A</v>
          </cell>
          <cell r="U1885" t="e">
            <v>#N/A</v>
          </cell>
          <cell r="V1885" t="e">
            <v>#N/A</v>
          </cell>
          <cell r="W1885" t="e">
            <v>#N/A</v>
          </cell>
          <cell r="X1885" t="e">
            <v>#N/A</v>
          </cell>
          <cell r="Y1885" t="e">
            <v>#N/A</v>
          </cell>
          <cell r="Z1885" t="e">
            <v>#N/A</v>
          </cell>
          <cell r="AA1885" t="e">
            <v>#N/A</v>
          </cell>
          <cell r="AB1885" t="e">
            <v>#N/A</v>
          </cell>
          <cell r="AC1885" t="e">
            <v>#N/A</v>
          </cell>
          <cell r="AD1885" t="e">
            <v>#N/A</v>
          </cell>
          <cell r="AE1885" t="e">
            <v>#N/A</v>
          </cell>
          <cell r="AF1885" t="e">
            <v>#N/A</v>
          </cell>
          <cell r="AG1885" t="e">
            <v>#N/A</v>
          </cell>
          <cell r="AH1885" t="e">
            <v>#N/A</v>
          </cell>
          <cell r="AI1885" t="e">
            <v>#N/A</v>
          </cell>
          <cell r="AJ1885" t="e">
            <v>#N/A</v>
          </cell>
          <cell r="AK1885" t="e">
            <v>#N/A</v>
          </cell>
          <cell r="AL1885" t="e">
            <v>#N/A</v>
          </cell>
          <cell r="AM1885" t="e">
            <v>#N/A</v>
          </cell>
          <cell r="AN1885" t="e">
            <v>#N/A</v>
          </cell>
          <cell r="AO1885" t="e">
            <v>#N/A</v>
          </cell>
          <cell r="AP1885" t="e">
            <v>#N/A</v>
          </cell>
          <cell r="AQ1885" t="e">
            <v>#N/A</v>
          </cell>
          <cell r="AR1885" t="e">
            <v>#N/A</v>
          </cell>
          <cell r="AS1885" t="e">
            <v>#N/A</v>
          </cell>
          <cell r="AT1885" t="e">
            <v>#N/A</v>
          </cell>
          <cell r="AU1885" t="e">
            <v>#N/A</v>
          </cell>
          <cell r="AV1885" t="e">
            <v>#N/A</v>
          </cell>
          <cell r="AW1885" t="e">
            <v>#N/A</v>
          </cell>
          <cell r="AX1885" t="e">
            <v>#N/A</v>
          </cell>
          <cell r="AY1885" t="e">
            <v>#N/A</v>
          </cell>
          <cell r="AZ1885" t="e">
            <v>#N/A</v>
          </cell>
          <cell r="BA1885" t="e">
            <v>#N/A</v>
          </cell>
          <cell r="BB1885" t="e">
            <v>#N/A</v>
          </cell>
          <cell r="BC1885" t="e">
            <v>#N/A</v>
          </cell>
          <cell r="BD1885" t="e">
            <v>#N/A</v>
          </cell>
        </row>
        <row r="1886">
          <cell r="G1886" t="e">
            <v>#N/A</v>
          </cell>
          <cell r="H1886" t="e">
            <v>#N/A</v>
          </cell>
          <cell r="I1886" t="e">
            <v>#N/A</v>
          </cell>
          <cell r="J1886" t="e">
            <v>#N/A</v>
          </cell>
          <cell r="K1886" t="e">
            <v>#N/A</v>
          </cell>
          <cell r="L1886" t="e">
            <v>#N/A</v>
          </cell>
          <cell r="M1886" t="e">
            <v>#N/A</v>
          </cell>
          <cell r="N1886" t="e">
            <v>#N/A</v>
          </cell>
          <cell r="O1886" t="e">
            <v>#N/A</v>
          </cell>
          <cell r="P1886" t="e">
            <v>#N/A</v>
          </cell>
          <cell r="Q1886" t="e">
            <v>#N/A</v>
          </cell>
          <cell r="R1886" t="e">
            <v>#N/A</v>
          </cell>
          <cell r="S1886" t="e">
            <v>#N/A</v>
          </cell>
          <cell r="T1886" t="e">
            <v>#N/A</v>
          </cell>
          <cell r="U1886" t="e">
            <v>#N/A</v>
          </cell>
          <cell r="V1886" t="e">
            <v>#N/A</v>
          </cell>
          <cell r="W1886" t="e">
            <v>#N/A</v>
          </cell>
          <cell r="X1886" t="e">
            <v>#N/A</v>
          </cell>
          <cell r="Y1886" t="e">
            <v>#N/A</v>
          </cell>
          <cell r="Z1886" t="e">
            <v>#N/A</v>
          </cell>
          <cell r="AA1886" t="e">
            <v>#N/A</v>
          </cell>
          <cell r="AB1886" t="e">
            <v>#N/A</v>
          </cell>
          <cell r="AC1886" t="e">
            <v>#N/A</v>
          </cell>
          <cell r="AD1886" t="e">
            <v>#N/A</v>
          </cell>
          <cell r="AE1886" t="e">
            <v>#N/A</v>
          </cell>
          <cell r="AF1886" t="e">
            <v>#N/A</v>
          </cell>
          <cell r="AG1886" t="e">
            <v>#N/A</v>
          </cell>
          <cell r="AH1886" t="e">
            <v>#N/A</v>
          </cell>
          <cell r="AI1886" t="e">
            <v>#N/A</v>
          </cell>
          <cell r="AJ1886" t="e">
            <v>#N/A</v>
          </cell>
          <cell r="AK1886" t="e">
            <v>#N/A</v>
          </cell>
          <cell r="AL1886" t="e">
            <v>#N/A</v>
          </cell>
          <cell r="AM1886" t="e">
            <v>#N/A</v>
          </cell>
          <cell r="AN1886" t="e">
            <v>#N/A</v>
          </cell>
          <cell r="AO1886" t="e">
            <v>#N/A</v>
          </cell>
          <cell r="AP1886" t="e">
            <v>#N/A</v>
          </cell>
          <cell r="AQ1886" t="e">
            <v>#N/A</v>
          </cell>
          <cell r="AR1886" t="e">
            <v>#N/A</v>
          </cell>
          <cell r="AS1886" t="e">
            <v>#N/A</v>
          </cell>
          <cell r="AT1886" t="e">
            <v>#N/A</v>
          </cell>
          <cell r="AU1886" t="e">
            <v>#N/A</v>
          </cell>
          <cell r="AV1886" t="e">
            <v>#N/A</v>
          </cell>
          <cell r="AW1886" t="e">
            <v>#N/A</v>
          </cell>
          <cell r="AX1886" t="e">
            <v>#N/A</v>
          </cell>
          <cell r="AY1886" t="e">
            <v>#N/A</v>
          </cell>
          <cell r="AZ1886" t="e">
            <v>#N/A</v>
          </cell>
          <cell r="BA1886" t="e">
            <v>#N/A</v>
          </cell>
          <cell r="BB1886" t="e">
            <v>#N/A</v>
          </cell>
          <cell r="BC1886" t="e">
            <v>#N/A</v>
          </cell>
          <cell r="BD1886" t="e">
            <v>#N/A</v>
          </cell>
        </row>
        <row r="1887">
          <cell r="G1887" t="e">
            <v>#N/A</v>
          </cell>
          <cell r="H1887" t="e">
            <v>#N/A</v>
          </cell>
          <cell r="I1887" t="e">
            <v>#N/A</v>
          </cell>
          <cell r="J1887" t="e">
            <v>#N/A</v>
          </cell>
          <cell r="K1887" t="e">
            <v>#N/A</v>
          </cell>
          <cell r="L1887" t="e">
            <v>#N/A</v>
          </cell>
          <cell r="M1887" t="e">
            <v>#N/A</v>
          </cell>
          <cell r="N1887" t="e">
            <v>#N/A</v>
          </cell>
          <cell r="O1887" t="e">
            <v>#N/A</v>
          </cell>
          <cell r="P1887" t="e">
            <v>#N/A</v>
          </cell>
          <cell r="Q1887" t="e">
            <v>#N/A</v>
          </cell>
          <cell r="R1887" t="e">
            <v>#N/A</v>
          </cell>
          <cell r="S1887" t="e">
            <v>#N/A</v>
          </cell>
          <cell r="T1887" t="e">
            <v>#N/A</v>
          </cell>
          <cell r="U1887" t="e">
            <v>#N/A</v>
          </cell>
          <cell r="V1887" t="e">
            <v>#N/A</v>
          </cell>
          <cell r="W1887" t="e">
            <v>#N/A</v>
          </cell>
          <cell r="X1887" t="e">
            <v>#N/A</v>
          </cell>
          <cell r="Y1887" t="e">
            <v>#N/A</v>
          </cell>
          <cell r="Z1887" t="e">
            <v>#N/A</v>
          </cell>
          <cell r="AA1887" t="e">
            <v>#N/A</v>
          </cell>
          <cell r="AB1887" t="e">
            <v>#N/A</v>
          </cell>
          <cell r="AC1887" t="e">
            <v>#N/A</v>
          </cell>
          <cell r="AD1887" t="e">
            <v>#N/A</v>
          </cell>
          <cell r="AE1887" t="e">
            <v>#N/A</v>
          </cell>
          <cell r="AF1887" t="e">
            <v>#N/A</v>
          </cell>
          <cell r="AG1887" t="e">
            <v>#N/A</v>
          </cell>
          <cell r="AH1887" t="e">
            <v>#N/A</v>
          </cell>
          <cell r="AI1887" t="e">
            <v>#N/A</v>
          </cell>
          <cell r="AJ1887" t="e">
            <v>#N/A</v>
          </cell>
          <cell r="AK1887" t="e">
            <v>#N/A</v>
          </cell>
          <cell r="AL1887" t="e">
            <v>#N/A</v>
          </cell>
          <cell r="AM1887" t="e">
            <v>#N/A</v>
          </cell>
          <cell r="AN1887" t="e">
            <v>#N/A</v>
          </cell>
          <cell r="AO1887" t="e">
            <v>#N/A</v>
          </cell>
          <cell r="AP1887" t="e">
            <v>#N/A</v>
          </cell>
          <cell r="AQ1887" t="e">
            <v>#N/A</v>
          </cell>
          <cell r="AR1887" t="e">
            <v>#N/A</v>
          </cell>
          <cell r="AS1887" t="e">
            <v>#N/A</v>
          </cell>
          <cell r="AT1887" t="e">
            <v>#N/A</v>
          </cell>
          <cell r="AU1887" t="e">
            <v>#N/A</v>
          </cell>
          <cell r="AV1887" t="e">
            <v>#N/A</v>
          </cell>
          <cell r="AW1887" t="e">
            <v>#N/A</v>
          </cell>
          <cell r="AX1887" t="e">
            <v>#N/A</v>
          </cell>
          <cell r="AY1887" t="e">
            <v>#N/A</v>
          </cell>
          <cell r="AZ1887" t="e">
            <v>#N/A</v>
          </cell>
          <cell r="BA1887" t="e">
            <v>#N/A</v>
          </cell>
          <cell r="BB1887" t="e">
            <v>#N/A</v>
          </cell>
          <cell r="BC1887" t="e">
            <v>#N/A</v>
          </cell>
          <cell r="BD1887" t="e">
            <v>#N/A</v>
          </cell>
        </row>
        <row r="1888">
          <cell r="G1888" t="e">
            <v>#N/A</v>
          </cell>
          <cell r="H1888" t="e">
            <v>#N/A</v>
          </cell>
          <cell r="I1888" t="e">
            <v>#N/A</v>
          </cell>
          <cell r="J1888" t="e">
            <v>#N/A</v>
          </cell>
          <cell r="K1888" t="e">
            <v>#N/A</v>
          </cell>
          <cell r="L1888" t="e">
            <v>#N/A</v>
          </cell>
          <cell r="M1888" t="e">
            <v>#N/A</v>
          </cell>
          <cell r="N1888" t="e">
            <v>#N/A</v>
          </cell>
          <cell r="O1888" t="e">
            <v>#N/A</v>
          </cell>
          <cell r="P1888" t="e">
            <v>#N/A</v>
          </cell>
          <cell r="Q1888" t="e">
            <v>#N/A</v>
          </cell>
          <cell r="R1888" t="e">
            <v>#N/A</v>
          </cell>
          <cell r="S1888" t="e">
            <v>#N/A</v>
          </cell>
          <cell r="T1888" t="e">
            <v>#N/A</v>
          </cell>
          <cell r="U1888" t="e">
            <v>#N/A</v>
          </cell>
          <cell r="V1888" t="e">
            <v>#N/A</v>
          </cell>
          <cell r="W1888" t="e">
            <v>#N/A</v>
          </cell>
          <cell r="X1888" t="e">
            <v>#N/A</v>
          </cell>
          <cell r="Y1888" t="e">
            <v>#N/A</v>
          </cell>
          <cell r="Z1888" t="e">
            <v>#N/A</v>
          </cell>
          <cell r="AA1888" t="e">
            <v>#N/A</v>
          </cell>
          <cell r="AB1888" t="e">
            <v>#N/A</v>
          </cell>
          <cell r="AC1888" t="e">
            <v>#N/A</v>
          </cell>
          <cell r="AD1888" t="e">
            <v>#N/A</v>
          </cell>
          <cell r="AE1888" t="e">
            <v>#N/A</v>
          </cell>
          <cell r="AF1888" t="e">
            <v>#N/A</v>
          </cell>
          <cell r="AG1888" t="e">
            <v>#N/A</v>
          </cell>
          <cell r="AH1888" t="e">
            <v>#N/A</v>
          </cell>
          <cell r="AI1888" t="e">
            <v>#N/A</v>
          </cell>
          <cell r="AJ1888" t="e">
            <v>#N/A</v>
          </cell>
          <cell r="AK1888" t="e">
            <v>#N/A</v>
          </cell>
          <cell r="AL1888" t="e">
            <v>#N/A</v>
          </cell>
          <cell r="AM1888" t="e">
            <v>#N/A</v>
          </cell>
          <cell r="AN1888" t="e">
            <v>#N/A</v>
          </cell>
          <cell r="AO1888" t="e">
            <v>#N/A</v>
          </cell>
          <cell r="AP1888" t="e">
            <v>#N/A</v>
          </cell>
          <cell r="AQ1888" t="e">
            <v>#N/A</v>
          </cell>
          <cell r="AR1888" t="e">
            <v>#N/A</v>
          </cell>
          <cell r="AS1888" t="e">
            <v>#N/A</v>
          </cell>
          <cell r="AT1888" t="e">
            <v>#N/A</v>
          </cell>
          <cell r="AU1888" t="e">
            <v>#N/A</v>
          </cell>
          <cell r="AV1888" t="e">
            <v>#N/A</v>
          </cell>
          <cell r="AW1888" t="e">
            <v>#N/A</v>
          </cell>
          <cell r="AX1888" t="e">
            <v>#N/A</v>
          </cell>
          <cell r="AY1888" t="e">
            <v>#N/A</v>
          </cell>
          <cell r="AZ1888" t="e">
            <v>#N/A</v>
          </cell>
          <cell r="BA1888" t="e">
            <v>#N/A</v>
          </cell>
          <cell r="BB1888" t="e">
            <v>#N/A</v>
          </cell>
          <cell r="BC1888" t="e">
            <v>#N/A</v>
          </cell>
          <cell r="BD1888" t="e">
            <v>#N/A</v>
          </cell>
        </row>
        <row r="1889">
          <cell r="G1889" t="e">
            <v>#N/A</v>
          </cell>
          <cell r="H1889" t="e">
            <v>#N/A</v>
          </cell>
          <cell r="I1889" t="e">
            <v>#N/A</v>
          </cell>
          <cell r="J1889" t="e">
            <v>#N/A</v>
          </cell>
          <cell r="K1889" t="e">
            <v>#N/A</v>
          </cell>
          <cell r="L1889" t="e">
            <v>#N/A</v>
          </cell>
          <cell r="M1889" t="e">
            <v>#N/A</v>
          </cell>
          <cell r="N1889" t="e">
            <v>#N/A</v>
          </cell>
          <cell r="O1889" t="e">
            <v>#N/A</v>
          </cell>
          <cell r="P1889" t="e">
            <v>#N/A</v>
          </cell>
          <cell r="Q1889" t="e">
            <v>#N/A</v>
          </cell>
          <cell r="R1889" t="e">
            <v>#N/A</v>
          </cell>
          <cell r="S1889" t="e">
            <v>#N/A</v>
          </cell>
          <cell r="T1889" t="e">
            <v>#N/A</v>
          </cell>
          <cell r="U1889" t="e">
            <v>#N/A</v>
          </cell>
          <cell r="V1889" t="e">
            <v>#N/A</v>
          </cell>
          <cell r="W1889" t="e">
            <v>#N/A</v>
          </cell>
          <cell r="X1889" t="e">
            <v>#N/A</v>
          </cell>
          <cell r="Y1889" t="e">
            <v>#N/A</v>
          </cell>
          <cell r="Z1889" t="e">
            <v>#N/A</v>
          </cell>
          <cell r="AA1889" t="e">
            <v>#N/A</v>
          </cell>
          <cell r="AB1889" t="e">
            <v>#N/A</v>
          </cell>
          <cell r="AC1889" t="e">
            <v>#N/A</v>
          </cell>
          <cell r="AD1889" t="e">
            <v>#N/A</v>
          </cell>
          <cell r="AE1889" t="e">
            <v>#N/A</v>
          </cell>
          <cell r="AF1889" t="e">
            <v>#N/A</v>
          </cell>
          <cell r="AG1889" t="e">
            <v>#N/A</v>
          </cell>
          <cell r="AH1889" t="e">
            <v>#N/A</v>
          </cell>
          <cell r="AI1889" t="e">
            <v>#N/A</v>
          </cell>
          <cell r="AJ1889" t="e">
            <v>#N/A</v>
          </cell>
          <cell r="AK1889" t="e">
            <v>#N/A</v>
          </cell>
          <cell r="AL1889" t="e">
            <v>#N/A</v>
          </cell>
          <cell r="AM1889" t="e">
            <v>#N/A</v>
          </cell>
          <cell r="AN1889" t="e">
            <v>#N/A</v>
          </cell>
          <cell r="AO1889" t="e">
            <v>#N/A</v>
          </cell>
          <cell r="AP1889" t="e">
            <v>#N/A</v>
          </cell>
          <cell r="AQ1889" t="e">
            <v>#N/A</v>
          </cell>
          <cell r="AR1889" t="e">
            <v>#N/A</v>
          </cell>
          <cell r="AS1889" t="e">
            <v>#N/A</v>
          </cell>
          <cell r="AT1889" t="e">
            <v>#N/A</v>
          </cell>
          <cell r="AU1889" t="e">
            <v>#N/A</v>
          </cell>
          <cell r="AV1889" t="e">
            <v>#N/A</v>
          </cell>
          <cell r="AW1889" t="e">
            <v>#N/A</v>
          </cell>
          <cell r="AX1889" t="e">
            <v>#N/A</v>
          </cell>
          <cell r="AY1889" t="e">
            <v>#N/A</v>
          </cell>
          <cell r="AZ1889" t="e">
            <v>#N/A</v>
          </cell>
          <cell r="BA1889" t="e">
            <v>#N/A</v>
          </cell>
          <cell r="BB1889" t="e">
            <v>#N/A</v>
          </cell>
          <cell r="BC1889" t="e">
            <v>#N/A</v>
          </cell>
          <cell r="BD1889" t="e">
            <v>#N/A</v>
          </cell>
        </row>
        <row r="1890">
          <cell r="G1890" t="e">
            <v>#N/A</v>
          </cell>
          <cell r="H1890" t="e">
            <v>#N/A</v>
          </cell>
          <cell r="I1890" t="e">
            <v>#N/A</v>
          </cell>
          <cell r="J1890" t="e">
            <v>#N/A</v>
          </cell>
          <cell r="K1890" t="e">
            <v>#N/A</v>
          </cell>
          <cell r="L1890" t="e">
            <v>#N/A</v>
          </cell>
          <cell r="M1890" t="e">
            <v>#N/A</v>
          </cell>
          <cell r="N1890" t="e">
            <v>#N/A</v>
          </cell>
          <cell r="O1890" t="e">
            <v>#N/A</v>
          </cell>
          <cell r="P1890" t="e">
            <v>#N/A</v>
          </cell>
          <cell r="Q1890" t="e">
            <v>#N/A</v>
          </cell>
          <cell r="R1890" t="e">
            <v>#N/A</v>
          </cell>
          <cell r="S1890" t="e">
            <v>#N/A</v>
          </cell>
          <cell r="T1890" t="e">
            <v>#N/A</v>
          </cell>
          <cell r="U1890" t="e">
            <v>#N/A</v>
          </cell>
          <cell r="V1890" t="e">
            <v>#N/A</v>
          </cell>
          <cell r="W1890" t="e">
            <v>#N/A</v>
          </cell>
          <cell r="X1890" t="e">
            <v>#N/A</v>
          </cell>
          <cell r="Y1890" t="e">
            <v>#N/A</v>
          </cell>
          <cell r="Z1890" t="e">
            <v>#N/A</v>
          </cell>
          <cell r="AA1890" t="e">
            <v>#N/A</v>
          </cell>
          <cell r="AB1890" t="e">
            <v>#N/A</v>
          </cell>
          <cell r="AC1890" t="e">
            <v>#N/A</v>
          </cell>
          <cell r="AD1890" t="e">
            <v>#N/A</v>
          </cell>
          <cell r="AE1890" t="e">
            <v>#N/A</v>
          </cell>
          <cell r="AF1890" t="e">
            <v>#N/A</v>
          </cell>
          <cell r="AG1890" t="e">
            <v>#N/A</v>
          </cell>
          <cell r="AH1890" t="e">
            <v>#N/A</v>
          </cell>
          <cell r="AI1890" t="e">
            <v>#N/A</v>
          </cell>
          <cell r="AJ1890" t="e">
            <v>#N/A</v>
          </cell>
          <cell r="AK1890" t="e">
            <v>#N/A</v>
          </cell>
          <cell r="AL1890" t="e">
            <v>#N/A</v>
          </cell>
          <cell r="AM1890" t="e">
            <v>#N/A</v>
          </cell>
          <cell r="AN1890" t="e">
            <v>#N/A</v>
          </cell>
          <cell r="AO1890" t="e">
            <v>#N/A</v>
          </cell>
          <cell r="AP1890" t="e">
            <v>#N/A</v>
          </cell>
          <cell r="AQ1890" t="e">
            <v>#N/A</v>
          </cell>
          <cell r="AR1890" t="e">
            <v>#N/A</v>
          </cell>
          <cell r="AS1890" t="e">
            <v>#N/A</v>
          </cell>
          <cell r="AT1890" t="e">
            <v>#N/A</v>
          </cell>
          <cell r="AU1890" t="e">
            <v>#N/A</v>
          </cell>
          <cell r="AV1890" t="e">
            <v>#N/A</v>
          </cell>
          <cell r="AW1890" t="e">
            <v>#N/A</v>
          </cell>
          <cell r="AX1890" t="e">
            <v>#N/A</v>
          </cell>
          <cell r="AY1890" t="e">
            <v>#N/A</v>
          </cell>
          <cell r="AZ1890" t="e">
            <v>#N/A</v>
          </cell>
          <cell r="BA1890" t="e">
            <v>#N/A</v>
          </cell>
          <cell r="BB1890" t="e">
            <v>#N/A</v>
          </cell>
          <cell r="BC1890" t="e">
            <v>#N/A</v>
          </cell>
          <cell r="BD1890" t="e">
            <v>#N/A</v>
          </cell>
        </row>
        <row r="1891">
          <cell r="G1891" t="e">
            <v>#N/A</v>
          </cell>
          <cell r="H1891" t="e">
            <v>#N/A</v>
          </cell>
          <cell r="I1891" t="e">
            <v>#N/A</v>
          </cell>
          <cell r="J1891" t="e">
            <v>#N/A</v>
          </cell>
          <cell r="K1891" t="e">
            <v>#N/A</v>
          </cell>
          <cell r="L1891" t="e">
            <v>#N/A</v>
          </cell>
          <cell r="M1891" t="e">
            <v>#N/A</v>
          </cell>
          <cell r="N1891" t="e">
            <v>#N/A</v>
          </cell>
          <cell r="O1891" t="e">
            <v>#N/A</v>
          </cell>
          <cell r="P1891" t="e">
            <v>#N/A</v>
          </cell>
          <cell r="Q1891" t="e">
            <v>#N/A</v>
          </cell>
          <cell r="R1891" t="e">
            <v>#N/A</v>
          </cell>
          <cell r="S1891" t="e">
            <v>#N/A</v>
          </cell>
          <cell r="T1891" t="e">
            <v>#N/A</v>
          </cell>
          <cell r="U1891" t="e">
            <v>#N/A</v>
          </cell>
          <cell r="V1891" t="e">
            <v>#N/A</v>
          </cell>
          <cell r="W1891" t="e">
            <v>#N/A</v>
          </cell>
          <cell r="X1891" t="e">
            <v>#N/A</v>
          </cell>
          <cell r="Y1891" t="e">
            <v>#N/A</v>
          </cell>
          <cell r="Z1891" t="e">
            <v>#N/A</v>
          </cell>
          <cell r="AA1891" t="e">
            <v>#N/A</v>
          </cell>
          <cell r="AB1891" t="e">
            <v>#N/A</v>
          </cell>
          <cell r="AC1891" t="e">
            <v>#N/A</v>
          </cell>
          <cell r="AD1891" t="e">
            <v>#N/A</v>
          </cell>
          <cell r="AE1891" t="e">
            <v>#N/A</v>
          </cell>
          <cell r="AF1891" t="e">
            <v>#N/A</v>
          </cell>
          <cell r="AG1891" t="e">
            <v>#N/A</v>
          </cell>
          <cell r="AH1891" t="e">
            <v>#N/A</v>
          </cell>
          <cell r="AI1891" t="e">
            <v>#N/A</v>
          </cell>
          <cell r="AJ1891" t="e">
            <v>#N/A</v>
          </cell>
          <cell r="AK1891" t="e">
            <v>#N/A</v>
          </cell>
          <cell r="AL1891" t="e">
            <v>#N/A</v>
          </cell>
          <cell r="AM1891" t="e">
            <v>#N/A</v>
          </cell>
          <cell r="AN1891" t="e">
            <v>#N/A</v>
          </cell>
          <cell r="AO1891" t="e">
            <v>#N/A</v>
          </cell>
          <cell r="AP1891" t="e">
            <v>#N/A</v>
          </cell>
          <cell r="AQ1891" t="e">
            <v>#N/A</v>
          </cell>
          <cell r="AR1891" t="e">
            <v>#N/A</v>
          </cell>
          <cell r="AS1891" t="e">
            <v>#N/A</v>
          </cell>
          <cell r="AT1891" t="e">
            <v>#N/A</v>
          </cell>
          <cell r="AU1891" t="e">
            <v>#N/A</v>
          </cell>
          <cell r="AV1891" t="e">
            <v>#N/A</v>
          </cell>
          <cell r="AW1891" t="e">
            <v>#N/A</v>
          </cell>
          <cell r="AX1891" t="e">
            <v>#N/A</v>
          </cell>
          <cell r="AY1891" t="e">
            <v>#N/A</v>
          </cell>
          <cell r="AZ1891" t="e">
            <v>#N/A</v>
          </cell>
          <cell r="BA1891" t="e">
            <v>#N/A</v>
          </cell>
          <cell r="BB1891" t="e">
            <v>#N/A</v>
          </cell>
          <cell r="BC1891" t="e">
            <v>#N/A</v>
          </cell>
          <cell r="BD1891" t="e">
            <v>#N/A</v>
          </cell>
        </row>
        <row r="1892">
          <cell r="G1892" t="e">
            <v>#N/A</v>
          </cell>
          <cell r="H1892" t="e">
            <v>#N/A</v>
          </cell>
          <cell r="I1892" t="e">
            <v>#N/A</v>
          </cell>
          <cell r="J1892" t="e">
            <v>#N/A</v>
          </cell>
          <cell r="K1892" t="e">
            <v>#N/A</v>
          </cell>
          <cell r="L1892" t="e">
            <v>#N/A</v>
          </cell>
          <cell r="M1892" t="e">
            <v>#N/A</v>
          </cell>
          <cell r="N1892" t="e">
            <v>#N/A</v>
          </cell>
          <cell r="O1892" t="e">
            <v>#N/A</v>
          </cell>
          <cell r="P1892" t="e">
            <v>#N/A</v>
          </cell>
          <cell r="Q1892" t="e">
            <v>#N/A</v>
          </cell>
          <cell r="R1892" t="e">
            <v>#N/A</v>
          </cell>
          <cell r="S1892" t="e">
            <v>#N/A</v>
          </cell>
          <cell r="T1892" t="e">
            <v>#N/A</v>
          </cell>
          <cell r="U1892" t="e">
            <v>#N/A</v>
          </cell>
          <cell r="V1892" t="e">
            <v>#N/A</v>
          </cell>
          <cell r="W1892" t="e">
            <v>#N/A</v>
          </cell>
          <cell r="X1892" t="e">
            <v>#N/A</v>
          </cell>
          <cell r="Y1892" t="e">
            <v>#N/A</v>
          </cell>
          <cell r="Z1892" t="e">
            <v>#N/A</v>
          </cell>
          <cell r="AA1892" t="e">
            <v>#N/A</v>
          </cell>
          <cell r="AB1892" t="e">
            <v>#N/A</v>
          </cell>
          <cell r="AC1892" t="e">
            <v>#N/A</v>
          </cell>
          <cell r="AD1892" t="e">
            <v>#N/A</v>
          </cell>
          <cell r="AE1892" t="e">
            <v>#N/A</v>
          </cell>
          <cell r="AF1892" t="e">
            <v>#N/A</v>
          </cell>
          <cell r="AG1892" t="e">
            <v>#N/A</v>
          </cell>
          <cell r="AH1892" t="e">
            <v>#N/A</v>
          </cell>
          <cell r="AI1892" t="e">
            <v>#N/A</v>
          </cell>
          <cell r="AJ1892" t="e">
            <v>#N/A</v>
          </cell>
          <cell r="AK1892" t="e">
            <v>#N/A</v>
          </cell>
          <cell r="AL1892" t="e">
            <v>#N/A</v>
          </cell>
          <cell r="AM1892" t="e">
            <v>#N/A</v>
          </cell>
          <cell r="AN1892" t="e">
            <v>#N/A</v>
          </cell>
          <cell r="AO1892" t="e">
            <v>#N/A</v>
          </cell>
          <cell r="AP1892" t="e">
            <v>#N/A</v>
          </cell>
          <cell r="AQ1892" t="e">
            <v>#N/A</v>
          </cell>
          <cell r="AR1892" t="e">
            <v>#N/A</v>
          </cell>
          <cell r="AS1892" t="e">
            <v>#N/A</v>
          </cell>
          <cell r="AT1892" t="e">
            <v>#N/A</v>
          </cell>
          <cell r="AU1892" t="e">
            <v>#N/A</v>
          </cell>
          <cell r="AV1892" t="e">
            <v>#N/A</v>
          </cell>
          <cell r="AW1892" t="e">
            <v>#N/A</v>
          </cell>
          <cell r="AX1892" t="e">
            <v>#N/A</v>
          </cell>
          <cell r="AY1892" t="e">
            <v>#N/A</v>
          </cell>
          <cell r="AZ1892" t="e">
            <v>#N/A</v>
          </cell>
          <cell r="BA1892" t="e">
            <v>#N/A</v>
          </cell>
          <cell r="BB1892" t="e">
            <v>#N/A</v>
          </cell>
          <cell r="BC1892" t="e">
            <v>#N/A</v>
          </cell>
          <cell r="BD1892" t="e">
            <v>#N/A</v>
          </cell>
        </row>
        <row r="1893">
          <cell r="G1893" t="e">
            <v>#N/A</v>
          </cell>
          <cell r="H1893" t="e">
            <v>#N/A</v>
          </cell>
          <cell r="I1893" t="e">
            <v>#N/A</v>
          </cell>
          <cell r="J1893" t="e">
            <v>#N/A</v>
          </cell>
          <cell r="K1893" t="e">
            <v>#N/A</v>
          </cell>
          <cell r="L1893" t="e">
            <v>#N/A</v>
          </cell>
          <cell r="M1893" t="e">
            <v>#N/A</v>
          </cell>
          <cell r="N1893" t="e">
            <v>#N/A</v>
          </cell>
          <cell r="O1893" t="e">
            <v>#N/A</v>
          </cell>
          <cell r="P1893" t="e">
            <v>#N/A</v>
          </cell>
          <cell r="Q1893" t="e">
            <v>#N/A</v>
          </cell>
          <cell r="R1893" t="e">
            <v>#N/A</v>
          </cell>
          <cell r="S1893" t="e">
            <v>#N/A</v>
          </cell>
          <cell r="T1893" t="e">
            <v>#N/A</v>
          </cell>
          <cell r="U1893" t="e">
            <v>#N/A</v>
          </cell>
          <cell r="V1893" t="e">
            <v>#N/A</v>
          </cell>
          <cell r="W1893" t="e">
            <v>#N/A</v>
          </cell>
          <cell r="X1893" t="e">
            <v>#N/A</v>
          </cell>
          <cell r="Y1893" t="e">
            <v>#N/A</v>
          </cell>
          <cell r="Z1893" t="e">
            <v>#N/A</v>
          </cell>
          <cell r="AA1893" t="e">
            <v>#N/A</v>
          </cell>
          <cell r="AB1893" t="e">
            <v>#N/A</v>
          </cell>
          <cell r="AC1893" t="e">
            <v>#N/A</v>
          </cell>
          <cell r="AD1893" t="e">
            <v>#N/A</v>
          </cell>
          <cell r="AE1893" t="e">
            <v>#N/A</v>
          </cell>
          <cell r="AF1893" t="e">
            <v>#N/A</v>
          </cell>
          <cell r="AG1893" t="e">
            <v>#N/A</v>
          </cell>
          <cell r="AH1893" t="e">
            <v>#N/A</v>
          </cell>
          <cell r="AI1893" t="e">
            <v>#N/A</v>
          </cell>
          <cell r="AJ1893" t="e">
            <v>#N/A</v>
          </cell>
          <cell r="AK1893" t="e">
            <v>#N/A</v>
          </cell>
          <cell r="AL1893" t="e">
            <v>#N/A</v>
          </cell>
          <cell r="AM1893" t="e">
            <v>#N/A</v>
          </cell>
          <cell r="AN1893" t="e">
            <v>#N/A</v>
          </cell>
          <cell r="AO1893" t="e">
            <v>#N/A</v>
          </cell>
          <cell r="AP1893" t="e">
            <v>#N/A</v>
          </cell>
          <cell r="AQ1893" t="e">
            <v>#N/A</v>
          </cell>
          <cell r="AR1893" t="e">
            <v>#N/A</v>
          </cell>
          <cell r="AS1893" t="e">
            <v>#N/A</v>
          </cell>
          <cell r="AT1893" t="e">
            <v>#N/A</v>
          </cell>
          <cell r="AU1893" t="e">
            <v>#N/A</v>
          </cell>
          <cell r="AV1893" t="e">
            <v>#N/A</v>
          </cell>
          <cell r="AW1893" t="e">
            <v>#N/A</v>
          </cell>
          <cell r="AX1893" t="e">
            <v>#N/A</v>
          </cell>
          <cell r="AY1893" t="e">
            <v>#N/A</v>
          </cell>
          <cell r="AZ1893" t="e">
            <v>#N/A</v>
          </cell>
          <cell r="BA1893" t="e">
            <v>#N/A</v>
          </cell>
          <cell r="BB1893" t="e">
            <v>#N/A</v>
          </cell>
          <cell r="BC1893" t="e">
            <v>#N/A</v>
          </cell>
          <cell r="BD1893" t="e">
            <v>#N/A</v>
          </cell>
        </row>
        <row r="1894">
          <cell r="G1894" t="e">
            <v>#N/A</v>
          </cell>
          <cell r="H1894" t="e">
            <v>#N/A</v>
          </cell>
          <cell r="I1894" t="e">
            <v>#N/A</v>
          </cell>
          <cell r="J1894" t="e">
            <v>#N/A</v>
          </cell>
          <cell r="K1894" t="e">
            <v>#N/A</v>
          </cell>
          <cell r="L1894" t="e">
            <v>#N/A</v>
          </cell>
          <cell r="M1894" t="e">
            <v>#N/A</v>
          </cell>
          <cell r="N1894" t="e">
            <v>#N/A</v>
          </cell>
          <cell r="O1894" t="e">
            <v>#N/A</v>
          </cell>
          <cell r="P1894" t="e">
            <v>#N/A</v>
          </cell>
          <cell r="Q1894" t="e">
            <v>#N/A</v>
          </cell>
          <cell r="R1894" t="e">
            <v>#N/A</v>
          </cell>
          <cell r="S1894" t="e">
            <v>#N/A</v>
          </cell>
          <cell r="T1894" t="e">
            <v>#N/A</v>
          </cell>
          <cell r="U1894" t="e">
            <v>#N/A</v>
          </cell>
          <cell r="V1894" t="e">
            <v>#N/A</v>
          </cell>
          <cell r="W1894" t="e">
            <v>#N/A</v>
          </cell>
          <cell r="X1894" t="e">
            <v>#N/A</v>
          </cell>
          <cell r="Y1894" t="e">
            <v>#N/A</v>
          </cell>
          <cell r="Z1894" t="e">
            <v>#N/A</v>
          </cell>
          <cell r="AA1894" t="e">
            <v>#N/A</v>
          </cell>
          <cell r="AB1894" t="e">
            <v>#N/A</v>
          </cell>
          <cell r="AC1894" t="e">
            <v>#N/A</v>
          </cell>
          <cell r="AD1894" t="e">
            <v>#N/A</v>
          </cell>
          <cell r="AE1894" t="e">
            <v>#N/A</v>
          </cell>
          <cell r="AF1894" t="e">
            <v>#N/A</v>
          </cell>
          <cell r="AG1894" t="e">
            <v>#N/A</v>
          </cell>
          <cell r="AH1894" t="e">
            <v>#N/A</v>
          </cell>
          <cell r="AI1894" t="e">
            <v>#N/A</v>
          </cell>
          <cell r="AJ1894" t="e">
            <v>#N/A</v>
          </cell>
          <cell r="AK1894" t="e">
            <v>#N/A</v>
          </cell>
          <cell r="AL1894" t="e">
            <v>#N/A</v>
          </cell>
          <cell r="AM1894" t="e">
            <v>#N/A</v>
          </cell>
          <cell r="AN1894" t="e">
            <v>#N/A</v>
          </cell>
          <cell r="AO1894" t="e">
            <v>#N/A</v>
          </cell>
          <cell r="AP1894" t="e">
            <v>#N/A</v>
          </cell>
          <cell r="AQ1894" t="e">
            <v>#N/A</v>
          </cell>
          <cell r="AR1894" t="e">
            <v>#N/A</v>
          </cell>
          <cell r="AS1894" t="e">
            <v>#N/A</v>
          </cell>
          <cell r="AT1894" t="e">
            <v>#N/A</v>
          </cell>
          <cell r="AU1894" t="e">
            <v>#N/A</v>
          </cell>
          <cell r="AV1894" t="e">
            <v>#N/A</v>
          </cell>
          <cell r="AW1894" t="e">
            <v>#N/A</v>
          </cell>
          <cell r="AX1894" t="e">
            <v>#N/A</v>
          </cell>
          <cell r="AY1894" t="e">
            <v>#N/A</v>
          </cell>
          <cell r="AZ1894" t="e">
            <v>#N/A</v>
          </cell>
          <cell r="BA1894" t="e">
            <v>#N/A</v>
          </cell>
          <cell r="BB1894" t="e">
            <v>#N/A</v>
          </cell>
          <cell r="BC1894" t="e">
            <v>#N/A</v>
          </cell>
          <cell r="BD1894" t="e">
            <v>#N/A</v>
          </cell>
        </row>
        <row r="1895">
          <cell r="G1895" t="e">
            <v>#N/A</v>
          </cell>
          <cell r="H1895" t="e">
            <v>#N/A</v>
          </cell>
          <cell r="I1895" t="e">
            <v>#N/A</v>
          </cell>
          <cell r="J1895" t="e">
            <v>#N/A</v>
          </cell>
          <cell r="K1895" t="e">
            <v>#N/A</v>
          </cell>
          <cell r="L1895" t="e">
            <v>#N/A</v>
          </cell>
          <cell r="M1895" t="e">
            <v>#N/A</v>
          </cell>
          <cell r="N1895" t="e">
            <v>#N/A</v>
          </cell>
          <cell r="O1895" t="e">
            <v>#N/A</v>
          </cell>
          <cell r="P1895" t="e">
            <v>#N/A</v>
          </cell>
          <cell r="Q1895" t="e">
            <v>#N/A</v>
          </cell>
          <cell r="R1895" t="e">
            <v>#N/A</v>
          </cell>
          <cell r="S1895" t="e">
            <v>#N/A</v>
          </cell>
          <cell r="T1895" t="e">
            <v>#N/A</v>
          </cell>
          <cell r="U1895" t="e">
            <v>#N/A</v>
          </cell>
          <cell r="V1895" t="e">
            <v>#N/A</v>
          </cell>
          <cell r="W1895" t="e">
            <v>#N/A</v>
          </cell>
          <cell r="X1895" t="e">
            <v>#N/A</v>
          </cell>
          <cell r="Y1895" t="e">
            <v>#N/A</v>
          </cell>
          <cell r="Z1895" t="e">
            <v>#N/A</v>
          </cell>
          <cell r="AA1895" t="e">
            <v>#N/A</v>
          </cell>
          <cell r="AB1895" t="e">
            <v>#N/A</v>
          </cell>
          <cell r="AC1895" t="e">
            <v>#N/A</v>
          </cell>
          <cell r="AD1895" t="e">
            <v>#N/A</v>
          </cell>
          <cell r="AE1895" t="e">
            <v>#N/A</v>
          </cell>
          <cell r="AF1895" t="e">
            <v>#N/A</v>
          </cell>
          <cell r="AG1895" t="e">
            <v>#N/A</v>
          </cell>
          <cell r="AH1895" t="e">
            <v>#N/A</v>
          </cell>
          <cell r="AI1895" t="e">
            <v>#N/A</v>
          </cell>
          <cell r="AJ1895" t="e">
            <v>#N/A</v>
          </cell>
          <cell r="AK1895" t="e">
            <v>#N/A</v>
          </cell>
          <cell r="AL1895" t="e">
            <v>#N/A</v>
          </cell>
          <cell r="AM1895" t="e">
            <v>#N/A</v>
          </cell>
          <cell r="AN1895" t="e">
            <v>#N/A</v>
          </cell>
          <cell r="AO1895" t="e">
            <v>#N/A</v>
          </cell>
          <cell r="AP1895" t="e">
            <v>#N/A</v>
          </cell>
          <cell r="AQ1895" t="e">
            <v>#N/A</v>
          </cell>
          <cell r="AR1895" t="e">
            <v>#N/A</v>
          </cell>
          <cell r="AS1895" t="e">
            <v>#N/A</v>
          </cell>
          <cell r="AT1895" t="e">
            <v>#N/A</v>
          </cell>
          <cell r="AU1895" t="e">
            <v>#N/A</v>
          </cell>
          <cell r="AV1895" t="e">
            <v>#N/A</v>
          </cell>
          <cell r="AW1895" t="e">
            <v>#N/A</v>
          </cell>
          <cell r="AX1895" t="e">
            <v>#N/A</v>
          </cell>
          <cell r="AY1895" t="e">
            <v>#N/A</v>
          </cell>
          <cell r="AZ1895" t="e">
            <v>#N/A</v>
          </cell>
          <cell r="BA1895" t="e">
            <v>#N/A</v>
          </cell>
          <cell r="BB1895" t="e">
            <v>#N/A</v>
          </cell>
          <cell r="BC1895" t="e">
            <v>#N/A</v>
          </cell>
          <cell r="BD1895" t="e">
            <v>#N/A</v>
          </cell>
        </row>
        <row r="1896">
          <cell r="G1896" t="e">
            <v>#N/A</v>
          </cell>
          <cell r="H1896" t="e">
            <v>#N/A</v>
          </cell>
          <cell r="I1896" t="e">
            <v>#N/A</v>
          </cell>
          <cell r="J1896" t="e">
            <v>#N/A</v>
          </cell>
          <cell r="K1896" t="e">
            <v>#N/A</v>
          </cell>
          <cell r="L1896" t="e">
            <v>#N/A</v>
          </cell>
          <cell r="M1896" t="e">
            <v>#N/A</v>
          </cell>
          <cell r="N1896" t="e">
            <v>#N/A</v>
          </cell>
          <cell r="O1896" t="e">
            <v>#N/A</v>
          </cell>
          <cell r="P1896" t="e">
            <v>#N/A</v>
          </cell>
          <cell r="Q1896" t="e">
            <v>#N/A</v>
          </cell>
          <cell r="R1896" t="e">
            <v>#N/A</v>
          </cell>
          <cell r="S1896" t="e">
            <v>#N/A</v>
          </cell>
          <cell r="T1896" t="e">
            <v>#N/A</v>
          </cell>
          <cell r="U1896" t="e">
            <v>#N/A</v>
          </cell>
          <cell r="V1896" t="e">
            <v>#N/A</v>
          </cell>
          <cell r="W1896" t="e">
            <v>#N/A</v>
          </cell>
          <cell r="X1896" t="e">
            <v>#N/A</v>
          </cell>
          <cell r="Y1896" t="e">
            <v>#N/A</v>
          </cell>
          <cell r="Z1896" t="e">
            <v>#N/A</v>
          </cell>
          <cell r="AA1896" t="e">
            <v>#N/A</v>
          </cell>
          <cell r="AB1896" t="e">
            <v>#N/A</v>
          </cell>
          <cell r="AC1896" t="e">
            <v>#N/A</v>
          </cell>
          <cell r="AD1896" t="e">
            <v>#N/A</v>
          </cell>
          <cell r="AE1896" t="e">
            <v>#N/A</v>
          </cell>
          <cell r="AF1896" t="e">
            <v>#N/A</v>
          </cell>
          <cell r="AG1896" t="e">
            <v>#N/A</v>
          </cell>
          <cell r="AH1896" t="e">
            <v>#N/A</v>
          </cell>
          <cell r="AI1896" t="e">
            <v>#N/A</v>
          </cell>
          <cell r="AJ1896" t="e">
            <v>#N/A</v>
          </cell>
          <cell r="AK1896" t="e">
            <v>#N/A</v>
          </cell>
          <cell r="AL1896" t="e">
            <v>#N/A</v>
          </cell>
          <cell r="AM1896" t="e">
            <v>#N/A</v>
          </cell>
          <cell r="AN1896" t="e">
            <v>#N/A</v>
          </cell>
          <cell r="AO1896" t="e">
            <v>#N/A</v>
          </cell>
          <cell r="AP1896" t="e">
            <v>#N/A</v>
          </cell>
          <cell r="AQ1896" t="e">
            <v>#N/A</v>
          </cell>
          <cell r="AR1896" t="e">
            <v>#N/A</v>
          </cell>
          <cell r="AS1896" t="e">
            <v>#N/A</v>
          </cell>
          <cell r="AT1896" t="e">
            <v>#N/A</v>
          </cell>
          <cell r="AU1896" t="e">
            <v>#N/A</v>
          </cell>
          <cell r="AV1896" t="e">
            <v>#N/A</v>
          </cell>
          <cell r="AW1896" t="e">
            <v>#N/A</v>
          </cell>
          <cell r="AX1896" t="e">
            <v>#N/A</v>
          </cell>
          <cell r="AY1896" t="e">
            <v>#N/A</v>
          </cell>
          <cell r="AZ1896" t="e">
            <v>#N/A</v>
          </cell>
          <cell r="BA1896" t="e">
            <v>#N/A</v>
          </cell>
          <cell r="BB1896" t="e">
            <v>#N/A</v>
          </cell>
          <cell r="BC1896" t="e">
            <v>#N/A</v>
          </cell>
          <cell r="BD1896" t="e">
            <v>#N/A</v>
          </cell>
        </row>
        <row r="1897">
          <cell r="G1897" t="e">
            <v>#N/A</v>
          </cell>
          <cell r="H1897" t="e">
            <v>#N/A</v>
          </cell>
          <cell r="I1897" t="e">
            <v>#N/A</v>
          </cell>
          <cell r="J1897" t="e">
            <v>#N/A</v>
          </cell>
          <cell r="K1897" t="e">
            <v>#N/A</v>
          </cell>
          <cell r="L1897" t="e">
            <v>#N/A</v>
          </cell>
          <cell r="M1897" t="e">
            <v>#N/A</v>
          </cell>
          <cell r="N1897" t="e">
            <v>#N/A</v>
          </cell>
          <cell r="O1897" t="e">
            <v>#N/A</v>
          </cell>
          <cell r="P1897" t="e">
            <v>#N/A</v>
          </cell>
          <cell r="Q1897" t="e">
            <v>#N/A</v>
          </cell>
          <cell r="R1897" t="e">
            <v>#N/A</v>
          </cell>
          <cell r="S1897" t="e">
            <v>#N/A</v>
          </cell>
          <cell r="T1897" t="e">
            <v>#N/A</v>
          </cell>
          <cell r="U1897" t="e">
            <v>#N/A</v>
          </cell>
          <cell r="V1897" t="e">
            <v>#N/A</v>
          </cell>
          <cell r="W1897" t="e">
            <v>#N/A</v>
          </cell>
          <cell r="X1897" t="e">
            <v>#N/A</v>
          </cell>
          <cell r="Y1897" t="e">
            <v>#N/A</v>
          </cell>
          <cell r="Z1897" t="e">
            <v>#N/A</v>
          </cell>
          <cell r="AA1897" t="e">
            <v>#N/A</v>
          </cell>
          <cell r="AB1897" t="e">
            <v>#N/A</v>
          </cell>
          <cell r="AC1897" t="e">
            <v>#N/A</v>
          </cell>
          <cell r="AD1897" t="e">
            <v>#N/A</v>
          </cell>
          <cell r="AE1897" t="e">
            <v>#N/A</v>
          </cell>
          <cell r="AF1897" t="e">
            <v>#N/A</v>
          </cell>
          <cell r="AG1897" t="e">
            <v>#N/A</v>
          </cell>
          <cell r="AH1897" t="e">
            <v>#N/A</v>
          </cell>
          <cell r="AI1897" t="e">
            <v>#N/A</v>
          </cell>
          <cell r="AJ1897" t="e">
            <v>#N/A</v>
          </cell>
          <cell r="AK1897" t="e">
            <v>#N/A</v>
          </cell>
          <cell r="AL1897" t="e">
            <v>#N/A</v>
          </cell>
          <cell r="AM1897" t="e">
            <v>#N/A</v>
          </cell>
          <cell r="AN1897" t="e">
            <v>#N/A</v>
          </cell>
          <cell r="AO1897" t="e">
            <v>#N/A</v>
          </cell>
          <cell r="AP1897" t="e">
            <v>#N/A</v>
          </cell>
          <cell r="AQ1897" t="e">
            <v>#N/A</v>
          </cell>
          <cell r="AR1897" t="e">
            <v>#N/A</v>
          </cell>
          <cell r="AS1897" t="e">
            <v>#N/A</v>
          </cell>
          <cell r="AT1897" t="e">
            <v>#N/A</v>
          </cell>
          <cell r="AU1897" t="e">
            <v>#N/A</v>
          </cell>
          <cell r="AV1897" t="e">
            <v>#N/A</v>
          </cell>
          <cell r="AW1897" t="e">
            <v>#N/A</v>
          </cell>
          <cell r="AX1897" t="e">
            <v>#N/A</v>
          </cell>
          <cell r="AY1897" t="e">
            <v>#N/A</v>
          </cell>
          <cell r="AZ1897" t="e">
            <v>#N/A</v>
          </cell>
          <cell r="BA1897" t="e">
            <v>#N/A</v>
          </cell>
          <cell r="BB1897" t="e">
            <v>#N/A</v>
          </cell>
          <cell r="BC1897" t="e">
            <v>#N/A</v>
          </cell>
          <cell r="BD1897" t="e">
            <v>#N/A</v>
          </cell>
        </row>
        <row r="1898">
          <cell r="G1898" t="e">
            <v>#N/A</v>
          </cell>
          <cell r="H1898" t="e">
            <v>#N/A</v>
          </cell>
          <cell r="I1898" t="e">
            <v>#N/A</v>
          </cell>
          <cell r="J1898" t="e">
            <v>#N/A</v>
          </cell>
          <cell r="K1898" t="e">
            <v>#N/A</v>
          </cell>
          <cell r="L1898" t="e">
            <v>#N/A</v>
          </cell>
          <cell r="M1898" t="e">
            <v>#N/A</v>
          </cell>
          <cell r="N1898" t="e">
            <v>#N/A</v>
          </cell>
          <cell r="O1898" t="e">
            <v>#N/A</v>
          </cell>
          <cell r="P1898" t="e">
            <v>#N/A</v>
          </cell>
          <cell r="Q1898" t="e">
            <v>#N/A</v>
          </cell>
          <cell r="R1898" t="e">
            <v>#N/A</v>
          </cell>
          <cell r="S1898" t="e">
            <v>#N/A</v>
          </cell>
          <cell r="T1898" t="e">
            <v>#N/A</v>
          </cell>
          <cell r="U1898" t="e">
            <v>#N/A</v>
          </cell>
          <cell r="V1898" t="e">
            <v>#N/A</v>
          </cell>
          <cell r="W1898" t="e">
            <v>#N/A</v>
          </cell>
          <cell r="X1898" t="e">
            <v>#N/A</v>
          </cell>
          <cell r="Y1898" t="e">
            <v>#N/A</v>
          </cell>
          <cell r="Z1898" t="e">
            <v>#N/A</v>
          </cell>
          <cell r="AA1898" t="e">
            <v>#N/A</v>
          </cell>
          <cell r="AB1898" t="e">
            <v>#N/A</v>
          </cell>
          <cell r="AC1898" t="e">
            <v>#N/A</v>
          </cell>
          <cell r="AD1898" t="e">
            <v>#N/A</v>
          </cell>
          <cell r="AE1898" t="e">
            <v>#N/A</v>
          </cell>
          <cell r="AF1898" t="e">
            <v>#N/A</v>
          </cell>
          <cell r="AG1898" t="e">
            <v>#N/A</v>
          </cell>
          <cell r="AH1898" t="e">
            <v>#N/A</v>
          </cell>
          <cell r="AI1898" t="e">
            <v>#N/A</v>
          </cell>
          <cell r="AJ1898" t="e">
            <v>#N/A</v>
          </cell>
          <cell r="AK1898" t="e">
            <v>#N/A</v>
          </cell>
          <cell r="AL1898" t="e">
            <v>#N/A</v>
          </cell>
          <cell r="AM1898" t="e">
            <v>#N/A</v>
          </cell>
          <cell r="AN1898" t="e">
            <v>#N/A</v>
          </cell>
          <cell r="AO1898" t="e">
            <v>#N/A</v>
          </cell>
          <cell r="AP1898" t="e">
            <v>#N/A</v>
          </cell>
          <cell r="AQ1898" t="e">
            <v>#N/A</v>
          </cell>
          <cell r="AR1898" t="e">
            <v>#N/A</v>
          </cell>
          <cell r="AS1898" t="e">
            <v>#N/A</v>
          </cell>
          <cell r="AT1898" t="e">
            <v>#N/A</v>
          </cell>
          <cell r="AU1898" t="e">
            <v>#N/A</v>
          </cell>
          <cell r="AV1898" t="e">
            <v>#N/A</v>
          </cell>
          <cell r="AW1898" t="e">
            <v>#N/A</v>
          </cell>
          <cell r="AX1898" t="e">
            <v>#N/A</v>
          </cell>
          <cell r="AY1898" t="e">
            <v>#N/A</v>
          </cell>
          <cell r="AZ1898" t="e">
            <v>#N/A</v>
          </cell>
          <cell r="BA1898" t="e">
            <v>#N/A</v>
          </cell>
          <cell r="BB1898" t="e">
            <v>#N/A</v>
          </cell>
          <cell r="BC1898" t="e">
            <v>#N/A</v>
          </cell>
          <cell r="BD1898" t="e">
            <v>#N/A</v>
          </cell>
        </row>
        <row r="1899">
          <cell r="G1899" t="e">
            <v>#N/A</v>
          </cell>
          <cell r="H1899" t="e">
            <v>#N/A</v>
          </cell>
          <cell r="I1899" t="e">
            <v>#N/A</v>
          </cell>
          <cell r="J1899" t="e">
            <v>#N/A</v>
          </cell>
          <cell r="K1899" t="e">
            <v>#N/A</v>
          </cell>
          <cell r="L1899" t="e">
            <v>#N/A</v>
          </cell>
          <cell r="M1899" t="e">
            <v>#N/A</v>
          </cell>
          <cell r="N1899" t="e">
            <v>#N/A</v>
          </cell>
          <cell r="O1899" t="e">
            <v>#N/A</v>
          </cell>
          <cell r="P1899" t="e">
            <v>#N/A</v>
          </cell>
          <cell r="Q1899" t="e">
            <v>#N/A</v>
          </cell>
          <cell r="R1899" t="e">
            <v>#N/A</v>
          </cell>
          <cell r="S1899" t="e">
            <v>#N/A</v>
          </cell>
          <cell r="T1899" t="e">
            <v>#N/A</v>
          </cell>
          <cell r="U1899" t="e">
            <v>#N/A</v>
          </cell>
          <cell r="V1899" t="e">
            <v>#N/A</v>
          </cell>
          <cell r="W1899" t="e">
            <v>#N/A</v>
          </cell>
          <cell r="X1899" t="e">
            <v>#N/A</v>
          </cell>
          <cell r="Y1899" t="e">
            <v>#N/A</v>
          </cell>
          <cell r="Z1899" t="e">
            <v>#N/A</v>
          </cell>
          <cell r="AA1899" t="e">
            <v>#N/A</v>
          </cell>
          <cell r="AB1899" t="e">
            <v>#N/A</v>
          </cell>
          <cell r="AC1899" t="e">
            <v>#N/A</v>
          </cell>
          <cell r="AD1899" t="e">
            <v>#N/A</v>
          </cell>
          <cell r="AE1899" t="e">
            <v>#N/A</v>
          </cell>
          <cell r="AF1899" t="e">
            <v>#N/A</v>
          </cell>
          <cell r="AG1899" t="e">
            <v>#N/A</v>
          </cell>
          <cell r="AH1899" t="e">
            <v>#N/A</v>
          </cell>
          <cell r="AI1899" t="e">
            <v>#N/A</v>
          </cell>
          <cell r="AJ1899" t="e">
            <v>#N/A</v>
          </cell>
          <cell r="AK1899" t="e">
            <v>#N/A</v>
          </cell>
          <cell r="AL1899" t="e">
            <v>#N/A</v>
          </cell>
          <cell r="AM1899" t="e">
            <v>#N/A</v>
          </cell>
          <cell r="AN1899" t="e">
            <v>#N/A</v>
          </cell>
          <cell r="AO1899" t="e">
            <v>#N/A</v>
          </cell>
          <cell r="AP1899" t="e">
            <v>#N/A</v>
          </cell>
          <cell r="AQ1899" t="e">
            <v>#N/A</v>
          </cell>
          <cell r="AR1899" t="e">
            <v>#N/A</v>
          </cell>
          <cell r="AS1899" t="e">
            <v>#N/A</v>
          </cell>
          <cell r="AT1899" t="e">
            <v>#N/A</v>
          </cell>
          <cell r="AU1899" t="e">
            <v>#N/A</v>
          </cell>
          <cell r="AV1899" t="e">
            <v>#N/A</v>
          </cell>
          <cell r="AW1899" t="e">
            <v>#N/A</v>
          </cell>
          <cell r="AX1899" t="e">
            <v>#N/A</v>
          </cell>
          <cell r="AY1899" t="e">
            <v>#N/A</v>
          </cell>
          <cell r="AZ1899" t="e">
            <v>#N/A</v>
          </cell>
          <cell r="BA1899" t="e">
            <v>#N/A</v>
          </cell>
          <cell r="BB1899" t="e">
            <v>#N/A</v>
          </cell>
          <cell r="BC1899" t="e">
            <v>#N/A</v>
          </cell>
          <cell r="BD1899" t="e">
            <v>#N/A</v>
          </cell>
        </row>
        <row r="1900">
          <cell r="G1900" t="e">
            <v>#N/A</v>
          </cell>
          <cell r="H1900" t="e">
            <v>#N/A</v>
          </cell>
          <cell r="I1900" t="e">
            <v>#N/A</v>
          </cell>
          <cell r="J1900" t="e">
            <v>#N/A</v>
          </cell>
          <cell r="K1900" t="e">
            <v>#N/A</v>
          </cell>
          <cell r="L1900" t="e">
            <v>#N/A</v>
          </cell>
          <cell r="M1900" t="e">
            <v>#N/A</v>
          </cell>
          <cell r="N1900" t="e">
            <v>#N/A</v>
          </cell>
          <cell r="O1900" t="e">
            <v>#N/A</v>
          </cell>
          <cell r="P1900" t="e">
            <v>#N/A</v>
          </cell>
          <cell r="Q1900" t="e">
            <v>#N/A</v>
          </cell>
          <cell r="R1900" t="e">
            <v>#N/A</v>
          </cell>
          <cell r="S1900" t="e">
            <v>#N/A</v>
          </cell>
          <cell r="T1900" t="e">
            <v>#N/A</v>
          </cell>
          <cell r="U1900" t="e">
            <v>#N/A</v>
          </cell>
          <cell r="V1900" t="e">
            <v>#N/A</v>
          </cell>
          <cell r="W1900" t="e">
            <v>#N/A</v>
          </cell>
          <cell r="X1900" t="e">
            <v>#N/A</v>
          </cell>
          <cell r="Y1900" t="e">
            <v>#N/A</v>
          </cell>
          <cell r="Z1900" t="e">
            <v>#N/A</v>
          </cell>
          <cell r="AA1900" t="e">
            <v>#N/A</v>
          </cell>
          <cell r="AB1900" t="e">
            <v>#N/A</v>
          </cell>
          <cell r="AC1900" t="e">
            <v>#N/A</v>
          </cell>
          <cell r="AD1900" t="e">
            <v>#N/A</v>
          </cell>
          <cell r="AE1900" t="e">
            <v>#N/A</v>
          </cell>
          <cell r="AF1900" t="e">
            <v>#N/A</v>
          </cell>
          <cell r="AG1900" t="e">
            <v>#N/A</v>
          </cell>
          <cell r="AH1900" t="e">
            <v>#N/A</v>
          </cell>
          <cell r="AI1900" t="e">
            <v>#N/A</v>
          </cell>
          <cell r="AJ1900" t="e">
            <v>#N/A</v>
          </cell>
          <cell r="AK1900" t="e">
            <v>#N/A</v>
          </cell>
          <cell r="AL1900" t="e">
            <v>#N/A</v>
          </cell>
          <cell r="AM1900" t="e">
            <v>#N/A</v>
          </cell>
          <cell r="AN1900" t="e">
            <v>#N/A</v>
          </cell>
          <cell r="AO1900" t="e">
            <v>#N/A</v>
          </cell>
          <cell r="AP1900" t="e">
            <v>#N/A</v>
          </cell>
          <cell r="AQ1900" t="e">
            <v>#N/A</v>
          </cell>
          <cell r="AR1900" t="e">
            <v>#N/A</v>
          </cell>
          <cell r="AS1900" t="e">
            <v>#N/A</v>
          </cell>
          <cell r="AT1900" t="e">
            <v>#N/A</v>
          </cell>
          <cell r="AU1900" t="e">
            <v>#N/A</v>
          </cell>
          <cell r="AV1900" t="e">
            <v>#N/A</v>
          </cell>
          <cell r="AW1900" t="e">
            <v>#N/A</v>
          </cell>
          <cell r="AX1900" t="e">
            <v>#N/A</v>
          </cell>
          <cell r="AY1900" t="e">
            <v>#N/A</v>
          </cell>
          <cell r="AZ1900" t="e">
            <v>#N/A</v>
          </cell>
          <cell r="BA1900" t="e">
            <v>#N/A</v>
          </cell>
          <cell r="BB1900" t="e">
            <v>#N/A</v>
          </cell>
          <cell r="BC1900" t="e">
            <v>#N/A</v>
          </cell>
          <cell r="BD1900" t="e">
            <v>#N/A</v>
          </cell>
        </row>
        <row r="1901">
          <cell r="G1901" t="e">
            <v>#N/A</v>
          </cell>
          <cell r="H1901" t="e">
            <v>#N/A</v>
          </cell>
          <cell r="I1901" t="e">
            <v>#N/A</v>
          </cell>
          <cell r="J1901" t="e">
            <v>#N/A</v>
          </cell>
          <cell r="K1901" t="e">
            <v>#N/A</v>
          </cell>
          <cell r="L1901" t="e">
            <v>#N/A</v>
          </cell>
          <cell r="M1901" t="e">
            <v>#N/A</v>
          </cell>
          <cell r="N1901" t="e">
            <v>#N/A</v>
          </cell>
          <cell r="O1901" t="e">
            <v>#N/A</v>
          </cell>
          <cell r="P1901" t="e">
            <v>#N/A</v>
          </cell>
          <cell r="Q1901" t="e">
            <v>#N/A</v>
          </cell>
          <cell r="R1901" t="e">
            <v>#N/A</v>
          </cell>
          <cell r="S1901" t="e">
            <v>#N/A</v>
          </cell>
          <cell r="T1901" t="e">
            <v>#N/A</v>
          </cell>
          <cell r="U1901" t="e">
            <v>#N/A</v>
          </cell>
          <cell r="V1901" t="e">
            <v>#N/A</v>
          </cell>
          <cell r="W1901" t="e">
            <v>#N/A</v>
          </cell>
          <cell r="X1901" t="e">
            <v>#N/A</v>
          </cell>
          <cell r="Y1901" t="e">
            <v>#N/A</v>
          </cell>
          <cell r="Z1901" t="e">
            <v>#N/A</v>
          </cell>
          <cell r="AA1901" t="e">
            <v>#N/A</v>
          </cell>
          <cell r="AB1901" t="e">
            <v>#N/A</v>
          </cell>
          <cell r="AC1901" t="e">
            <v>#N/A</v>
          </cell>
          <cell r="AD1901" t="e">
            <v>#N/A</v>
          </cell>
          <cell r="AE1901" t="e">
            <v>#N/A</v>
          </cell>
          <cell r="AF1901" t="e">
            <v>#N/A</v>
          </cell>
          <cell r="AG1901" t="e">
            <v>#N/A</v>
          </cell>
          <cell r="AH1901" t="e">
            <v>#N/A</v>
          </cell>
          <cell r="AI1901" t="e">
            <v>#N/A</v>
          </cell>
          <cell r="AJ1901" t="e">
            <v>#N/A</v>
          </cell>
          <cell r="AK1901" t="e">
            <v>#N/A</v>
          </cell>
          <cell r="AL1901" t="e">
            <v>#N/A</v>
          </cell>
          <cell r="AM1901" t="e">
            <v>#N/A</v>
          </cell>
          <cell r="AN1901" t="e">
            <v>#N/A</v>
          </cell>
          <cell r="AO1901" t="e">
            <v>#N/A</v>
          </cell>
          <cell r="AP1901" t="e">
            <v>#N/A</v>
          </cell>
          <cell r="AQ1901" t="e">
            <v>#N/A</v>
          </cell>
          <cell r="AR1901" t="e">
            <v>#N/A</v>
          </cell>
          <cell r="AS1901" t="e">
            <v>#N/A</v>
          </cell>
          <cell r="AT1901" t="e">
            <v>#N/A</v>
          </cell>
          <cell r="AU1901" t="e">
            <v>#N/A</v>
          </cell>
          <cell r="AV1901" t="e">
            <v>#N/A</v>
          </cell>
          <cell r="AW1901" t="e">
            <v>#N/A</v>
          </cell>
          <cell r="AX1901" t="e">
            <v>#N/A</v>
          </cell>
          <cell r="AY1901" t="e">
            <v>#N/A</v>
          </cell>
          <cell r="AZ1901" t="e">
            <v>#N/A</v>
          </cell>
          <cell r="BA1901" t="e">
            <v>#N/A</v>
          </cell>
          <cell r="BB1901" t="e">
            <v>#N/A</v>
          </cell>
          <cell r="BC1901" t="e">
            <v>#N/A</v>
          </cell>
          <cell r="BD1901" t="e">
            <v>#N/A</v>
          </cell>
        </row>
        <row r="1902">
          <cell r="G1902" t="e">
            <v>#N/A</v>
          </cell>
          <cell r="H1902" t="e">
            <v>#N/A</v>
          </cell>
          <cell r="I1902" t="e">
            <v>#N/A</v>
          </cell>
          <cell r="J1902" t="e">
            <v>#N/A</v>
          </cell>
          <cell r="K1902" t="e">
            <v>#N/A</v>
          </cell>
          <cell r="L1902" t="e">
            <v>#N/A</v>
          </cell>
          <cell r="M1902" t="e">
            <v>#N/A</v>
          </cell>
          <cell r="N1902" t="e">
            <v>#N/A</v>
          </cell>
          <cell r="O1902" t="e">
            <v>#N/A</v>
          </cell>
          <cell r="P1902" t="e">
            <v>#N/A</v>
          </cell>
          <cell r="Q1902" t="e">
            <v>#N/A</v>
          </cell>
          <cell r="R1902" t="e">
            <v>#N/A</v>
          </cell>
          <cell r="S1902" t="e">
            <v>#N/A</v>
          </cell>
          <cell r="T1902" t="e">
            <v>#N/A</v>
          </cell>
          <cell r="U1902" t="e">
            <v>#N/A</v>
          </cell>
          <cell r="V1902" t="e">
            <v>#N/A</v>
          </cell>
          <cell r="W1902" t="e">
            <v>#N/A</v>
          </cell>
          <cell r="X1902" t="e">
            <v>#N/A</v>
          </cell>
          <cell r="Y1902" t="e">
            <v>#N/A</v>
          </cell>
          <cell r="Z1902" t="e">
            <v>#N/A</v>
          </cell>
          <cell r="AA1902" t="e">
            <v>#N/A</v>
          </cell>
          <cell r="AB1902" t="e">
            <v>#N/A</v>
          </cell>
          <cell r="AC1902" t="e">
            <v>#N/A</v>
          </cell>
          <cell r="AD1902" t="e">
            <v>#N/A</v>
          </cell>
          <cell r="AE1902" t="e">
            <v>#N/A</v>
          </cell>
          <cell r="AF1902" t="e">
            <v>#N/A</v>
          </cell>
          <cell r="AG1902" t="e">
            <v>#N/A</v>
          </cell>
          <cell r="AH1902" t="e">
            <v>#N/A</v>
          </cell>
          <cell r="AI1902" t="e">
            <v>#N/A</v>
          </cell>
          <cell r="AJ1902" t="e">
            <v>#N/A</v>
          </cell>
          <cell r="AK1902" t="e">
            <v>#N/A</v>
          </cell>
          <cell r="AL1902" t="e">
            <v>#N/A</v>
          </cell>
          <cell r="AM1902" t="e">
            <v>#N/A</v>
          </cell>
          <cell r="AN1902" t="e">
            <v>#N/A</v>
          </cell>
          <cell r="AO1902" t="e">
            <v>#N/A</v>
          </cell>
          <cell r="AP1902" t="e">
            <v>#N/A</v>
          </cell>
          <cell r="AQ1902" t="e">
            <v>#N/A</v>
          </cell>
          <cell r="AR1902" t="e">
            <v>#N/A</v>
          </cell>
          <cell r="AS1902" t="e">
            <v>#N/A</v>
          </cell>
          <cell r="AT1902" t="e">
            <v>#N/A</v>
          </cell>
          <cell r="AU1902" t="e">
            <v>#N/A</v>
          </cell>
          <cell r="AV1902" t="e">
            <v>#N/A</v>
          </cell>
          <cell r="AW1902" t="e">
            <v>#N/A</v>
          </cell>
          <cell r="AX1902" t="e">
            <v>#N/A</v>
          </cell>
          <cell r="AY1902" t="e">
            <v>#N/A</v>
          </cell>
          <cell r="AZ1902" t="e">
            <v>#N/A</v>
          </cell>
          <cell r="BA1902" t="e">
            <v>#N/A</v>
          </cell>
          <cell r="BB1902" t="e">
            <v>#N/A</v>
          </cell>
          <cell r="BC1902" t="e">
            <v>#N/A</v>
          </cell>
          <cell r="BD1902" t="e">
            <v>#N/A</v>
          </cell>
        </row>
        <row r="1903">
          <cell r="G1903" t="e">
            <v>#N/A</v>
          </cell>
          <cell r="H1903" t="e">
            <v>#N/A</v>
          </cell>
          <cell r="I1903" t="e">
            <v>#N/A</v>
          </cell>
          <cell r="J1903" t="e">
            <v>#N/A</v>
          </cell>
          <cell r="K1903" t="e">
            <v>#N/A</v>
          </cell>
          <cell r="L1903" t="e">
            <v>#N/A</v>
          </cell>
          <cell r="M1903" t="e">
            <v>#N/A</v>
          </cell>
          <cell r="N1903" t="e">
            <v>#N/A</v>
          </cell>
          <cell r="O1903" t="e">
            <v>#N/A</v>
          </cell>
          <cell r="P1903" t="e">
            <v>#N/A</v>
          </cell>
          <cell r="Q1903" t="e">
            <v>#N/A</v>
          </cell>
          <cell r="R1903" t="e">
            <v>#N/A</v>
          </cell>
          <cell r="S1903" t="e">
            <v>#N/A</v>
          </cell>
          <cell r="T1903" t="e">
            <v>#N/A</v>
          </cell>
          <cell r="U1903" t="e">
            <v>#N/A</v>
          </cell>
          <cell r="V1903" t="e">
            <v>#N/A</v>
          </cell>
          <cell r="W1903" t="e">
            <v>#N/A</v>
          </cell>
          <cell r="X1903" t="e">
            <v>#N/A</v>
          </cell>
          <cell r="Y1903" t="e">
            <v>#N/A</v>
          </cell>
          <cell r="Z1903" t="e">
            <v>#N/A</v>
          </cell>
          <cell r="AA1903" t="e">
            <v>#N/A</v>
          </cell>
          <cell r="AB1903" t="e">
            <v>#N/A</v>
          </cell>
          <cell r="AC1903" t="e">
            <v>#N/A</v>
          </cell>
          <cell r="AD1903" t="e">
            <v>#N/A</v>
          </cell>
          <cell r="AE1903" t="e">
            <v>#N/A</v>
          </cell>
          <cell r="AF1903" t="e">
            <v>#N/A</v>
          </cell>
          <cell r="AG1903" t="e">
            <v>#N/A</v>
          </cell>
          <cell r="AH1903" t="e">
            <v>#N/A</v>
          </cell>
          <cell r="AI1903" t="e">
            <v>#N/A</v>
          </cell>
          <cell r="AJ1903" t="e">
            <v>#N/A</v>
          </cell>
          <cell r="AK1903" t="e">
            <v>#N/A</v>
          </cell>
          <cell r="AL1903" t="e">
            <v>#N/A</v>
          </cell>
          <cell r="AM1903" t="e">
            <v>#N/A</v>
          </cell>
          <cell r="AN1903" t="e">
            <v>#N/A</v>
          </cell>
          <cell r="AO1903" t="e">
            <v>#N/A</v>
          </cell>
          <cell r="AP1903" t="e">
            <v>#N/A</v>
          </cell>
          <cell r="AQ1903" t="e">
            <v>#N/A</v>
          </cell>
          <cell r="AR1903" t="e">
            <v>#N/A</v>
          </cell>
          <cell r="AS1903" t="e">
            <v>#N/A</v>
          </cell>
          <cell r="AT1903" t="e">
            <v>#N/A</v>
          </cell>
          <cell r="AU1903" t="e">
            <v>#N/A</v>
          </cell>
          <cell r="AV1903" t="e">
            <v>#N/A</v>
          </cell>
          <cell r="AW1903" t="e">
            <v>#N/A</v>
          </cell>
          <cell r="AX1903" t="e">
            <v>#N/A</v>
          </cell>
          <cell r="AY1903" t="e">
            <v>#N/A</v>
          </cell>
          <cell r="AZ1903" t="e">
            <v>#N/A</v>
          </cell>
          <cell r="BA1903" t="e">
            <v>#N/A</v>
          </cell>
          <cell r="BB1903" t="e">
            <v>#N/A</v>
          </cell>
          <cell r="BC1903" t="e">
            <v>#N/A</v>
          </cell>
          <cell r="BD1903" t="e">
            <v>#N/A</v>
          </cell>
        </row>
        <row r="1904">
          <cell r="G1904" t="e">
            <v>#N/A</v>
          </cell>
          <cell r="H1904" t="e">
            <v>#N/A</v>
          </cell>
          <cell r="I1904" t="e">
            <v>#N/A</v>
          </cell>
          <cell r="J1904" t="e">
            <v>#N/A</v>
          </cell>
          <cell r="K1904" t="e">
            <v>#N/A</v>
          </cell>
          <cell r="L1904" t="e">
            <v>#N/A</v>
          </cell>
          <cell r="M1904" t="e">
            <v>#N/A</v>
          </cell>
          <cell r="N1904" t="e">
            <v>#N/A</v>
          </cell>
          <cell r="O1904" t="e">
            <v>#N/A</v>
          </cell>
          <cell r="P1904" t="e">
            <v>#N/A</v>
          </cell>
          <cell r="Q1904" t="e">
            <v>#N/A</v>
          </cell>
          <cell r="R1904" t="e">
            <v>#N/A</v>
          </cell>
          <cell r="S1904" t="e">
            <v>#N/A</v>
          </cell>
          <cell r="T1904" t="e">
            <v>#N/A</v>
          </cell>
          <cell r="U1904" t="e">
            <v>#N/A</v>
          </cell>
          <cell r="V1904" t="e">
            <v>#N/A</v>
          </cell>
          <cell r="W1904" t="e">
            <v>#N/A</v>
          </cell>
          <cell r="X1904" t="e">
            <v>#N/A</v>
          </cell>
          <cell r="Y1904" t="e">
            <v>#N/A</v>
          </cell>
          <cell r="Z1904" t="e">
            <v>#N/A</v>
          </cell>
          <cell r="AA1904" t="e">
            <v>#N/A</v>
          </cell>
          <cell r="AB1904" t="e">
            <v>#N/A</v>
          </cell>
          <cell r="AC1904" t="e">
            <v>#N/A</v>
          </cell>
          <cell r="AD1904" t="e">
            <v>#N/A</v>
          </cell>
          <cell r="AE1904" t="e">
            <v>#N/A</v>
          </cell>
          <cell r="AF1904" t="e">
            <v>#N/A</v>
          </cell>
          <cell r="AG1904" t="e">
            <v>#N/A</v>
          </cell>
          <cell r="AH1904" t="e">
            <v>#N/A</v>
          </cell>
          <cell r="AI1904" t="e">
            <v>#N/A</v>
          </cell>
          <cell r="AJ1904" t="e">
            <v>#N/A</v>
          </cell>
          <cell r="AK1904" t="e">
            <v>#N/A</v>
          </cell>
          <cell r="AL1904" t="e">
            <v>#N/A</v>
          </cell>
          <cell r="AM1904" t="e">
            <v>#N/A</v>
          </cell>
          <cell r="AN1904" t="e">
            <v>#N/A</v>
          </cell>
          <cell r="AO1904" t="e">
            <v>#N/A</v>
          </cell>
          <cell r="AP1904" t="e">
            <v>#N/A</v>
          </cell>
          <cell r="AQ1904" t="e">
            <v>#N/A</v>
          </cell>
          <cell r="AR1904" t="e">
            <v>#N/A</v>
          </cell>
          <cell r="AS1904" t="e">
            <v>#N/A</v>
          </cell>
          <cell r="AT1904" t="e">
            <v>#N/A</v>
          </cell>
          <cell r="AU1904" t="e">
            <v>#N/A</v>
          </cell>
          <cell r="AV1904" t="e">
            <v>#N/A</v>
          </cell>
          <cell r="AW1904" t="e">
            <v>#N/A</v>
          </cell>
          <cell r="AX1904" t="e">
            <v>#N/A</v>
          </cell>
          <cell r="AY1904" t="e">
            <v>#N/A</v>
          </cell>
          <cell r="AZ1904" t="e">
            <v>#N/A</v>
          </cell>
          <cell r="BA1904" t="e">
            <v>#N/A</v>
          </cell>
          <cell r="BB1904" t="e">
            <v>#N/A</v>
          </cell>
          <cell r="BC1904" t="e">
            <v>#N/A</v>
          </cell>
          <cell r="BD1904" t="e">
            <v>#N/A</v>
          </cell>
        </row>
        <row r="1905">
          <cell r="G1905" t="e">
            <v>#N/A</v>
          </cell>
          <cell r="H1905" t="e">
            <v>#N/A</v>
          </cell>
          <cell r="I1905" t="e">
            <v>#N/A</v>
          </cell>
          <cell r="J1905" t="e">
            <v>#N/A</v>
          </cell>
          <cell r="K1905" t="e">
            <v>#N/A</v>
          </cell>
          <cell r="L1905" t="e">
            <v>#N/A</v>
          </cell>
          <cell r="M1905" t="e">
            <v>#N/A</v>
          </cell>
          <cell r="N1905" t="e">
            <v>#N/A</v>
          </cell>
          <cell r="O1905" t="e">
            <v>#N/A</v>
          </cell>
          <cell r="P1905" t="e">
            <v>#N/A</v>
          </cell>
          <cell r="Q1905" t="e">
            <v>#N/A</v>
          </cell>
          <cell r="R1905" t="e">
            <v>#N/A</v>
          </cell>
          <cell r="S1905" t="e">
            <v>#N/A</v>
          </cell>
          <cell r="T1905" t="e">
            <v>#N/A</v>
          </cell>
          <cell r="U1905" t="e">
            <v>#N/A</v>
          </cell>
          <cell r="V1905" t="e">
            <v>#N/A</v>
          </cell>
          <cell r="W1905" t="e">
            <v>#N/A</v>
          </cell>
          <cell r="X1905" t="e">
            <v>#N/A</v>
          </cell>
          <cell r="Y1905" t="e">
            <v>#N/A</v>
          </cell>
          <cell r="Z1905" t="e">
            <v>#N/A</v>
          </cell>
          <cell r="AA1905" t="e">
            <v>#N/A</v>
          </cell>
          <cell r="AB1905" t="e">
            <v>#N/A</v>
          </cell>
          <cell r="AC1905" t="e">
            <v>#N/A</v>
          </cell>
          <cell r="AD1905" t="e">
            <v>#N/A</v>
          </cell>
          <cell r="AE1905" t="e">
            <v>#N/A</v>
          </cell>
          <cell r="AF1905" t="e">
            <v>#N/A</v>
          </cell>
          <cell r="AG1905" t="e">
            <v>#N/A</v>
          </cell>
          <cell r="AH1905" t="e">
            <v>#N/A</v>
          </cell>
          <cell r="AI1905" t="e">
            <v>#N/A</v>
          </cell>
          <cell r="AJ1905" t="e">
            <v>#N/A</v>
          </cell>
          <cell r="AK1905" t="e">
            <v>#N/A</v>
          </cell>
          <cell r="AL1905" t="e">
            <v>#N/A</v>
          </cell>
          <cell r="AM1905" t="e">
            <v>#N/A</v>
          </cell>
          <cell r="AN1905" t="e">
            <v>#N/A</v>
          </cell>
          <cell r="AO1905" t="e">
            <v>#N/A</v>
          </cell>
          <cell r="AP1905" t="e">
            <v>#N/A</v>
          </cell>
          <cell r="AQ1905" t="e">
            <v>#N/A</v>
          </cell>
          <cell r="AR1905" t="e">
            <v>#N/A</v>
          </cell>
          <cell r="AS1905" t="e">
            <v>#N/A</v>
          </cell>
          <cell r="AT1905" t="e">
            <v>#N/A</v>
          </cell>
          <cell r="AU1905" t="e">
            <v>#N/A</v>
          </cell>
          <cell r="AV1905" t="e">
            <v>#N/A</v>
          </cell>
          <cell r="AW1905" t="e">
            <v>#N/A</v>
          </cell>
          <cell r="AX1905" t="e">
            <v>#N/A</v>
          </cell>
          <cell r="AY1905" t="e">
            <v>#N/A</v>
          </cell>
          <cell r="AZ1905" t="e">
            <v>#N/A</v>
          </cell>
          <cell r="BA1905" t="e">
            <v>#N/A</v>
          </cell>
          <cell r="BB1905" t="e">
            <v>#N/A</v>
          </cell>
          <cell r="BC1905" t="e">
            <v>#N/A</v>
          </cell>
          <cell r="BD1905" t="e">
            <v>#N/A</v>
          </cell>
        </row>
        <row r="1906">
          <cell r="G1906" t="e">
            <v>#N/A</v>
          </cell>
          <cell r="H1906" t="e">
            <v>#N/A</v>
          </cell>
          <cell r="I1906" t="e">
            <v>#N/A</v>
          </cell>
          <cell r="J1906" t="e">
            <v>#N/A</v>
          </cell>
          <cell r="K1906" t="e">
            <v>#N/A</v>
          </cell>
          <cell r="L1906" t="e">
            <v>#N/A</v>
          </cell>
          <cell r="M1906" t="e">
            <v>#N/A</v>
          </cell>
          <cell r="N1906" t="e">
            <v>#N/A</v>
          </cell>
          <cell r="O1906" t="e">
            <v>#N/A</v>
          </cell>
          <cell r="P1906" t="e">
            <v>#N/A</v>
          </cell>
          <cell r="Q1906" t="e">
            <v>#N/A</v>
          </cell>
          <cell r="R1906" t="e">
            <v>#N/A</v>
          </cell>
          <cell r="S1906" t="e">
            <v>#N/A</v>
          </cell>
          <cell r="T1906" t="e">
            <v>#N/A</v>
          </cell>
          <cell r="U1906" t="e">
            <v>#N/A</v>
          </cell>
          <cell r="V1906" t="e">
            <v>#N/A</v>
          </cell>
          <cell r="W1906" t="e">
            <v>#N/A</v>
          </cell>
          <cell r="X1906" t="e">
            <v>#N/A</v>
          </cell>
          <cell r="Y1906" t="e">
            <v>#N/A</v>
          </cell>
          <cell r="Z1906" t="e">
            <v>#N/A</v>
          </cell>
          <cell r="AA1906" t="e">
            <v>#N/A</v>
          </cell>
          <cell r="AB1906" t="e">
            <v>#N/A</v>
          </cell>
          <cell r="AC1906" t="e">
            <v>#N/A</v>
          </cell>
          <cell r="AD1906" t="e">
            <v>#N/A</v>
          </cell>
          <cell r="AE1906" t="e">
            <v>#N/A</v>
          </cell>
          <cell r="AF1906" t="e">
            <v>#N/A</v>
          </cell>
          <cell r="AG1906" t="e">
            <v>#N/A</v>
          </cell>
          <cell r="AH1906" t="e">
            <v>#N/A</v>
          </cell>
          <cell r="AI1906" t="e">
            <v>#N/A</v>
          </cell>
          <cell r="AJ1906" t="e">
            <v>#N/A</v>
          </cell>
          <cell r="AK1906" t="e">
            <v>#N/A</v>
          </cell>
          <cell r="AL1906" t="e">
            <v>#N/A</v>
          </cell>
          <cell r="AM1906" t="e">
            <v>#N/A</v>
          </cell>
          <cell r="AN1906" t="e">
            <v>#N/A</v>
          </cell>
          <cell r="AO1906" t="e">
            <v>#N/A</v>
          </cell>
          <cell r="AP1906" t="e">
            <v>#N/A</v>
          </cell>
          <cell r="AQ1906" t="e">
            <v>#N/A</v>
          </cell>
          <cell r="AR1906" t="e">
            <v>#N/A</v>
          </cell>
          <cell r="AS1906" t="e">
            <v>#N/A</v>
          </cell>
          <cell r="AT1906" t="e">
            <v>#N/A</v>
          </cell>
          <cell r="AU1906" t="e">
            <v>#N/A</v>
          </cell>
          <cell r="AV1906" t="e">
            <v>#N/A</v>
          </cell>
          <cell r="AW1906" t="e">
            <v>#N/A</v>
          </cell>
          <cell r="AX1906" t="e">
            <v>#N/A</v>
          </cell>
          <cell r="AY1906" t="e">
            <v>#N/A</v>
          </cell>
          <cell r="AZ1906" t="e">
            <v>#N/A</v>
          </cell>
          <cell r="BA1906" t="e">
            <v>#N/A</v>
          </cell>
          <cell r="BB1906" t="e">
            <v>#N/A</v>
          </cell>
          <cell r="BC1906" t="e">
            <v>#N/A</v>
          </cell>
          <cell r="BD1906" t="e">
            <v>#N/A</v>
          </cell>
        </row>
        <row r="1907">
          <cell r="G1907" t="e">
            <v>#N/A</v>
          </cell>
          <cell r="H1907" t="e">
            <v>#N/A</v>
          </cell>
          <cell r="I1907" t="e">
            <v>#N/A</v>
          </cell>
          <cell r="J1907" t="e">
            <v>#N/A</v>
          </cell>
          <cell r="K1907" t="e">
            <v>#N/A</v>
          </cell>
          <cell r="L1907" t="e">
            <v>#N/A</v>
          </cell>
          <cell r="M1907" t="e">
            <v>#N/A</v>
          </cell>
          <cell r="N1907" t="e">
            <v>#N/A</v>
          </cell>
          <cell r="O1907" t="e">
            <v>#N/A</v>
          </cell>
          <cell r="P1907" t="e">
            <v>#N/A</v>
          </cell>
          <cell r="Q1907" t="e">
            <v>#N/A</v>
          </cell>
          <cell r="R1907" t="e">
            <v>#N/A</v>
          </cell>
          <cell r="S1907" t="e">
            <v>#N/A</v>
          </cell>
          <cell r="T1907" t="e">
            <v>#N/A</v>
          </cell>
          <cell r="U1907" t="e">
            <v>#N/A</v>
          </cell>
          <cell r="V1907" t="e">
            <v>#N/A</v>
          </cell>
          <cell r="W1907" t="e">
            <v>#N/A</v>
          </cell>
          <cell r="X1907" t="e">
            <v>#N/A</v>
          </cell>
          <cell r="Y1907" t="e">
            <v>#N/A</v>
          </cell>
          <cell r="Z1907" t="e">
            <v>#N/A</v>
          </cell>
          <cell r="AA1907" t="e">
            <v>#N/A</v>
          </cell>
          <cell r="AB1907" t="e">
            <v>#N/A</v>
          </cell>
          <cell r="AC1907" t="e">
            <v>#N/A</v>
          </cell>
          <cell r="AD1907" t="e">
            <v>#N/A</v>
          </cell>
          <cell r="AE1907" t="e">
            <v>#N/A</v>
          </cell>
          <cell r="AF1907" t="e">
            <v>#N/A</v>
          </cell>
          <cell r="AG1907" t="e">
            <v>#N/A</v>
          </cell>
          <cell r="AH1907" t="e">
            <v>#N/A</v>
          </cell>
          <cell r="AI1907" t="e">
            <v>#N/A</v>
          </cell>
          <cell r="AJ1907" t="e">
            <v>#N/A</v>
          </cell>
          <cell r="AK1907" t="e">
            <v>#N/A</v>
          </cell>
          <cell r="AL1907" t="e">
            <v>#N/A</v>
          </cell>
          <cell r="AM1907" t="e">
            <v>#N/A</v>
          </cell>
          <cell r="AN1907" t="e">
            <v>#N/A</v>
          </cell>
          <cell r="AO1907" t="e">
            <v>#N/A</v>
          </cell>
          <cell r="AP1907" t="e">
            <v>#N/A</v>
          </cell>
          <cell r="AQ1907" t="e">
            <v>#N/A</v>
          </cell>
          <cell r="AR1907" t="e">
            <v>#N/A</v>
          </cell>
          <cell r="AS1907" t="e">
            <v>#N/A</v>
          </cell>
          <cell r="AT1907" t="e">
            <v>#N/A</v>
          </cell>
          <cell r="AU1907" t="e">
            <v>#N/A</v>
          </cell>
          <cell r="AV1907" t="e">
            <v>#N/A</v>
          </cell>
          <cell r="AW1907" t="e">
            <v>#N/A</v>
          </cell>
          <cell r="AX1907" t="e">
            <v>#N/A</v>
          </cell>
          <cell r="AY1907" t="e">
            <v>#N/A</v>
          </cell>
          <cell r="AZ1907" t="e">
            <v>#N/A</v>
          </cell>
          <cell r="BA1907" t="e">
            <v>#N/A</v>
          </cell>
          <cell r="BB1907" t="e">
            <v>#N/A</v>
          </cell>
          <cell r="BC1907" t="e">
            <v>#N/A</v>
          </cell>
          <cell r="BD1907" t="e">
            <v>#N/A</v>
          </cell>
        </row>
        <row r="1908">
          <cell r="G1908" t="e">
            <v>#N/A</v>
          </cell>
          <cell r="H1908" t="e">
            <v>#N/A</v>
          </cell>
          <cell r="I1908" t="e">
            <v>#N/A</v>
          </cell>
          <cell r="J1908" t="e">
            <v>#N/A</v>
          </cell>
          <cell r="K1908" t="e">
            <v>#N/A</v>
          </cell>
          <cell r="L1908" t="e">
            <v>#N/A</v>
          </cell>
          <cell r="M1908" t="e">
            <v>#N/A</v>
          </cell>
          <cell r="N1908" t="e">
            <v>#N/A</v>
          </cell>
          <cell r="O1908" t="e">
            <v>#N/A</v>
          </cell>
          <cell r="P1908" t="e">
            <v>#N/A</v>
          </cell>
          <cell r="Q1908" t="e">
            <v>#N/A</v>
          </cell>
          <cell r="R1908" t="e">
            <v>#N/A</v>
          </cell>
          <cell r="S1908" t="e">
            <v>#N/A</v>
          </cell>
          <cell r="T1908" t="e">
            <v>#N/A</v>
          </cell>
          <cell r="U1908" t="e">
            <v>#N/A</v>
          </cell>
          <cell r="V1908" t="e">
            <v>#N/A</v>
          </cell>
          <cell r="W1908" t="e">
            <v>#N/A</v>
          </cell>
          <cell r="X1908" t="e">
            <v>#N/A</v>
          </cell>
          <cell r="Y1908" t="e">
            <v>#N/A</v>
          </cell>
          <cell r="Z1908" t="e">
            <v>#N/A</v>
          </cell>
          <cell r="AA1908" t="e">
            <v>#N/A</v>
          </cell>
          <cell r="AB1908" t="e">
            <v>#N/A</v>
          </cell>
          <cell r="AC1908" t="e">
            <v>#N/A</v>
          </cell>
          <cell r="AD1908" t="e">
            <v>#N/A</v>
          </cell>
          <cell r="AE1908" t="e">
            <v>#N/A</v>
          </cell>
          <cell r="AF1908" t="e">
            <v>#N/A</v>
          </cell>
          <cell r="AG1908" t="e">
            <v>#N/A</v>
          </cell>
          <cell r="AH1908" t="e">
            <v>#N/A</v>
          </cell>
          <cell r="AI1908" t="e">
            <v>#N/A</v>
          </cell>
          <cell r="AJ1908" t="e">
            <v>#N/A</v>
          </cell>
          <cell r="AK1908" t="e">
            <v>#N/A</v>
          </cell>
          <cell r="AL1908" t="e">
            <v>#N/A</v>
          </cell>
          <cell r="AM1908" t="e">
            <v>#N/A</v>
          </cell>
          <cell r="AN1908" t="e">
            <v>#N/A</v>
          </cell>
          <cell r="AO1908" t="e">
            <v>#N/A</v>
          </cell>
          <cell r="AP1908" t="e">
            <v>#N/A</v>
          </cell>
          <cell r="AQ1908" t="e">
            <v>#N/A</v>
          </cell>
          <cell r="AR1908" t="e">
            <v>#N/A</v>
          </cell>
          <cell r="AS1908" t="e">
            <v>#N/A</v>
          </cell>
          <cell r="AT1908" t="e">
            <v>#N/A</v>
          </cell>
          <cell r="AU1908" t="e">
            <v>#N/A</v>
          </cell>
          <cell r="AV1908" t="e">
            <v>#N/A</v>
          </cell>
          <cell r="AW1908" t="e">
            <v>#N/A</v>
          </cell>
          <cell r="AX1908" t="e">
            <v>#N/A</v>
          </cell>
          <cell r="AY1908" t="e">
            <v>#N/A</v>
          </cell>
          <cell r="AZ1908" t="e">
            <v>#N/A</v>
          </cell>
          <cell r="BA1908" t="e">
            <v>#N/A</v>
          </cell>
          <cell r="BB1908" t="e">
            <v>#N/A</v>
          </cell>
          <cell r="BC1908" t="e">
            <v>#N/A</v>
          </cell>
          <cell r="BD1908" t="e">
            <v>#N/A</v>
          </cell>
        </row>
        <row r="1909">
          <cell r="G1909" t="e">
            <v>#N/A</v>
          </cell>
          <cell r="H1909" t="e">
            <v>#N/A</v>
          </cell>
          <cell r="I1909" t="e">
            <v>#N/A</v>
          </cell>
          <cell r="J1909" t="e">
            <v>#N/A</v>
          </cell>
          <cell r="K1909" t="e">
            <v>#N/A</v>
          </cell>
          <cell r="L1909" t="e">
            <v>#N/A</v>
          </cell>
          <cell r="M1909" t="e">
            <v>#N/A</v>
          </cell>
          <cell r="N1909" t="e">
            <v>#N/A</v>
          </cell>
          <cell r="O1909" t="e">
            <v>#N/A</v>
          </cell>
          <cell r="P1909" t="e">
            <v>#N/A</v>
          </cell>
          <cell r="Q1909" t="e">
            <v>#N/A</v>
          </cell>
          <cell r="R1909" t="e">
            <v>#N/A</v>
          </cell>
          <cell r="S1909" t="e">
            <v>#N/A</v>
          </cell>
          <cell r="T1909" t="e">
            <v>#N/A</v>
          </cell>
          <cell r="U1909" t="e">
            <v>#N/A</v>
          </cell>
          <cell r="V1909" t="e">
            <v>#N/A</v>
          </cell>
          <cell r="W1909" t="e">
            <v>#N/A</v>
          </cell>
          <cell r="X1909" t="e">
            <v>#N/A</v>
          </cell>
          <cell r="Y1909" t="e">
            <v>#N/A</v>
          </cell>
          <cell r="Z1909" t="e">
            <v>#N/A</v>
          </cell>
          <cell r="AA1909" t="e">
            <v>#N/A</v>
          </cell>
          <cell r="AB1909" t="e">
            <v>#N/A</v>
          </cell>
          <cell r="AC1909" t="e">
            <v>#N/A</v>
          </cell>
          <cell r="AD1909" t="e">
            <v>#N/A</v>
          </cell>
          <cell r="AE1909" t="e">
            <v>#N/A</v>
          </cell>
          <cell r="AF1909" t="e">
            <v>#N/A</v>
          </cell>
          <cell r="AG1909" t="e">
            <v>#N/A</v>
          </cell>
          <cell r="AH1909" t="e">
            <v>#N/A</v>
          </cell>
          <cell r="AI1909" t="e">
            <v>#N/A</v>
          </cell>
          <cell r="AJ1909" t="e">
            <v>#N/A</v>
          </cell>
          <cell r="AK1909" t="e">
            <v>#N/A</v>
          </cell>
          <cell r="AL1909" t="e">
            <v>#N/A</v>
          </cell>
          <cell r="AM1909" t="e">
            <v>#N/A</v>
          </cell>
          <cell r="AN1909" t="e">
            <v>#N/A</v>
          </cell>
          <cell r="AO1909" t="e">
            <v>#N/A</v>
          </cell>
          <cell r="AP1909" t="e">
            <v>#N/A</v>
          </cell>
          <cell r="AQ1909" t="e">
            <v>#N/A</v>
          </cell>
          <cell r="AR1909" t="e">
            <v>#N/A</v>
          </cell>
          <cell r="AS1909" t="e">
            <v>#N/A</v>
          </cell>
          <cell r="AT1909" t="e">
            <v>#N/A</v>
          </cell>
          <cell r="AU1909" t="e">
            <v>#N/A</v>
          </cell>
          <cell r="AV1909" t="e">
            <v>#N/A</v>
          </cell>
          <cell r="AW1909" t="e">
            <v>#N/A</v>
          </cell>
          <cell r="AX1909" t="e">
            <v>#N/A</v>
          </cell>
          <cell r="AY1909" t="e">
            <v>#N/A</v>
          </cell>
          <cell r="AZ1909" t="e">
            <v>#N/A</v>
          </cell>
          <cell r="BA1909" t="e">
            <v>#N/A</v>
          </cell>
          <cell r="BB1909" t="e">
            <v>#N/A</v>
          </cell>
          <cell r="BC1909" t="e">
            <v>#N/A</v>
          </cell>
          <cell r="BD1909" t="e">
            <v>#N/A</v>
          </cell>
        </row>
        <row r="1910">
          <cell r="G1910" t="e">
            <v>#N/A</v>
          </cell>
          <cell r="H1910" t="e">
            <v>#N/A</v>
          </cell>
          <cell r="I1910" t="e">
            <v>#N/A</v>
          </cell>
          <cell r="J1910" t="e">
            <v>#N/A</v>
          </cell>
          <cell r="K1910" t="e">
            <v>#N/A</v>
          </cell>
          <cell r="L1910" t="e">
            <v>#N/A</v>
          </cell>
          <cell r="M1910" t="e">
            <v>#N/A</v>
          </cell>
          <cell r="N1910" t="e">
            <v>#N/A</v>
          </cell>
          <cell r="O1910" t="e">
            <v>#N/A</v>
          </cell>
          <cell r="P1910" t="e">
            <v>#N/A</v>
          </cell>
          <cell r="Q1910" t="e">
            <v>#N/A</v>
          </cell>
          <cell r="R1910" t="e">
            <v>#N/A</v>
          </cell>
          <cell r="S1910" t="e">
            <v>#N/A</v>
          </cell>
          <cell r="T1910" t="e">
            <v>#N/A</v>
          </cell>
          <cell r="U1910" t="e">
            <v>#N/A</v>
          </cell>
          <cell r="V1910" t="e">
            <v>#N/A</v>
          </cell>
          <cell r="W1910" t="e">
            <v>#N/A</v>
          </cell>
          <cell r="X1910" t="e">
            <v>#N/A</v>
          </cell>
          <cell r="Y1910" t="e">
            <v>#N/A</v>
          </cell>
          <cell r="Z1910" t="e">
            <v>#N/A</v>
          </cell>
          <cell r="AA1910" t="e">
            <v>#N/A</v>
          </cell>
          <cell r="AB1910" t="e">
            <v>#N/A</v>
          </cell>
          <cell r="AC1910" t="e">
            <v>#N/A</v>
          </cell>
          <cell r="AD1910" t="e">
            <v>#N/A</v>
          </cell>
          <cell r="AE1910" t="e">
            <v>#N/A</v>
          </cell>
          <cell r="AF1910" t="e">
            <v>#N/A</v>
          </cell>
          <cell r="AG1910" t="e">
            <v>#N/A</v>
          </cell>
          <cell r="AH1910" t="e">
            <v>#N/A</v>
          </cell>
          <cell r="AI1910" t="e">
            <v>#N/A</v>
          </cell>
          <cell r="AJ1910" t="e">
            <v>#N/A</v>
          </cell>
          <cell r="AK1910" t="e">
            <v>#N/A</v>
          </cell>
          <cell r="AL1910" t="e">
            <v>#N/A</v>
          </cell>
          <cell r="AM1910" t="e">
            <v>#N/A</v>
          </cell>
          <cell r="AN1910" t="e">
            <v>#N/A</v>
          </cell>
          <cell r="AO1910" t="e">
            <v>#N/A</v>
          </cell>
          <cell r="AP1910" t="e">
            <v>#N/A</v>
          </cell>
          <cell r="AQ1910" t="e">
            <v>#N/A</v>
          </cell>
          <cell r="AR1910" t="e">
            <v>#N/A</v>
          </cell>
          <cell r="AS1910" t="e">
            <v>#N/A</v>
          </cell>
          <cell r="AT1910" t="e">
            <v>#N/A</v>
          </cell>
          <cell r="AU1910" t="e">
            <v>#N/A</v>
          </cell>
          <cell r="AV1910" t="e">
            <v>#N/A</v>
          </cell>
          <cell r="AW1910" t="e">
            <v>#N/A</v>
          </cell>
          <cell r="AX1910" t="e">
            <v>#N/A</v>
          </cell>
          <cell r="AY1910" t="e">
            <v>#N/A</v>
          </cell>
          <cell r="AZ1910" t="e">
            <v>#N/A</v>
          </cell>
          <cell r="BA1910" t="e">
            <v>#N/A</v>
          </cell>
          <cell r="BB1910" t="e">
            <v>#N/A</v>
          </cell>
          <cell r="BC1910" t="e">
            <v>#N/A</v>
          </cell>
          <cell r="BD1910" t="e">
            <v>#N/A</v>
          </cell>
        </row>
        <row r="1911">
          <cell r="G1911" t="e">
            <v>#N/A</v>
          </cell>
          <cell r="H1911" t="e">
            <v>#N/A</v>
          </cell>
          <cell r="I1911" t="e">
            <v>#N/A</v>
          </cell>
          <cell r="J1911" t="e">
            <v>#N/A</v>
          </cell>
          <cell r="K1911" t="e">
            <v>#N/A</v>
          </cell>
          <cell r="L1911" t="e">
            <v>#N/A</v>
          </cell>
          <cell r="M1911" t="e">
            <v>#N/A</v>
          </cell>
          <cell r="N1911" t="e">
            <v>#N/A</v>
          </cell>
          <cell r="O1911" t="e">
            <v>#N/A</v>
          </cell>
          <cell r="P1911" t="e">
            <v>#N/A</v>
          </cell>
          <cell r="Q1911" t="e">
            <v>#N/A</v>
          </cell>
          <cell r="R1911" t="e">
            <v>#N/A</v>
          </cell>
          <cell r="S1911" t="e">
            <v>#N/A</v>
          </cell>
          <cell r="T1911" t="e">
            <v>#N/A</v>
          </cell>
          <cell r="U1911" t="e">
            <v>#N/A</v>
          </cell>
          <cell r="V1911" t="e">
            <v>#N/A</v>
          </cell>
          <cell r="W1911" t="e">
            <v>#N/A</v>
          </cell>
          <cell r="X1911" t="e">
            <v>#N/A</v>
          </cell>
          <cell r="Y1911" t="e">
            <v>#N/A</v>
          </cell>
          <cell r="Z1911" t="e">
            <v>#N/A</v>
          </cell>
          <cell r="AA1911" t="e">
            <v>#N/A</v>
          </cell>
          <cell r="AB1911" t="e">
            <v>#N/A</v>
          </cell>
          <cell r="AC1911" t="e">
            <v>#N/A</v>
          </cell>
          <cell r="AD1911" t="e">
            <v>#N/A</v>
          </cell>
          <cell r="AE1911" t="e">
            <v>#N/A</v>
          </cell>
          <cell r="AF1911" t="e">
            <v>#N/A</v>
          </cell>
          <cell r="AG1911" t="e">
            <v>#N/A</v>
          </cell>
          <cell r="AH1911" t="e">
            <v>#N/A</v>
          </cell>
          <cell r="AI1911" t="e">
            <v>#N/A</v>
          </cell>
          <cell r="AJ1911" t="e">
            <v>#N/A</v>
          </cell>
          <cell r="AK1911" t="e">
            <v>#N/A</v>
          </cell>
          <cell r="AL1911" t="e">
            <v>#N/A</v>
          </cell>
          <cell r="AM1911" t="e">
            <v>#N/A</v>
          </cell>
          <cell r="AN1911" t="e">
            <v>#N/A</v>
          </cell>
          <cell r="AO1911" t="e">
            <v>#N/A</v>
          </cell>
          <cell r="AP1911" t="e">
            <v>#N/A</v>
          </cell>
          <cell r="AQ1911" t="e">
            <v>#N/A</v>
          </cell>
          <cell r="AR1911" t="e">
            <v>#N/A</v>
          </cell>
          <cell r="AS1911" t="e">
            <v>#N/A</v>
          </cell>
          <cell r="AT1911" t="e">
            <v>#N/A</v>
          </cell>
          <cell r="AU1911" t="e">
            <v>#N/A</v>
          </cell>
          <cell r="AV1911" t="e">
            <v>#N/A</v>
          </cell>
          <cell r="AW1911" t="e">
            <v>#N/A</v>
          </cell>
          <cell r="AX1911" t="e">
            <v>#N/A</v>
          </cell>
          <cell r="AY1911" t="e">
            <v>#N/A</v>
          </cell>
          <cell r="AZ1911" t="e">
            <v>#N/A</v>
          </cell>
          <cell r="BA1911" t="e">
            <v>#N/A</v>
          </cell>
          <cell r="BB1911" t="e">
            <v>#N/A</v>
          </cell>
          <cell r="BC1911" t="e">
            <v>#N/A</v>
          </cell>
          <cell r="BD1911" t="e">
            <v>#N/A</v>
          </cell>
        </row>
        <row r="1912">
          <cell r="G1912" t="e">
            <v>#N/A</v>
          </cell>
          <cell r="H1912" t="e">
            <v>#N/A</v>
          </cell>
          <cell r="I1912" t="e">
            <v>#N/A</v>
          </cell>
          <cell r="J1912" t="e">
            <v>#N/A</v>
          </cell>
          <cell r="K1912" t="e">
            <v>#N/A</v>
          </cell>
          <cell r="L1912" t="e">
            <v>#N/A</v>
          </cell>
          <cell r="M1912" t="e">
            <v>#N/A</v>
          </cell>
          <cell r="N1912" t="e">
            <v>#N/A</v>
          </cell>
          <cell r="O1912" t="e">
            <v>#N/A</v>
          </cell>
          <cell r="P1912" t="e">
            <v>#N/A</v>
          </cell>
          <cell r="Q1912" t="e">
            <v>#N/A</v>
          </cell>
          <cell r="R1912" t="e">
            <v>#N/A</v>
          </cell>
          <cell r="S1912" t="e">
            <v>#N/A</v>
          </cell>
          <cell r="T1912" t="e">
            <v>#N/A</v>
          </cell>
          <cell r="U1912" t="e">
            <v>#N/A</v>
          </cell>
          <cell r="V1912" t="e">
            <v>#N/A</v>
          </cell>
          <cell r="W1912" t="e">
            <v>#N/A</v>
          </cell>
          <cell r="X1912" t="e">
            <v>#N/A</v>
          </cell>
          <cell r="Y1912" t="e">
            <v>#N/A</v>
          </cell>
          <cell r="Z1912" t="e">
            <v>#N/A</v>
          </cell>
          <cell r="AA1912" t="e">
            <v>#N/A</v>
          </cell>
          <cell r="AB1912" t="e">
            <v>#N/A</v>
          </cell>
          <cell r="AC1912" t="e">
            <v>#N/A</v>
          </cell>
          <cell r="AD1912" t="e">
            <v>#N/A</v>
          </cell>
          <cell r="AE1912" t="e">
            <v>#N/A</v>
          </cell>
          <cell r="AF1912" t="e">
            <v>#N/A</v>
          </cell>
          <cell r="AG1912" t="e">
            <v>#N/A</v>
          </cell>
          <cell r="AH1912" t="e">
            <v>#N/A</v>
          </cell>
          <cell r="AI1912" t="e">
            <v>#N/A</v>
          </cell>
          <cell r="AJ1912" t="e">
            <v>#N/A</v>
          </cell>
          <cell r="AK1912" t="e">
            <v>#N/A</v>
          </cell>
          <cell r="AL1912" t="e">
            <v>#N/A</v>
          </cell>
          <cell r="AM1912" t="e">
            <v>#N/A</v>
          </cell>
          <cell r="AN1912" t="e">
            <v>#N/A</v>
          </cell>
          <cell r="AO1912" t="e">
            <v>#N/A</v>
          </cell>
          <cell r="AP1912" t="e">
            <v>#N/A</v>
          </cell>
          <cell r="AQ1912" t="e">
            <v>#N/A</v>
          </cell>
          <cell r="AR1912" t="e">
            <v>#N/A</v>
          </cell>
          <cell r="AS1912" t="e">
            <v>#N/A</v>
          </cell>
          <cell r="AT1912" t="e">
            <v>#N/A</v>
          </cell>
          <cell r="AU1912" t="e">
            <v>#N/A</v>
          </cell>
          <cell r="AV1912" t="e">
            <v>#N/A</v>
          </cell>
          <cell r="AW1912" t="e">
            <v>#N/A</v>
          </cell>
          <cell r="AX1912" t="e">
            <v>#N/A</v>
          </cell>
          <cell r="AY1912" t="e">
            <v>#N/A</v>
          </cell>
          <cell r="AZ1912" t="e">
            <v>#N/A</v>
          </cell>
          <cell r="BA1912" t="e">
            <v>#N/A</v>
          </cell>
          <cell r="BB1912" t="e">
            <v>#N/A</v>
          </cell>
          <cell r="BC1912" t="e">
            <v>#N/A</v>
          </cell>
          <cell r="BD1912" t="e">
            <v>#N/A</v>
          </cell>
        </row>
        <row r="1913">
          <cell r="G1913" t="e">
            <v>#N/A</v>
          </cell>
          <cell r="H1913" t="e">
            <v>#N/A</v>
          </cell>
          <cell r="I1913" t="e">
            <v>#N/A</v>
          </cell>
          <cell r="J1913" t="e">
            <v>#N/A</v>
          </cell>
          <cell r="K1913" t="e">
            <v>#N/A</v>
          </cell>
          <cell r="L1913" t="e">
            <v>#N/A</v>
          </cell>
          <cell r="M1913" t="e">
            <v>#N/A</v>
          </cell>
          <cell r="N1913" t="e">
            <v>#N/A</v>
          </cell>
          <cell r="O1913" t="e">
            <v>#N/A</v>
          </cell>
          <cell r="P1913" t="e">
            <v>#N/A</v>
          </cell>
          <cell r="Q1913" t="e">
            <v>#N/A</v>
          </cell>
          <cell r="R1913" t="e">
            <v>#N/A</v>
          </cell>
          <cell r="S1913" t="e">
            <v>#N/A</v>
          </cell>
          <cell r="T1913" t="e">
            <v>#N/A</v>
          </cell>
          <cell r="U1913" t="e">
            <v>#N/A</v>
          </cell>
          <cell r="V1913" t="e">
            <v>#N/A</v>
          </cell>
          <cell r="W1913" t="e">
            <v>#N/A</v>
          </cell>
          <cell r="X1913" t="e">
            <v>#N/A</v>
          </cell>
          <cell r="Y1913" t="e">
            <v>#N/A</v>
          </cell>
          <cell r="Z1913" t="e">
            <v>#N/A</v>
          </cell>
          <cell r="AA1913" t="e">
            <v>#N/A</v>
          </cell>
          <cell r="AB1913" t="e">
            <v>#N/A</v>
          </cell>
          <cell r="AC1913" t="e">
            <v>#N/A</v>
          </cell>
          <cell r="AD1913" t="e">
            <v>#N/A</v>
          </cell>
          <cell r="AE1913" t="e">
            <v>#N/A</v>
          </cell>
          <cell r="AF1913" t="e">
            <v>#N/A</v>
          </cell>
          <cell r="AG1913" t="e">
            <v>#N/A</v>
          </cell>
          <cell r="AH1913" t="e">
            <v>#N/A</v>
          </cell>
          <cell r="AI1913" t="e">
            <v>#N/A</v>
          </cell>
          <cell r="AJ1913" t="e">
            <v>#N/A</v>
          </cell>
          <cell r="AK1913" t="e">
            <v>#N/A</v>
          </cell>
          <cell r="AL1913" t="e">
            <v>#N/A</v>
          </cell>
          <cell r="AM1913" t="e">
            <v>#N/A</v>
          </cell>
          <cell r="AN1913" t="e">
            <v>#N/A</v>
          </cell>
          <cell r="AO1913" t="e">
            <v>#N/A</v>
          </cell>
          <cell r="AP1913" t="e">
            <v>#N/A</v>
          </cell>
          <cell r="AQ1913" t="e">
            <v>#N/A</v>
          </cell>
          <cell r="AR1913" t="e">
            <v>#N/A</v>
          </cell>
          <cell r="AS1913" t="e">
            <v>#N/A</v>
          </cell>
          <cell r="AT1913" t="e">
            <v>#N/A</v>
          </cell>
          <cell r="AU1913" t="e">
            <v>#N/A</v>
          </cell>
          <cell r="AV1913" t="e">
            <v>#N/A</v>
          </cell>
          <cell r="AW1913" t="e">
            <v>#N/A</v>
          </cell>
          <cell r="AX1913" t="e">
            <v>#N/A</v>
          </cell>
          <cell r="AY1913" t="e">
            <v>#N/A</v>
          </cell>
          <cell r="AZ1913" t="e">
            <v>#N/A</v>
          </cell>
          <cell r="BA1913" t="e">
            <v>#N/A</v>
          </cell>
          <cell r="BB1913" t="e">
            <v>#N/A</v>
          </cell>
          <cell r="BC1913" t="e">
            <v>#N/A</v>
          </cell>
          <cell r="BD1913" t="e">
            <v>#N/A</v>
          </cell>
        </row>
        <row r="1914">
          <cell r="G1914" t="e">
            <v>#N/A</v>
          </cell>
          <cell r="H1914" t="e">
            <v>#N/A</v>
          </cell>
          <cell r="I1914" t="e">
            <v>#N/A</v>
          </cell>
          <cell r="J1914" t="e">
            <v>#N/A</v>
          </cell>
          <cell r="K1914" t="e">
            <v>#N/A</v>
          </cell>
          <cell r="L1914" t="e">
            <v>#N/A</v>
          </cell>
          <cell r="M1914" t="e">
            <v>#N/A</v>
          </cell>
          <cell r="N1914" t="e">
            <v>#N/A</v>
          </cell>
          <cell r="O1914" t="e">
            <v>#N/A</v>
          </cell>
          <cell r="P1914" t="e">
            <v>#N/A</v>
          </cell>
          <cell r="Q1914" t="e">
            <v>#N/A</v>
          </cell>
          <cell r="R1914" t="e">
            <v>#N/A</v>
          </cell>
          <cell r="S1914" t="e">
            <v>#N/A</v>
          </cell>
          <cell r="T1914" t="e">
            <v>#N/A</v>
          </cell>
          <cell r="U1914" t="e">
            <v>#N/A</v>
          </cell>
          <cell r="V1914" t="e">
            <v>#N/A</v>
          </cell>
          <cell r="W1914" t="e">
            <v>#N/A</v>
          </cell>
          <cell r="X1914" t="e">
            <v>#N/A</v>
          </cell>
          <cell r="Y1914" t="e">
            <v>#N/A</v>
          </cell>
          <cell r="Z1914" t="e">
            <v>#N/A</v>
          </cell>
          <cell r="AA1914" t="e">
            <v>#N/A</v>
          </cell>
          <cell r="AB1914" t="e">
            <v>#N/A</v>
          </cell>
          <cell r="AC1914" t="e">
            <v>#N/A</v>
          </cell>
          <cell r="AD1914" t="e">
            <v>#N/A</v>
          </cell>
          <cell r="AE1914" t="e">
            <v>#N/A</v>
          </cell>
          <cell r="AF1914" t="e">
            <v>#N/A</v>
          </cell>
          <cell r="AG1914" t="e">
            <v>#N/A</v>
          </cell>
          <cell r="AH1914" t="e">
            <v>#N/A</v>
          </cell>
          <cell r="AI1914" t="e">
            <v>#N/A</v>
          </cell>
          <cell r="AJ1914" t="e">
            <v>#N/A</v>
          </cell>
          <cell r="AK1914" t="e">
            <v>#N/A</v>
          </cell>
          <cell r="AL1914" t="e">
            <v>#N/A</v>
          </cell>
          <cell r="AM1914" t="e">
            <v>#N/A</v>
          </cell>
          <cell r="AN1914" t="e">
            <v>#N/A</v>
          </cell>
          <cell r="AO1914" t="e">
            <v>#N/A</v>
          </cell>
          <cell r="AP1914" t="e">
            <v>#N/A</v>
          </cell>
          <cell r="AQ1914" t="e">
            <v>#N/A</v>
          </cell>
          <cell r="AR1914" t="e">
            <v>#N/A</v>
          </cell>
          <cell r="AS1914" t="e">
            <v>#N/A</v>
          </cell>
          <cell r="AT1914" t="e">
            <v>#N/A</v>
          </cell>
          <cell r="AU1914" t="e">
            <v>#N/A</v>
          </cell>
          <cell r="AV1914" t="e">
            <v>#N/A</v>
          </cell>
          <cell r="AW1914" t="e">
            <v>#N/A</v>
          </cell>
          <cell r="AX1914" t="e">
            <v>#N/A</v>
          </cell>
          <cell r="AY1914" t="e">
            <v>#N/A</v>
          </cell>
          <cell r="AZ1914" t="e">
            <v>#N/A</v>
          </cell>
          <cell r="BA1914" t="e">
            <v>#N/A</v>
          </cell>
          <cell r="BB1914" t="e">
            <v>#N/A</v>
          </cell>
          <cell r="BC1914" t="e">
            <v>#N/A</v>
          </cell>
          <cell r="BD1914" t="e">
            <v>#N/A</v>
          </cell>
        </row>
        <row r="1915">
          <cell r="G1915" t="e">
            <v>#N/A</v>
          </cell>
          <cell r="H1915" t="e">
            <v>#N/A</v>
          </cell>
          <cell r="I1915" t="e">
            <v>#N/A</v>
          </cell>
          <cell r="J1915" t="e">
            <v>#N/A</v>
          </cell>
          <cell r="K1915" t="e">
            <v>#N/A</v>
          </cell>
          <cell r="L1915" t="e">
            <v>#N/A</v>
          </cell>
          <cell r="M1915" t="e">
            <v>#N/A</v>
          </cell>
          <cell r="N1915" t="e">
            <v>#N/A</v>
          </cell>
          <cell r="O1915" t="e">
            <v>#N/A</v>
          </cell>
          <cell r="P1915" t="e">
            <v>#N/A</v>
          </cell>
          <cell r="Q1915" t="e">
            <v>#N/A</v>
          </cell>
          <cell r="R1915" t="e">
            <v>#N/A</v>
          </cell>
          <cell r="S1915" t="e">
            <v>#N/A</v>
          </cell>
          <cell r="T1915" t="e">
            <v>#N/A</v>
          </cell>
          <cell r="U1915" t="e">
            <v>#N/A</v>
          </cell>
          <cell r="V1915" t="e">
            <v>#N/A</v>
          </cell>
          <cell r="W1915" t="e">
            <v>#N/A</v>
          </cell>
          <cell r="X1915" t="e">
            <v>#N/A</v>
          </cell>
          <cell r="Y1915" t="e">
            <v>#N/A</v>
          </cell>
          <cell r="Z1915" t="e">
            <v>#N/A</v>
          </cell>
          <cell r="AA1915" t="e">
            <v>#N/A</v>
          </cell>
          <cell r="AB1915" t="e">
            <v>#N/A</v>
          </cell>
          <cell r="AC1915" t="e">
            <v>#N/A</v>
          </cell>
          <cell r="AD1915" t="e">
            <v>#N/A</v>
          </cell>
          <cell r="AE1915" t="e">
            <v>#N/A</v>
          </cell>
          <cell r="AF1915" t="e">
            <v>#N/A</v>
          </cell>
          <cell r="AG1915" t="e">
            <v>#N/A</v>
          </cell>
          <cell r="AH1915" t="e">
            <v>#N/A</v>
          </cell>
          <cell r="AI1915" t="e">
            <v>#N/A</v>
          </cell>
          <cell r="AJ1915" t="e">
            <v>#N/A</v>
          </cell>
          <cell r="AK1915" t="e">
            <v>#N/A</v>
          </cell>
          <cell r="AL1915" t="e">
            <v>#N/A</v>
          </cell>
          <cell r="AM1915" t="e">
            <v>#N/A</v>
          </cell>
          <cell r="AN1915" t="e">
            <v>#N/A</v>
          </cell>
          <cell r="AO1915" t="e">
            <v>#N/A</v>
          </cell>
          <cell r="AP1915" t="e">
            <v>#N/A</v>
          </cell>
          <cell r="AQ1915" t="e">
            <v>#N/A</v>
          </cell>
          <cell r="AR1915" t="e">
            <v>#N/A</v>
          </cell>
          <cell r="AS1915" t="e">
            <v>#N/A</v>
          </cell>
          <cell r="AT1915" t="e">
            <v>#N/A</v>
          </cell>
          <cell r="AU1915" t="e">
            <v>#N/A</v>
          </cell>
          <cell r="AV1915" t="e">
            <v>#N/A</v>
          </cell>
          <cell r="AW1915" t="e">
            <v>#N/A</v>
          </cell>
          <cell r="AX1915" t="e">
            <v>#N/A</v>
          </cell>
          <cell r="AY1915" t="e">
            <v>#N/A</v>
          </cell>
          <cell r="AZ1915" t="e">
            <v>#N/A</v>
          </cell>
          <cell r="BA1915" t="e">
            <v>#N/A</v>
          </cell>
          <cell r="BB1915" t="e">
            <v>#N/A</v>
          </cell>
          <cell r="BC1915" t="e">
            <v>#N/A</v>
          </cell>
          <cell r="BD1915" t="e">
            <v>#N/A</v>
          </cell>
        </row>
        <row r="1916">
          <cell r="G1916" t="e">
            <v>#N/A</v>
          </cell>
          <cell r="H1916" t="e">
            <v>#N/A</v>
          </cell>
          <cell r="I1916" t="e">
            <v>#N/A</v>
          </cell>
          <cell r="J1916" t="e">
            <v>#N/A</v>
          </cell>
          <cell r="K1916" t="e">
            <v>#N/A</v>
          </cell>
          <cell r="L1916" t="e">
            <v>#N/A</v>
          </cell>
          <cell r="M1916" t="e">
            <v>#N/A</v>
          </cell>
          <cell r="N1916" t="e">
            <v>#N/A</v>
          </cell>
          <cell r="O1916" t="e">
            <v>#N/A</v>
          </cell>
          <cell r="P1916" t="e">
            <v>#N/A</v>
          </cell>
          <cell r="Q1916" t="e">
            <v>#N/A</v>
          </cell>
          <cell r="R1916" t="e">
            <v>#N/A</v>
          </cell>
          <cell r="S1916" t="e">
            <v>#N/A</v>
          </cell>
          <cell r="T1916" t="e">
            <v>#N/A</v>
          </cell>
          <cell r="U1916" t="e">
            <v>#N/A</v>
          </cell>
          <cell r="V1916" t="e">
            <v>#N/A</v>
          </cell>
          <cell r="W1916" t="e">
            <v>#N/A</v>
          </cell>
          <cell r="X1916" t="e">
            <v>#N/A</v>
          </cell>
          <cell r="Y1916" t="e">
            <v>#N/A</v>
          </cell>
          <cell r="Z1916" t="e">
            <v>#N/A</v>
          </cell>
          <cell r="AA1916" t="e">
            <v>#N/A</v>
          </cell>
          <cell r="AB1916" t="e">
            <v>#N/A</v>
          </cell>
          <cell r="AC1916" t="e">
            <v>#N/A</v>
          </cell>
          <cell r="AD1916" t="e">
            <v>#N/A</v>
          </cell>
          <cell r="AE1916" t="e">
            <v>#N/A</v>
          </cell>
          <cell r="AF1916" t="e">
            <v>#N/A</v>
          </cell>
          <cell r="AG1916" t="e">
            <v>#N/A</v>
          </cell>
          <cell r="AH1916" t="e">
            <v>#N/A</v>
          </cell>
          <cell r="AI1916" t="e">
            <v>#N/A</v>
          </cell>
          <cell r="AJ1916" t="e">
            <v>#N/A</v>
          </cell>
          <cell r="AK1916" t="e">
            <v>#N/A</v>
          </cell>
          <cell r="AL1916" t="e">
            <v>#N/A</v>
          </cell>
          <cell r="AM1916" t="e">
            <v>#N/A</v>
          </cell>
          <cell r="AN1916" t="e">
            <v>#N/A</v>
          </cell>
          <cell r="AO1916" t="e">
            <v>#N/A</v>
          </cell>
          <cell r="AP1916" t="e">
            <v>#N/A</v>
          </cell>
          <cell r="AQ1916" t="e">
            <v>#N/A</v>
          </cell>
          <cell r="AR1916" t="e">
            <v>#N/A</v>
          </cell>
          <cell r="AS1916" t="e">
            <v>#N/A</v>
          </cell>
          <cell r="AT1916" t="e">
            <v>#N/A</v>
          </cell>
          <cell r="AU1916" t="e">
            <v>#N/A</v>
          </cell>
          <cell r="AV1916" t="e">
            <v>#N/A</v>
          </cell>
          <cell r="AW1916" t="e">
            <v>#N/A</v>
          </cell>
          <cell r="AX1916" t="e">
            <v>#N/A</v>
          </cell>
          <cell r="AY1916" t="e">
            <v>#N/A</v>
          </cell>
          <cell r="AZ1916" t="e">
            <v>#N/A</v>
          </cell>
          <cell r="BA1916" t="e">
            <v>#N/A</v>
          </cell>
          <cell r="BB1916" t="e">
            <v>#N/A</v>
          </cell>
          <cell r="BC1916" t="e">
            <v>#N/A</v>
          </cell>
          <cell r="BD1916" t="e">
            <v>#N/A</v>
          </cell>
        </row>
        <row r="1917">
          <cell r="G1917" t="e">
            <v>#N/A</v>
          </cell>
          <cell r="H1917" t="e">
            <v>#N/A</v>
          </cell>
          <cell r="I1917" t="e">
            <v>#N/A</v>
          </cell>
          <cell r="J1917" t="e">
            <v>#N/A</v>
          </cell>
          <cell r="K1917" t="e">
            <v>#N/A</v>
          </cell>
          <cell r="L1917" t="e">
            <v>#N/A</v>
          </cell>
          <cell r="M1917" t="e">
            <v>#N/A</v>
          </cell>
          <cell r="N1917" t="e">
            <v>#N/A</v>
          </cell>
          <cell r="O1917" t="e">
            <v>#N/A</v>
          </cell>
          <cell r="P1917" t="e">
            <v>#N/A</v>
          </cell>
          <cell r="Q1917" t="e">
            <v>#N/A</v>
          </cell>
          <cell r="R1917" t="e">
            <v>#N/A</v>
          </cell>
          <cell r="S1917" t="e">
            <v>#N/A</v>
          </cell>
          <cell r="T1917" t="e">
            <v>#N/A</v>
          </cell>
          <cell r="U1917" t="e">
            <v>#N/A</v>
          </cell>
          <cell r="V1917" t="e">
            <v>#N/A</v>
          </cell>
          <cell r="W1917" t="e">
            <v>#N/A</v>
          </cell>
          <cell r="X1917" t="e">
            <v>#N/A</v>
          </cell>
          <cell r="Y1917" t="e">
            <v>#N/A</v>
          </cell>
          <cell r="Z1917" t="e">
            <v>#N/A</v>
          </cell>
          <cell r="AA1917" t="e">
            <v>#N/A</v>
          </cell>
          <cell r="AB1917" t="e">
            <v>#N/A</v>
          </cell>
          <cell r="AC1917" t="e">
            <v>#N/A</v>
          </cell>
          <cell r="AD1917" t="e">
            <v>#N/A</v>
          </cell>
          <cell r="AE1917" t="e">
            <v>#N/A</v>
          </cell>
          <cell r="AF1917" t="e">
            <v>#N/A</v>
          </cell>
          <cell r="AG1917" t="e">
            <v>#N/A</v>
          </cell>
          <cell r="AH1917" t="e">
            <v>#N/A</v>
          </cell>
          <cell r="AI1917" t="e">
            <v>#N/A</v>
          </cell>
          <cell r="AJ1917" t="e">
            <v>#N/A</v>
          </cell>
          <cell r="AK1917" t="e">
            <v>#N/A</v>
          </cell>
          <cell r="AL1917" t="e">
            <v>#N/A</v>
          </cell>
          <cell r="AM1917" t="e">
            <v>#N/A</v>
          </cell>
          <cell r="AN1917" t="e">
            <v>#N/A</v>
          </cell>
          <cell r="AO1917" t="e">
            <v>#N/A</v>
          </cell>
          <cell r="AP1917" t="e">
            <v>#N/A</v>
          </cell>
          <cell r="AQ1917" t="e">
            <v>#N/A</v>
          </cell>
          <cell r="AR1917" t="e">
            <v>#N/A</v>
          </cell>
          <cell r="AS1917" t="e">
            <v>#N/A</v>
          </cell>
          <cell r="AT1917" t="e">
            <v>#N/A</v>
          </cell>
          <cell r="AU1917" t="e">
            <v>#N/A</v>
          </cell>
          <cell r="AV1917" t="e">
            <v>#N/A</v>
          </cell>
          <cell r="AW1917" t="e">
            <v>#N/A</v>
          </cell>
          <cell r="AX1917" t="e">
            <v>#N/A</v>
          </cell>
          <cell r="AY1917" t="e">
            <v>#N/A</v>
          </cell>
          <cell r="AZ1917" t="e">
            <v>#N/A</v>
          </cell>
          <cell r="BA1917" t="e">
            <v>#N/A</v>
          </cell>
          <cell r="BB1917" t="e">
            <v>#N/A</v>
          </cell>
          <cell r="BC1917" t="e">
            <v>#N/A</v>
          </cell>
          <cell r="BD1917" t="e">
            <v>#N/A</v>
          </cell>
        </row>
        <row r="1918">
          <cell r="G1918" t="e">
            <v>#N/A</v>
          </cell>
          <cell r="H1918" t="e">
            <v>#N/A</v>
          </cell>
          <cell r="I1918" t="e">
            <v>#N/A</v>
          </cell>
          <cell r="J1918" t="e">
            <v>#N/A</v>
          </cell>
          <cell r="K1918" t="e">
            <v>#N/A</v>
          </cell>
          <cell r="L1918" t="e">
            <v>#N/A</v>
          </cell>
          <cell r="M1918" t="e">
            <v>#N/A</v>
          </cell>
          <cell r="N1918" t="e">
            <v>#N/A</v>
          </cell>
          <cell r="O1918" t="e">
            <v>#N/A</v>
          </cell>
          <cell r="P1918" t="e">
            <v>#N/A</v>
          </cell>
          <cell r="Q1918" t="e">
            <v>#N/A</v>
          </cell>
          <cell r="R1918" t="e">
            <v>#N/A</v>
          </cell>
          <cell r="S1918" t="e">
            <v>#N/A</v>
          </cell>
          <cell r="T1918" t="e">
            <v>#N/A</v>
          </cell>
          <cell r="U1918" t="e">
            <v>#N/A</v>
          </cell>
          <cell r="V1918" t="e">
            <v>#N/A</v>
          </cell>
          <cell r="W1918" t="e">
            <v>#N/A</v>
          </cell>
          <cell r="X1918" t="e">
            <v>#N/A</v>
          </cell>
          <cell r="Y1918" t="e">
            <v>#N/A</v>
          </cell>
          <cell r="Z1918" t="e">
            <v>#N/A</v>
          </cell>
          <cell r="AA1918" t="e">
            <v>#N/A</v>
          </cell>
          <cell r="AB1918" t="e">
            <v>#N/A</v>
          </cell>
          <cell r="AC1918" t="e">
            <v>#N/A</v>
          </cell>
          <cell r="AD1918" t="e">
            <v>#N/A</v>
          </cell>
          <cell r="AE1918" t="e">
            <v>#N/A</v>
          </cell>
          <cell r="AF1918" t="e">
            <v>#N/A</v>
          </cell>
          <cell r="AG1918" t="e">
            <v>#N/A</v>
          </cell>
          <cell r="AH1918" t="e">
            <v>#N/A</v>
          </cell>
          <cell r="AI1918" t="e">
            <v>#N/A</v>
          </cell>
          <cell r="AJ1918" t="e">
            <v>#N/A</v>
          </cell>
          <cell r="AK1918" t="e">
            <v>#N/A</v>
          </cell>
          <cell r="AL1918" t="e">
            <v>#N/A</v>
          </cell>
          <cell r="AM1918" t="e">
            <v>#N/A</v>
          </cell>
          <cell r="AN1918" t="e">
            <v>#N/A</v>
          </cell>
          <cell r="AO1918" t="e">
            <v>#N/A</v>
          </cell>
          <cell r="AP1918" t="e">
            <v>#N/A</v>
          </cell>
          <cell r="AQ1918" t="e">
            <v>#N/A</v>
          </cell>
          <cell r="AR1918" t="e">
            <v>#N/A</v>
          </cell>
          <cell r="AS1918" t="e">
            <v>#N/A</v>
          </cell>
          <cell r="AT1918" t="e">
            <v>#N/A</v>
          </cell>
          <cell r="AU1918" t="e">
            <v>#N/A</v>
          </cell>
          <cell r="AV1918" t="e">
            <v>#N/A</v>
          </cell>
          <cell r="AW1918" t="e">
            <v>#N/A</v>
          </cell>
          <cell r="AX1918" t="e">
            <v>#N/A</v>
          </cell>
          <cell r="AY1918" t="e">
            <v>#N/A</v>
          </cell>
          <cell r="AZ1918" t="e">
            <v>#N/A</v>
          </cell>
          <cell r="BA1918" t="e">
            <v>#N/A</v>
          </cell>
          <cell r="BB1918" t="e">
            <v>#N/A</v>
          </cell>
          <cell r="BC1918" t="e">
            <v>#N/A</v>
          </cell>
          <cell r="BD1918" t="e">
            <v>#N/A</v>
          </cell>
        </row>
        <row r="1919">
          <cell r="G1919" t="e">
            <v>#N/A</v>
          </cell>
          <cell r="H1919" t="e">
            <v>#N/A</v>
          </cell>
          <cell r="I1919" t="e">
            <v>#N/A</v>
          </cell>
          <cell r="J1919" t="e">
            <v>#N/A</v>
          </cell>
          <cell r="K1919" t="e">
            <v>#N/A</v>
          </cell>
          <cell r="L1919" t="e">
            <v>#N/A</v>
          </cell>
          <cell r="M1919" t="e">
            <v>#N/A</v>
          </cell>
          <cell r="N1919" t="e">
            <v>#N/A</v>
          </cell>
          <cell r="O1919" t="e">
            <v>#N/A</v>
          </cell>
          <cell r="P1919" t="e">
            <v>#N/A</v>
          </cell>
          <cell r="Q1919" t="e">
            <v>#N/A</v>
          </cell>
          <cell r="R1919" t="e">
            <v>#N/A</v>
          </cell>
          <cell r="S1919" t="e">
            <v>#N/A</v>
          </cell>
          <cell r="T1919" t="e">
            <v>#N/A</v>
          </cell>
          <cell r="U1919" t="e">
            <v>#N/A</v>
          </cell>
          <cell r="V1919" t="e">
            <v>#N/A</v>
          </cell>
          <cell r="W1919" t="e">
            <v>#N/A</v>
          </cell>
          <cell r="X1919" t="e">
            <v>#N/A</v>
          </cell>
          <cell r="Y1919" t="e">
            <v>#N/A</v>
          </cell>
          <cell r="Z1919" t="e">
            <v>#N/A</v>
          </cell>
          <cell r="AA1919" t="e">
            <v>#N/A</v>
          </cell>
          <cell r="AB1919" t="e">
            <v>#N/A</v>
          </cell>
          <cell r="AC1919" t="e">
            <v>#N/A</v>
          </cell>
          <cell r="AD1919" t="e">
            <v>#N/A</v>
          </cell>
          <cell r="AE1919" t="e">
            <v>#N/A</v>
          </cell>
          <cell r="AF1919" t="e">
            <v>#N/A</v>
          </cell>
          <cell r="AG1919" t="e">
            <v>#N/A</v>
          </cell>
          <cell r="AH1919" t="e">
            <v>#N/A</v>
          </cell>
          <cell r="AI1919" t="e">
            <v>#N/A</v>
          </cell>
          <cell r="AJ1919" t="e">
            <v>#N/A</v>
          </cell>
          <cell r="AK1919" t="e">
            <v>#N/A</v>
          </cell>
          <cell r="AL1919" t="e">
            <v>#N/A</v>
          </cell>
          <cell r="AM1919" t="e">
            <v>#N/A</v>
          </cell>
          <cell r="AN1919" t="e">
            <v>#N/A</v>
          </cell>
          <cell r="AO1919" t="e">
            <v>#N/A</v>
          </cell>
          <cell r="AP1919" t="e">
            <v>#N/A</v>
          </cell>
          <cell r="AQ1919" t="e">
            <v>#N/A</v>
          </cell>
          <cell r="AR1919" t="e">
            <v>#N/A</v>
          </cell>
          <cell r="AS1919" t="e">
            <v>#N/A</v>
          </cell>
          <cell r="AT1919" t="e">
            <v>#N/A</v>
          </cell>
          <cell r="AU1919" t="e">
            <v>#N/A</v>
          </cell>
          <cell r="AV1919" t="e">
            <v>#N/A</v>
          </cell>
          <cell r="AW1919" t="e">
            <v>#N/A</v>
          </cell>
          <cell r="AX1919" t="e">
            <v>#N/A</v>
          </cell>
          <cell r="AY1919" t="e">
            <v>#N/A</v>
          </cell>
          <cell r="AZ1919" t="e">
            <v>#N/A</v>
          </cell>
          <cell r="BA1919" t="e">
            <v>#N/A</v>
          </cell>
          <cell r="BB1919" t="e">
            <v>#N/A</v>
          </cell>
          <cell r="BC1919" t="e">
            <v>#N/A</v>
          </cell>
          <cell r="BD1919" t="e">
            <v>#N/A</v>
          </cell>
        </row>
        <row r="1920">
          <cell r="G1920" t="e">
            <v>#N/A</v>
          </cell>
          <cell r="H1920" t="e">
            <v>#N/A</v>
          </cell>
          <cell r="I1920" t="e">
            <v>#N/A</v>
          </cell>
          <cell r="J1920" t="e">
            <v>#N/A</v>
          </cell>
          <cell r="K1920" t="e">
            <v>#N/A</v>
          </cell>
          <cell r="L1920" t="e">
            <v>#N/A</v>
          </cell>
          <cell r="M1920" t="e">
            <v>#N/A</v>
          </cell>
          <cell r="N1920" t="e">
            <v>#N/A</v>
          </cell>
          <cell r="O1920" t="e">
            <v>#N/A</v>
          </cell>
          <cell r="P1920" t="e">
            <v>#N/A</v>
          </cell>
          <cell r="Q1920" t="e">
            <v>#N/A</v>
          </cell>
          <cell r="R1920" t="e">
            <v>#N/A</v>
          </cell>
          <cell r="S1920" t="e">
            <v>#N/A</v>
          </cell>
          <cell r="T1920" t="e">
            <v>#N/A</v>
          </cell>
          <cell r="U1920" t="e">
            <v>#N/A</v>
          </cell>
          <cell r="V1920" t="e">
            <v>#N/A</v>
          </cell>
          <cell r="W1920" t="e">
            <v>#N/A</v>
          </cell>
          <cell r="X1920" t="e">
            <v>#N/A</v>
          </cell>
          <cell r="Y1920" t="e">
            <v>#N/A</v>
          </cell>
          <cell r="Z1920" t="e">
            <v>#N/A</v>
          </cell>
          <cell r="AA1920" t="e">
            <v>#N/A</v>
          </cell>
          <cell r="AB1920" t="e">
            <v>#N/A</v>
          </cell>
          <cell r="AC1920" t="e">
            <v>#N/A</v>
          </cell>
          <cell r="AD1920" t="e">
            <v>#N/A</v>
          </cell>
          <cell r="AE1920" t="e">
            <v>#N/A</v>
          </cell>
          <cell r="AF1920" t="e">
            <v>#N/A</v>
          </cell>
          <cell r="AG1920" t="e">
            <v>#N/A</v>
          </cell>
          <cell r="AH1920" t="e">
            <v>#N/A</v>
          </cell>
          <cell r="AI1920" t="e">
            <v>#N/A</v>
          </cell>
          <cell r="AJ1920" t="e">
            <v>#N/A</v>
          </cell>
          <cell r="AK1920" t="e">
            <v>#N/A</v>
          </cell>
          <cell r="AL1920" t="e">
            <v>#N/A</v>
          </cell>
          <cell r="AM1920" t="e">
            <v>#N/A</v>
          </cell>
          <cell r="AN1920" t="e">
            <v>#N/A</v>
          </cell>
          <cell r="AO1920" t="e">
            <v>#N/A</v>
          </cell>
          <cell r="AP1920" t="e">
            <v>#N/A</v>
          </cell>
          <cell r="AQ1920" t="e">
            <v>#N/A</v>
          </cell>
          <cell r="AR1920" t="e">
            <v>#N/A</v>
          </cell>
          <cell r="AS1920" t="e">
            <v>#N/A</v>
          </cell>
          <cell r="AT1920" t="e">
            <v>#N/A</v>
          </cell>
          <cell r="AU1920" t="e">
            <v>#N/A</v>
          </cell>
          <cell r="AV1920" t="e">
            <v>#N/A</v>
          </cell>
          <cell r="AW1920" t="e">
            <v>#N/A</v>
          </cell>
          <cell r="AX1920" t="e">
            <v>#N/A</v>
          </cell>
          <cell r="AY1920" t="e">
            <v>#N/A</v>
          </cell>
          <cell r="AZ1920" t="e">
            <v>#N/A</v>
          </cell>
          <cell r="BA1920" t="e">
            <v>#N/A</v>
          </cell>
          <cell r="BB1920" t="e">
            <v>#N/A</v>
          </cell>
          <cell r="BC1920" t="e">
            <v>#N/A</v>
          </cell>
          <cell r="BD1920" t="e">
            <v>#N/A</v>
          </cell>
        </row>
        <row r="1921">
          <cell r="G1921" t="e">
            <v>#N/A</v>
          </cell>
          <cell r="H1921" t="e">
            <v>#N/A</v>
          </cell>
          <cell r="I1921" t="e">
            <v>#N/A</v>
          </cell>
          <cell r="J1921" t="e">
            <v>#N/A</v>
          </cell>
          <cell r="K1921" t="e">
            <v>#N/A</v>
          </cell>
          <cell r="L1921" t="e">
            <v>#N/A</v>
          </cell>
          <cell r="M1921" t="e">
            <v>#N/A</v>
          </cell>
          <cell r="N1921" t="e">
            <v>#N/A</v>
          </cell>
          <cell r="O1921" t="e">
            <v>#N/A</v>
          </cell>
          <cell r="P1921" t="e">
            <v>#N/A</v>
          </cell>
          <cell r="Q1921" t="e">
            <v>#N/A</v>
          </cell>
          <cell r="R1921" t="e">
            <v>#N/A</v>
          </cell>
          <cell r="S1921" t="e">
            <v>#N/A</v>
          </cell>
          <cell r="T1921" t="e">
            <v>#N/A</v>
          </cell>
          <cell r="U1921" t="e">
            <v>#N/A</v>
          </cell>
          <cell r="V1921" t="e">
            <v>#N/A</v>
          </cell>
          <cell r="W1921" t="e">
            <v>#N/A</v>
          </cell>
          <cell r="X1921" t="e">
            <v>#N/A</v>
          </cell>
          <cell r="Y1921" t="e">
            <v>#N/A</v>
          </cell>
          <cell r="Z1921" t="e">
            <v>#N/A</v>
          </cell>
          <cell r="AA1921" t="e">
            <v>#N/A</v>
          </cell>
          <cell r="AB1921" t="e">
            <v>#N/A</v>
          </cell>
          <cell r="AC1921" t="e">
            <v>#N/A</v>
          </cell>
          <cell r="AD1921" t="e">
            <v>#N/A</v>
          </cell>
          <cell r="AE1921" t="e">
            <v>#N/A</v>
          </cell>
          <cell r="AF1921" t="e">
            <v>#N/A</v>
          </cell>
          <cell r="AG1921" t="e">
            <v>#N/A</v>
          </cell>
          <cell r="AH1921" t="e">
            <v>#N/A</v>
          </cell>
          <cell r="AI1921" t="e">
            <v>#N/A</v>
          </cell>
          <cell r="AJ1921" t="e">
            <v>#N/A</v>
          </cell>
          <cell r="AK1921" t="e">
            <v>#N/A</v>
          </cell>
          <cell r="AL1921" t="e">
            <v>#N/A</v>
          </cell>
          <cell r="AM1921" t="e">
            <v>#N/A</v>
          </cell>
          <cell r="AN1921" t="e">
            <v>#N/A</v>
          </cell>
          <cell r="AO1921" t="e">
            <v>#N/A</v>
          </cell>
          <cell r="AP1921" t="e">
            <v>#N/A</v>
          </cell>
          <cell r="AQ1921" t="e">
            <v>#N/A</v>
          </cell>
          <cell r="AR1921" t="e">
            <v>#N/A</v>
          </cell>
          <cell r="AS1921" t="e">
            <v>#N/A</v>
          </cell>
          <cell r="AT1921" t="e">
            <v>#N/A</v>
          </cell>
          <cell r="AU1921" t="e">
            <v>#N/A</v>
          </cell>
          <cell r="AV1921" t="e">
            <v>#N/A</v>
          </cell>
          <cell r="AW1921" t="e">
            <v>#N/A</v>
          </cell>
          <cell r="AX1921" t="e">
            <v>#N/A</v>
          </cell>
          <cell r="AY1921" t="e">
            <v>#N/A</v>
          </cell>
          <cell r="AZ1921" t="e">
            <v>#N/A</v>
          </cell>
          <cell r="BA1921" t="e">
            <v>#N/A</v>
          </cell>
          <cell r="BB1921" t="e">
            <v>#N/A</v>
          </cell>
          <cell r="BC1921" t="e">
            <v>#N/A</v>
          </cell>
          <cell r="BD1921" t="e">
            <v>#N/A</v>
          </cell>
        </row>
        <row r="1922">
          <cell r="G1922" t="e">
            <v>#N/A</v>
          </cell>
          <cell r="H1922" t="e">
            <v>#N/A</v>
          </cell>
          <cell r="I1922" t="e">
            <v>#N/A</v>
          </cell>
          <cell r="J1922" t="e">
            <v>#N/A</v>
          </cell>
          <cell r="K1922" t="e">
            <v>#N/A</v>
          </cell>
          <cell r="L1922" t="e">
            <v>#N/A</v>
          </cell>
          <cell r="M1922" t="e">
            <v>#N/A</v>
          </cell>
          <cell r="N1922" t="e">
            <v>#N/A</v>
          </cell>
          <cell r="O1922" t="e">
            <v>#N/A</v>
          </cell>
          <cell r="P1922" t="e">
            <v>#N/A</v>
          </cell>
          <cell r="Q1922" t="e">
            <v>#N/A</v>
          </cell>
          <cell r="R1922" t="e">
            <v>#N/A</v>
          </cell>
          <cell r="S1922" t="e">
            <v>#N/A</v>
          </cell>
          <cell r="T1922" t="e">
            <v>#N/A</v>
          </cell>
          <cell r="U1922" t="e">
            <v>#N/A</v>
          </cell>
          <cell r="V1922" t="e">
            <v>#N/A</v>
          </cell>
          <cell r="W1922" t="e">
            <v>#N/A</v>
          </cell>
          <cell r="X1922" t="e">
            <v>#N/A</v>
          </cell>
          <cell r="Y1922" t="e">
            <v>#N/A</v>
          </cell>
          <cell r="Z1922" t="e">
            <v>#N/A</v>
          </cell>
          <cell r="AA1922" t="e">
            <v>#N/A</v>
          </cell>
          <cell r="AB1922" t="e">
            <v>#N/A</v>
          </cell>
          <cell r="AC1922" t="e">
            <v>#N/A</v>
          </cell>
          <cell r="AD1922" t="e">
            <v>#N/A</v>
          </cell>
          <cell r="AE1922" t="e">
            <v>#N/A</v>
          </cell>
          <cell r="AF1922" t="e">
            <v>#N/A</v>
          </cell>
          <cell r="AG1922" t="e">
            <v>#N/A</v>
          </cell>
          <cell r="AH1922" t="e">
            <v>#N/A</v>
          </cell>
          <cell r="AI1922" t="e">
            <v>#N/A</v>
          </cell>
          <cell r="AJ1922" t="e">
            <v>#N/A</v>
          </cell>
          <cell r="AK1922" t="e">
            <v>#N/A</v>
          </cell>
          <cell r="AL1922" t="e">
            <v>#N/A</v>
          </cell>
          <cell r="AM1922" t="e">
            <v>#N/A</v>
          </cell>
          <cell r="AN1922" t="e">
            <v>#N/A</v>
          </cell>
          <cell r="AO1922" t="e">
            <v>#N/A</v>
          </cell>
          <cell r="AP1922" t="e">
            <v>#N/A</v>
          </cell>
          <cell r="AQ1922" t="e">
            <v>#N/A</v>
          </cell>
          <cell r="AR1922" t="e">
            <v>#N/A</v>
          </cell>
          <cell r="AS1922" t="e">
            <v>#N/A</v>
          </cell>
          <cell r="AT1922" t="e">
            <v>#N/A</v>
          </cell>
          <cell r="AU1922" t="e">
            <v>#N/A</v>
          </cell>
          <cell r="AV1922" t="e">
            <v>#N/A</v>
          </cell>
          <cell r="AW1922" t="e">
            <v>#N/A</v>
          </cell>
          <cell r="AX1922" t="e">
            <v>#N/A</v>
          </cell>
          <cell r="AY1922" t="e">
            <v>#N/A</v>
          </cell>
          <cell r="AZ1922" t="e">
            <v>#N/A</v>
          </cell>
          <cell r="BA1922" t="e">
            <v>#N/A</v>
          </cell>
          <cell r="BB1922" t="e">
            <v>#N/A</v>
          </cell>
          <cell r="BC1922" t="e">
            <v>#N/A</v>
          </cell>
          <cell r="BD1922" t="e">
            <v>#N/A</v>
          </cell>
        </row>
        <row r="1923">
          <cell r="G1923" t="e">
            <v>#N/A</v>
          </cell>
          <cell r="H1923" t="e">
            <v>#N/A</v>
          </cell>
          <cell r="I1923" t="e">
            <v>#N/A</v>
          </cell>
          <cell r="J1923" t="e">
            <v>#N/A</v>
          </cell>
          <cell r="K1923" t="e">
            <v>#N/A</v>
          </cell>
          <cell r="L1923" t="e">
            <v>#N/A</v>
          </cell>
          <cell r="M1923" t="e">
            <v>#N/A</v>
          </cell>
          <cell r="N1923" t="e">
            <v>#N/A</v>
          </cell>
          <cell r="O1923" t="e">
            <v>#N/A</v>
          </cell>
          <cell r="P1923" t="e">
            <v>#N/A</v>
          </cell>
          <cell r="Q1923" t="e">
            <v>#N/A</v>
          </cell>
          <cell r="R1923" t="e">
            <v>#N/A</v>
          </cell>
          <cell r="S1923" t="e">
            <v>#N/A</v>
          </cell>
          <cell r="T1923" t="e">
            <v>#N/A</v>
          </cell>
          <cell r="U1923" t="e">
            <v>#N/A</v>
          </cell>
          <cell r="V1923" t="e">
            <v>#N/A</v>
          </cell>
          <cell r="W1923" t="e">
            <v>#N/A</v>
          </cell>
          <cell r="X1923" t="e">
            <v>#N/A</v>
          </cell>
          <cell r="Y1923" t="e">
            <v>#N/A</v>
          </cell>
          <cell r="Z1923" t="e">
            <v>#N/A</v>
          </cell>
          <cell r="AA1923" t="e">
            <v>#N/A</v>
          </cell>
          <cell r="AB1923" t="e">
            <v>#N/A</v>
          </cell>
          <cell r="AC1923" t="e">
            <v>#N/A</v>
          </cell>
          <cell r="AD1923" t="e">
            <v>#N/A</v>
          </cell>
          <cell r="AE1923" t="e">
            <v>#N/A</v>
          </cell>
          <cell r="AF1923" t="e">
            <v>#N/A</v>
          </cell>
          <cell r="AG1923" t="e">
            <v>#N/A</v>
          </cell>
          <cell r="AH1923" t="e">
            <v>#N/A</v>
          </cell>
          <cell r="AI1923" t="e">
            <v>#N/A</v>
          </cell>
          <cell r="AJ1923" t="e">
            <v>#N/A</v>
          </cell>
          <cell r="AK1923" t="e">
            <v>#N/A</v>
          </cell>
          <cell r="AL1923" t="e">
            <v>#N/A</v>
          </cell>
          <cell r="AM1923" t="e">
            <v>#N/A</v>
          </cell>
          <cell r="AN1923" t="e">
            <v>#N/A</v>
          </cell>
          <cell r="AO1923" t="e">
            <v>#N/A</v>
          </cell>
          <cell r="AP1923" t="e">
            <v>#N/A</v>
          </cell>
          <cell r="AQ1923" t="e">
            <v>#N/A</v>
          </cell>
          <cell r="AR1923" t="e">
            <v>#N/A</v>
          </cell>
          <cell r="AS1923" t="e">
            <v>#N/A</v>
          </cell>
          <cell r="AT1923" t="e">
            <v>#N/A</v>
          </cell>
          <cell r="AU1923" t="e">
            <v>#N/A</v>
          </cell>
          <cell r="AV1923" t="e">
            <v>#N/A</v>
          </cell>
          <cell r="AW1923" t="e">
            <v>#N/A</v>
          </cell>
          <cell r="AX1923" t="e">
            <v>#N/A</v>
          </cell>
          <cell r="AY1923" t="e">
            <v>#N/A</v>
          </cell>
          <cell r="AZ1923" t="e">
            <v>#N/A</v>
          </cell>
          <cell r="BA1923" t="e">
            <v>#N/A</v>
          </cell>
          <cell r="BB1923" t="e">
            <v>#N/A</v>
          </cell>
          <cell r="BC1923" t="e">
            <v>#N/A</v>
          </cell>
          <cell r="BD1923" t="e">
            <v>#N/A</v>
          </cell>
        </row>
        <row r="1924">
          <cell r="G1924" t="e">
            <v>#N/A</v>
          </cell>
          <cell r="H1924" t="e">
            <v>#N/A</v>
          </cell>
          <cell r="I1924" t="e">
            <v>#N/A</v>
          </cell>
          <cell r="J1924" t="e">
            <v>#N/A</v>
          </cell>
          <cell r="K1924" t="e">
            <v>#N/A</v>
          </cell>
          <cell r="L1924" t="e">
            <v>#N/A</v>
          </cell>
          <cell r="M1924" t="e">
            <v>#N/A</v>
          </cell>
          <cell r="N1924" t="e">
            <v>#N/A</v>
          </cell>
          <cell r="O1924" t="e">
            <v>#N/A</v>
          </cell>
          <cell r="P1924" t="e">
            <v>#N/A</v>
          </cell>
          <cell r="Q1924" t="e">
            <v>#N/A</v>
          </cell>
          <cell r="R1924" t="e">
            <v>#N/A</v>
          </cell>
          <cell r="S1924" t="e">
            <v>#N/A</v>
          </cell>
          <cell r="T1924" t="e">
            <v>#N/A</v>
          </cell>
          <cell r="U1924" t="e">
            <v>#N/A</v>
          </cell>
          <cell r="V1924" t="e">
            <v>#N/A</v>
          </cell>
          <cell r="W1924" t="e">
            <v>#N/A</v>
          </cell>
          <cell r="X1924" t="e">
            <v>#N/A</v>
          </cell>
          <cell r="Y1924" t="e">
            <v>#N/A</v>
          </cell>
          <cell r="Z1924" t="e">
            <v>#N/A</v>
          </cell>
          <cell r="AA1924" t="e">
            <v>#N/A</v>
          </cell>
          <cell r="AB1924" t="e">
            <v>#N/A</v>
          </cell>
          <cell r="AC1924" t="e">
            <v>#N/A</v>
          </cell>
          <cell r="AD1924" t="e">
            <v>#N/A</v>
          </cell>
          <cell r="AE1924" t="e">
            <v>#N/A</v>
          </cell>
          <cell r="AF1924" t="e">
            <v>#N/A</v>
          </cell>
          <cell r="AG1924" t="e">
            <v>#N/A</v>
          </cell>
          <cell r="AH1924" t="e">
            <v>#N/A</v>
          </cell>
          <cell r="AI1924" t="e">
            <v>#N/A</v>
          </cell>
          <cell r="AJ1924" t="e">
            <v>#N/A</v>
          </cell>
          <cell r="AK1924" t="e">
            <v>#N/A</v>
          </cell>
          <cell r="AL1924" t="e">
            <v>#N/A</v>
          </cell>
          <cell r="AM1924" t="e">
            <v>#N/A</v>
          </cell>
          <cell r="AN1924" t="e">
            <v>#N/A</v>
          </cell>
          <cell r="AO1924" t="e">
            <v>#N/A</v>
          </cell>
          <cell r="AP1924" t="e">
            <v>#N/A</v>
          </cell>
          <cell r="AQ1924" t="e">
            <v>#N/A</v>
          </cell>
          <cell r="AR1924" t="e">
            <v>#N/A</v>
          </cell>
          <cell r="AS1924" t="e">
            <v>#N/A</v>
          </cell>
          <cell r="AT1924" t="e">
            <v>#N/A</v>
          </cell>
          <cell r="AU1924" t="e">
            <v>#N/A</v>
          </cell>
          <cell r="AV1924" t="e">
            <v>#N/A</v>
          </cell>
          <cell r="AW1924" t="e">
            <v>#N/A</v>
          </cell>
          <cell r="AX1924" t="e">
            <v>#N/A</v>
          </cell>
          <cell r="AY1924" t="e">
            <v>#N/A</v>
          </cell>
          <cell r="AZ1924" t="e">
            <v>#N/A</v>
          </cell>
          <cell r="BA1924" t="e">
            <v>#N/A</v>
          </cell>
          <cell r="BB1924" t="e">
            <v>#N/A</v>
          </cell>
          <cell r="BC1924" t="e">
            <v>#N/A</v>
          </cell>
          <cell r="BD1924" t="e">
            <v>#N/A</v>
          </cell>
        </row>
        <row r="1925">
          <cell r="G1925" t="e">
            <v>#N/A</v>
          </cell>
          <cell r="H1925" t="e">
            <v>#N/A</v>
          </cell>
          <cell r="I1925" t="e">
            <v>#N/A</v>
          </cell>
          <cell r="J1925" t="e">
            <v>#N/A</v>
          </cell>
          <cell r="K1925" t="e">
            <v>#N/A</v>
          </cell>
          <cell r="L1925" t="e">
            <v>#N/A</v>
          </cell>
          <cell r="M1925" t="e">
            <v>#N/A</v>
          </cell>
          <cell r="N1925" t="e">
            <v>#N/A</v>
          </cell>
          <cell r="O1925" t="e">
            <v>#N/A</v>
          </cell>
          <cell r="P1925" t="e">
            <v>#N/A</v>
          </cell>
          <cell r="Q1925" t="e">
            <v>#N/A</v>
          </cell>
          <cell r="R1925" t="e">
            <v>#N/A</v>
          </cell>
          <cell r="S1925" t="e">
            <v>#N/A</v>
          </cell>
          <cell r="T1925" t="e">
            <v>#N/A</v>
          </cell>
          <cell r="U1925" t="e">
            <v>#N/A</v>
          </cell>
          <cell r="V1925" t="e">
            <v>#N/A</v>
          </cell>
          <cell r="W1925" t="e">
            <v>#N/A</v>
          </cell>
          <cell r="X1925" t="e">
            <v>#N/A</v>
          </cell>
          <cell r="Y1925" t="e">
            <v>#N/A</v>
          </cell>
          <cell r="Z1925" t="e">
            <v>#N/A</v>
          </cell>
          <cell r="AA1925" t="e">
            <v>#N/A</v>
          </cell>
          <cell r="AB1925" t="e">
            <v>#N/A</v>
          </cell>
          <cell r="AC1925" t="e">
            <v>#N/A</v>
          </cell>
          <cell r="AD1925" t="e">
            <v>#N/A</v>
          </cell>
          <cell r="AE1925" t="e">
            <v>#N/A</v>
          </cell>
          <cell r="AF1925" t="e">
            <v>#N/A</v>
          </cell>
          <cell r="AG1925" t="e">
            <v>#N/A</v>
          </cell>
          <cell r="AH1925" t="e">
            <v>#N/A</v>
          </cell>
          <cell r="AI1925" t="e">
            <v>#N/A</v>
          </cell>
          <cell r="AJ1925" t="e">
            <v>#N/A</v>
          </cell>
          <cell r="AK1925" t="e">
            <v>#N/A</v>
          </cell>
          <cell r="AL1925" t="e">
            <v>#N/A</v>
          </cell>
          <cell r="AM1925" t="e">
            <v>#N/A</v>
          </cell>
          <cell r="AN1925" t="e">
            <v>#N/A</v>
          </cell>
          <cell r="AO1925" t="e">
            <v>#N/A</v>
          </cell>
          <cell r="AP1925" t="e">
            <v>#N/A</v>
          </cell>
          <cell r="AQ1925" t="e">
            <v>#N/A</v>
          </cell>
          <cell r="AR1925" t="e">
            <v>#N/A</v>
          </cell>
          <cell r="AS1925" t="e">
            <v>#N/A</v>
          </cell>
          <cell r="AT1925" t="e">
            <v>#N/A</v>
          </cell>
          <cell r="AU1925" t="e">
            <v>#N/A</v>
          </cell>
          <cell r="AV1925" t="e">
            <v>#N/A</v>
          </cell>
          <cell r="AW1925" t="e">
            <v>#N/A</v>
          </cell>
          <cell r="AX1925" t="e">
            <v>#N/A</v>
          </cell>
          <cell r="AY1925" t="e">
            <v>#N/A</v>
          </cell>
          <cell r="AZ1925" t="e">
            <v>#N/A</v>
          </cell>
          <cell r="BA1925" t="e">
            <v>#N/A</v>
          </cell>
          <cell r="BB1925" t="e">
            <v>#N/A</v>
          </cell>
          <cell r="BC1925" t="e">
            <v>#N/A</v>
          </cell>
          <cell r="BD1925" t="e">
            <v>#N/A</v>
          </cell>
        </row>
        <row r="1926">
          <cell r="G1926" t="e">
            <v>#N/A</v>
          </cell>
          <cell r="H1926" t="e">
            <v>#N/A</v>
          </cell>
          <cell r="I1926" t="e">
            <v>#N/A</v>
          </cell>
          <cell r="J1926" t="e">
            <v>#N/A</v>
          </cell>
          <cell r="K1926" t="e">
            <v>#N/A</v>
          </cell>
          <cell r="L1926" t="e">
            <v>#N/A</v>
          </cell>
          <cell r="M1926" t="e">
            <v>#N/A</v>
          </cell>
          <cell r="N1926" t="e">
            <v>#N/A</v>
          </cell>
          <cell r="O1926" t="e">
            <v>#N/A</v>
          </cell>
          <cell r="P1926" t="e">
            <v>#N/A</v>
          </cell>
          <cell r="Q1926" t="e">
            <v>#N/A</v>
          </cell>
          <cell r="R1926" t="e">
            <v>#N/A</v>
          </cell>
          <cell r="S1926" t="e">
            <v>#N/A</v>
          </cell>
          <cell r="T1926" t="e">
            <v>#N/A</v>
          </cell>
          <cell r="U1926" t="e">
            <v>#N/A</v>
          </cell>
          <cell r="V1926" t="e">
            <v>#N/A</v>
          </cell>
          <cell r="W1926" t="e">
            <v>#N/A</v>
          </cell>
          <cell r="X1926" t="e">
            <v>#N/A</v>
          </cell>
          <cell r="Y1926" t="e">
            <v>#N/A</v>
          </cell>
          <cell r="Z1926" t="e">
            <v>#N/A</v>
          </cell>
          <cell r="AA1926" t="e">
            <v>#N/A</v>
          </cell>
          <cell r="AB1926" t="e">
            <v>#N/A</v>
          </cell>
          <cell r="AC1926" t="e">
            <v>#N/A</v>
          </cell>
          <cell r="AD1926" t="e">
            <v>#N/A</v>
          </cell>
          <cell r="AE1926" t="e">
            <v>#N/A</v>
          </cell>
          <cell r="AF1926" t="e">
            <v>#N/A</v>
          </cell>
          <cell r="AG1926" t="e">
            <v>#N/A</v>
          </cell>
          <cell r="AH1926" t="e">
            <v>#N/A</v>
          </cell>
          <cell r="AI1926" t="e">
            <v>#N/A</v>
          </cell>
          <cell r="AJ1926" t="e">
            <v>#N/A</v>
          </cell>
          <cell r="AK1926" t="e">
            <v>#N/A</v>
          </cell>
          <cell r="AL1926" t="e">
            <v>#N/A</v>
          </cell>
          <cell r="AM1926" t="e">
            <v>#N/A</v>
          </cell>
          <cell r="AN1926" t="e">
            <v>#N/A</v>
          </cell>
          <cell r="AO1926" t="e">
            <v>#N/A</v>
          </cell>
          <cell r="AP1926" t="e">
            <v>#N/A</v>
          </cell>
          <cell r="AQ1926" t="e">
            <v>#N/A</v>
          </cell>
          <cell r="AR1926" t="e">
            <v>#N/A</v>
          </cell>
          <cell r="AS1926" t="e">
            <v>#N/A</v>
          </cell>
          <cell r="AT1926" t="e">
            <v>#N/A</v>
          </cell>
          <cell r="AU1926" t="e">
            <v>#N/A</v>
          </cell>
          <cell r="AV1926" t="e">
            <v>#N/A</v>
          </cell>
          <cell r="AW1926" t="e">
            <v>#N/A</v>
          </cell>
          <cell r="AX1926" t="e">
            <v>#N/A</v>
          </cell>
          <cell r="AY1926" t="e">
            <v>#N/A</v>
          </cell>
          <cell r="AZ1926" t="e">
            <v>#N/A</v>
          </cell>
          <cell r="BA1926" t="e">
            <v>#N/A</v>
          </cell>
          <cell r="BB1926" t="e">
            <v>#N/A</v>
          </cell>
          <cell r="BC1926" t="e">
            <v>#N/A</v>
          </cell>
          <cell r="BD1926" t="e">
            <v>#N/A</v>
          </cell>
        </row>
        <row r="1927">
          <cell r="G1927" t="e">
            <v>#N/A</v>
          </cell>
          <cell r="H1927" t="e">
            <v>#N/A</v>
          </cell>
          <cell r="I1927" t="e">
            <v>#N/A</v>
          </cell>
          <cell r="J1927" t="e">
            <v>#N/A</v>
          </cell>
          <cell r="K1927" t="e">
            <v>#N/A</v>
          </cell>
          <cell r="L1927" t="e">
            <v>#N/A</v>
          </cell>
          <cell r="M1927" t="e">
            <v>#N/A</v>
          </cell>
          <cell r="N1927" t="e">
            <v>#N/A</v>
          </cell>
          <cell r="O1927" t="e">
            <v>#N/A</v>
          </cell>
          <cell r="P1927" t="e">
            <v>#N/A</v>
          </cell>
          <cell r="Q1927" t="e">
            <v>#N/A</v>
          </cell>
          <cell r="R1927" t="e">
            <v>#N/A</v>
          </cell>
          <cell r="S1927" t="e">
            <v>#N/A</v>
          </cell>
          <cell r="T1927" t="e">
            <v>#N/A</v>
          </cell>
          <cell r="U1927" t="e">
            <v>#N/A</v>
          </cell>
          <cell r="V1927" t="e">
            <v>#N/A</v>
          </cell>
          <cell r="W1927" t="e">
            <v>#N/A</v>
          </cell>
          <cell r="X1927" t="e">
            <v>#N/A</v>
          </cell>
          <cell r="Y1927" t="e">
            <v>#N/A</v>
          </cell>
          <cell r="Z1927" t="e">
            <v>#N/A</v>
          </cell>
          <cell r="AA1927" t="e">
            <v>#N/A</v>
          </cell>
          <cell r="AB1927" t="e">
            <v>#N/A</v>
          </cell>
          <cell r="AC1927" t="e">
            <v>#N/A</v>
          </cell>
          <cell r="AD1927" t="e">
            <v>#N/A</v>
          </cell>
          <cell r="AE1927" t="e">
            <v>#N/A</v>
          </cell>
          <cell r="AF1927" t="e">
            <v>#N/A</v>
          </cell>
          <cell r="AG1927" t="e">
            <v>#N/A</v>
          </cell>
          <cell r="AH1927" t="e">
            <v>#N/A</v>
          </cell>
          <cell r="AI1927" t="e">
            <v>#N/A</v>
          </cell>
          <cell r="AJ1927" t="e">
            <v>#N/A</v>
          </cell>
          <cell r="AK1927" t="e">
            <v>#N/A</v>
          </cell>
          <cell r="AL1927" t="e">
            <v>#N/A</v>
          </cell>
          <cell r="AM1927" t="e">
            <v>#N/A</v>
          </cell>
          <cell r="AN1927" t="e">
            <v>#N/A</v>
          </cell>
          <cell r="AO1927" t="e">
            <v>#N/A</v>
          </cell>
          <cell r="AP1927" t="e">
            <v>#N/A</v>
          </cell>
          <cell r="AQ1927" t="e">
            <v>#N/A</v>
          </cell>
          <cell r="AR1927" t="e">
            <v>#N/A</v>
          </cell>
          <cell r="AS1927" t="e">
            <v>#N/A</v>
          </cell>
          <cell r="AT1927" t="e">
            <v>#N/A</v>
          </cell>
          <cell r="AU1927" t="e">
            <v>#N/A</v>
          </cell>
          <cell r="AV1927" t="e">
            <v>#N/A</v>
          </cell>
          <cell r="AW1927" t="e">
            <v>#N/A</v>
          </cell>
          <cell r="AX1927" t="e">
            <v>#N/A</v>
          </cell>
          <cell r="AY1927" t="e">
            <v>#N/A</v>
          </cell>
          <cell r="AZ1927" t="e">
            <v>#N/A</v>
          </cell>
          <cell r="BA1927" t="e">
            <v>#N/A</v>
          </cell>
          <cell r="BB1927" t="e">
            <v>#N/A</v>
          </cell>
          <cell r="BC1927" t="e">
            <v>#N/A</v>
          </cell>
          <cell r="BD1927" t="e">
            <v>#N/A</v>
          </cell>
        </row>
        <row r="1928">
          <cell r="G1928" t="e">
            <v>#N/A</v>
          </cell>
          <cell r="H1928" t="e">
            <v>#N/A</v>
          </cell>
          <cell r="I1928" t="e">
            <v>#N/A</v>
          </cell>
          <cell r="J1928" t="e">
            <v>#N/A</v>
          </cell>
          <cell r="K1928" t="e">
            <v>#N/A</v>
          </cell>
          <cell r="L1928" t="e">
            <v>#N/A</v>
          </cell>
          <cell r="M1928" t="e">
            <v>#N/A</v>
          </cell>
          <cell r="N1928" t="e">
            <v>#N/A</v>
          </cell>
          <cell r="O1928" t="e">
            <v>#N/A</v>
          </cell>
          <cell r="P1928" t="e">
            <v>#N/A</v>
          </cell>
          <cell r="Q1928" t="e">
            <v>#N/A</v>
          </cell>
          <cell r="R1928" t="e">
            <v>#N/A</v>
          </cell>
          <cell r="S1928" t="e">
            <v>#N/A</v>
          </cell>
          <cell r="T1928" t="e">
            <v>#N/A</v>
          </cell>
          <cell r="U1928" t="e">
            <v>#N/A</v>
          </cell>
          <cell r="V1928" t="e">
            <v>#N/A</v>
          </cell>
          <cell r="W1928" t="e">
            <v>#N/A</v>
          </cell>
          <cell r="X1928" t="e">
            <v>#N/A</v>
          </cell>
          <cell r="Y1928" t="e">
            <v>#N/A</v>
          </cell>
          <cell r="Z1928" t="e">
            <v>#N/A</v>
          </cell>
          <cell r="AA1928" t="e">
            <v>#N/A</v>
          </cell>
          <cell r="AB1928" t="e">
            <v>#N/A</v>
          </cell>
          <cell r="AC1928" t="e">
            <v>#N/A</v>
          </cell>
          <cell r="AD1928" t="e">
            <v>#N/A</v>
          </cell>
          <cell r="AE1928" t="e">
            <v>#N/A</v>
          </cell>
          <cell r="AF1928" t="e">
            <v>#N/A</v>
          </cell>
          <cell r="AG1928" t="e">
            <v>#N/A</v>
          </cell>
          <cell r="AH1928" t="e">
            <v>#N/A</v>
          </cell>
          <cell r="AI1928" t="e">
            <v>#N/A</v>
          </cell>
          <cell r="AJ1928" t="e">
            <v>#N/A</v>
          </cell>
          <cell r="AK1928" t="e">
            <v>#N/A</v>
          </cell>
          <cell r="AL1928" t="e">
            <v>#N/A</v>
          </cell>
          <cell r="AM1928" t="e">
            <v>#N/A</v>
          </cell>
          <cell r="AN1928" t="e">
            <v>#N/A</v>
          </cell>
          <cell r="AO1928" t="e">
            <v>#N/A</v>
          </cell>
          <cell r="AP1928" t="e">
            <v>#N/A</v>
          </cell>
          <cell r="AQ1928" t="e">
            <v>#N/A</v>
          </cell>
          <cell r="AR1928" t="e">
            <v>#N/A</v>
          </cell>
          <cell r="AS1928" t="e">
            <v>#N/A</v>
          </cell>
          <cell r="AT1928" t="e">
            <v>#N/A</v>
          </cell>
          <cell r="AU1928" t="e">
            <v>#N/A</v>
          </cell>
          <cell r="AV1928" t="e">
            <v>#N/A</v>
          </cell>
          <cell r="AW1928" t="e">
            <v>#N/A</v>
          </cell>
          <cell r="AX1928" t="e">
            <v>#N/A</v>
          </cell>
          <cell r="AY1928" t="e">
            <v>#N/A</v>
          </cell>
          <cell r="AZ1928" t="e">
            <v>#N/A</v>
          </cell>
          <cell r="BA1928" t="e">
            <v>#N/A</v>
          </cell>
          <cell r="BB1928" t="e">
            <v>#N/A</v>
          </cell>
          <cell r="BC1928" t="e">
            <v>#N/A</v>
          </cell>
          <cell r="BD1928" t="e">
            <v>#N/A</v>
          </cell>
        </row>
        <row r="1929">
          <cell r="G1929" t="e">
            <v>#N/A</v>
          </cell>
          <cell r="H1929" t="e">
            <v>#N/A</v>
          </cell>
          <cell r="I1929" t="e">
            <v>#N/A</v>
          </cell>
          <cell r="J1929" t="e">
            <v>#N/A</v>
          </cell>
          <cell r="K1929" t="e">
            <v>#N/A</v>
          </cell>
          <cell r="L1929" t="e">
            <v>#N/A</v>
          </cell>
          <cell r="M1929" t="e">
            <v>#N/A</v>
          </cell>
          <cell r="N1929" t="e">
            <v>#N/A</v>
          </cell>
          <cell r="O1929" t="e">
            <v>#N/A</v>
          </cell>
          <cell r="P1929" t="e">
            <v>#N/A</v>
          </cell>
          <cell r="Q1929" t="e">
            <v>#N/A</v>
          </cell>
          <cell r="R1929" t="e">
            <v>#N/A</v>
          </cell>
          <cell r="S1929" t="e">
            <v>#N/A</v>
          </cell>
          <cell r="T1929" t="e">
            <v>#N/A</v>
          </cell>
          <cell r="U1929" t="e">
            <v>#N/A</v>
          </cell>
          <cell r="V1929" t="e">
            <v>#N/A</v>
          </cell>
          <cell r="W1929" t="e">
            <v>#N/A</v>
          </cell>
          <cell r="X1929" t="e">
            <v>#N/A</v>
          </cell>
          <cell r="Y1929" t="e">
            <v>#N/A</v>
          </cell>
          <cell r="Z1929" t="e">
            <v>#N/A</v>
          </cell>
          <cell r="AA1929" t="e">
            <v>#N/A</v>
          </cell>
          <cell r="AB1929" t="e">
            <v>#N/A</v>
          </cell>
          <cell r="AC1929" t="e">
            <v>#N/A</v>
          </cell>
          <cell r="AD1929" t="e">
            <v>#N/A</v>
          </cell>
          <cell r="AE1929" t="e">
            <v>#N/A</v>
          </cell>
          <cell r="AF1929" t="e">
            <v>#N/A</v>
          </cell>
          <cell r="AG1929" t="e">
            <v>#N/A</v>
          </cell>
          <cell r="AH1929" t="e">
            <v>#N/A</v>
          </cell>
          <cell r="AI1929" t="e">
            <v>#N/A</v>
          </cell>
          <cell r="AJ1929" t="e">
            <v>#N/A</v>
          </cell>
          <cell r="AK1929" t="e">
            <v>#N/A</v>
          </cell>
          <cell r="AL1929" t="e">
            <v>#N/A</v>
          </cell>
          <cell r="AM1929" t="e">
            <v>#N/A</v>
          </cell>
          <cell r="AN1929" t="e">
            <v>#N/A</v>
          </cell>
          <cell r="AO1929" t="e">
            <v>#N/A</v>
          </cell>
          <cell r="AP1929" t="e">
            <v>#N/A</v>
          </cell>
          <cell r="AQ1929" t="e">
            <v>#N/A</v>
          </cell>
          <cell r="AR1929" t="e">
            <v>#N/A</v>
          </cell>
          <cell r="AS1929" t="e">
            <v>#N/A</v>
          </cell>
          <cell r="AT1929" t="e">
            <v>#N/A</v>
          </cell>
          <cell r="AU1929" t="e">
            <v>#N/A</v>
          </cell>
          <cell r="AV1929" t="e">
            <v>#N/A</v>
          </cell>
          <cell r="AW1929" t="e">
            <v>#N/A</v>
          </cell>
          <cell r="AX1929" t="e">
            <v>#N/A</v>
          </cell>
          <cell r="AY1929" t="e">
            <v>#N/A</v>
          </cell>
          <cell r="AZ1929" t="e">
            <v>#N/A</v>
          </cell>
          <cell r="BA1929" t="e">
            <v>#N/A</v>
          </cell>
          <cell r="BB1929" t="e">
            <v>#N/A</v>
          </cell>
          <cell r="BC1929" t="e">
            <v>#N/A</v>
          </cell>
          <cell r="BD1929" t="e">
            <v>#N/A</v>
          </cell>
        </row>
        <row r="1930">
          <cell r="G1930" t="e">
            <v>#N/A</v>
          </cell>
          <cell r="H1930" t="e">
            <v>#N/A</v>
          </cell>
          <cell r="I1930" t="e">
            <v>#N/A</v>
          </cell>
          <cell r="J1930" t="e">
            <v>#N/A</v>
          </cell>
          <cell r="K1930" t="e">
            <v>#N/A</v>
          </cell>
          <cell r="L1930" t="e">
            <v>#N/A</v>
          </cell>
          <cell r="M1930" t="e">
            <v>#N/A</v>
          </cell>
          <cell r="N1930" t="e">
            <v>#N/A</v>
          </cell>
          <cell r="O1930" t="e">
            <v>#N/A</v>
          </cell>
          <cell r="P1930" t="e">
            <v>#N/A</v>
          </cell>
          <cell r="Q1930" t="e">
            <v>#N/A</v>
          </cell>
          <cell r="R1930" t="e">
            <v>#N/A</v>
          </cell>
          <cell r="S1930" t="e">
            <v>#N/A</v>
          </cell>
          <cell r="T1930" t="e">
            <v>#N/A</v>
          </cell>
          <cell r="U1930" t="e">
            <v>#N/A</v>
          </cell>
          <cell r="V1930" t="e">
            <v>#N/A</v>
          </cell>
          <cell r="W1930" t="e">
            <v>#N/A</v>
          </cell>
          <cell r="X1930" t="e">
            <v>#N/A</v>
          </cell>
          <cell r="Y1930" t="e">
            <v>#N/A</v>
          </cell>
          <cell r="Z1930" t="e">
            <v>#N/A</v>
          </cell>
          <cell r="AA1930" t="e">
            <v>#N/A</v>
          </cell>
          <cell r="AB1930" t="e">
            <v>#N/A</v>
          </cell>
          <cell r="AC1930" t="e">
            <v>#N/A</v>
          </cell>
          <cell r="AD1930" t="e">
            <v>#N/A</v>
          </cell>
          <cell r="AE1930" t="e">
            <v>#N/A</v>
          </cell>
          <cell r="AF1930" t="e">
            <v>#N/A</v>
          </cell>
          <cell r="AG1930" t="e">
            <v>#N/A</v>
          </cell>
          <cell r="AH1930" t="e">
            <v>#N/A</v>
          </cell>
          <cell r="AI1930" t="e">
            <v>#N/A</v>
          </cell>
          <cell r="AJ1930" t="e">
            <v>#N/A</v>
          </cell>
          <cell r="AK1930" t="e">
            <v>#N/A</v>
          </cell>
          <cell r="AL1930" t="e">
            <v>#N/A</v>
          </cell>
          <cell r="AM1930" t="e">
            <v>#N/A</v>
          </cell>
          <cell r="AN1930" t="e">
            <v>#N/A</v>
          </cell>
          <cell r="AO1930" t="e">
            <v>#N/A</v>
          </cell>
          <cell r="AP1930" t="e">
            <v>#N/A</v>
          </cell>
          <cell r="AQ1930" t="e">
            <v>#N/A</v>
          </cell>
          <cell r="AR1930" t="e">
            <v>#N/A</v>
          </cell>
          <cell r="AS1930" t="e">
            <v>#N/A</v>
          </cell>
          <cell r="AT1930" t="e">
            <v>#N/A</v>
          </cell>
          <cell r="AU1930" t="e">
            <v>#N/A</v>
          </cell>
          <cell r="AV1930" t="e">
            <v>#N/A</v>
          </cell>
          <cell r="AW1930" t="e">
            <v>#N/A</v>
          </cell>
          <cell r="AX1930" t="e">
            <v>#N/A</v>
          </cell>
          <cell r="AY1930" t="e">
            <v>#N/A</v>
          </cell>
          <cell r="AZ1930" t="e">
            <v>#N/A</v>
          </cell>
          <cell r="BA1930" t="e">
            <v>#N/A</v>
          </cell>
          <cell r="BB1930" t="e">
            <v>#N/A</v>
          </cell>
          <cell r="BC1930" t="e">
            <v>#N/A</v>
          </cell>
          <cell r="BD1930" t="e">
            <v>#N/A</v>
          </cell>
        </row>
        <row r="1931">
          <cell r="G1931" t="e">
            <v>#N/A</v>
          </cell>
          <cell r="H1931" t="e">
            <v>#N/A</v>
          </cell>
          <cell r="I1931" t="e">
            <v>#N/A</v>
          </cell>
          <cell r="J1931" t="e">
            <v>#N/A</v>
          </cell>
          <cell r="K1931" t="e">
            <v>#N/A</v>
          </cell>
          <cell r="L1931" t="e">
            <v>#N/A</v>
          </cell>
          <cell r="M1931" t="e">
            <v>#N/A</v>
          </cell>
          <cell r="N1931" t="e">
            <v>#N/A</v>
          </cell>
          <cell r="O1931" t="e">
            <v>#N/A</v>
          </cell>
          <cell r="P1931" t="e">
            <v>#N/A</v>
          </cell>
          <cell r="Q1931" t="e">
            <v>#N/A</v>
          </cell>
          <cell r="R1931" t="e">
            <v>#N/A</v>
          </cell>
          <cell r="S1931" t="e">
            <v>#N/A</v>
          </cell>
          <cell r="T1931" t="e">
            <v>#N/A</v>
          </cell>
          <cell r="U1931" t="e">
            <v>#N/A</v>
          </cell>
          <cell r="V1931" t="e">
            <v>#N/A</v>
          </cell>
          <cell r="W1931" t="e">
            <v>#N/A</v>
          </cell>
          <cell r="X1931" t="e">
            <v>#N/A</v>
          </cell>
          <cell r="Y1931" t="e">
            <v>#N/A</v>
          </cell>
          <cell r="Z1931" t="e">
            <v>#N/A</v>
          </cell>
          <cell r="AA1931" t="e">
            <v>#N/A</v>
          </cell>
          <cell r="AB1931" t="e">
            <v>#N/A</v>
          </cell>
          <cell r="AC1931" t="e">
            <v>#N/A</v>
          </cell>
          <cell r="AD1931" t="e">
            <v>#N/A</v>
          </cell>
          <cell r="AE1931" t="e">
            <v>#N/A</v>
          </cell>
          <cell r="AF1931" t="e">
            <v>#N/A</v>
          </cell>
          <cell r="AG1931" t="e">
            <v>#N/A</v>
          </cell>
          <cell r="AH1931" t="e">
            <v>#N/A</v>
          </cell>
          <cell r="AI1931" t="e">
            <v>#N/A</v>
          </cell>
          <cell r="AJ1931" t="e">
            <v>#N/A</v>
          </cell>
          <cell r="AK1931" t="e">
            <v>#N/A</v>
          </cell>
          <cell r="AL1931" t="e">
            <v>#N/A</v>
          </cell>
          <cell r="AM1931" t="e">
            <v>#N/A</v>
          </cell>
          <cell r="AN1931" t="e">
            <v>#N/A</v>
          </cell>
          <cell r="AO1931" t="e">
            <v>#N/A</v>
          </cell>
          <cell r="AP1931" t="e">
            <v>#N/A</v>
          </cell>
          <cell r="AQ1931" t="e">
            <v>#N/A</v>
          </cell>
          <cell r="AR1931" t="e">
            <v>#N/A</v>
          </cell>
          <cell r="AS1931" t="e">
            <v>#N/A</v>
          </cell>
          <cell r="AT1931" t="e">
            <v>#N/A</v>
          </cell>
          <cell r="AU1931" t="e">
            <v>#N/A</v>
          </cell>
          <cell r="AV1931" t="e">
            <v>#N/A</v>
          </cell>
          <cell r="AW1931" t="e">
            <v>#N/A</v>
          </cell>
          <cell r="AX1931" t="e">
            <v>#N/A</v>
          </cell>
          <cell r="AY1931" t="e">
            <v>#N/A</v>
          </cell>
          <cell r="AZ1931" t="e">
            <v>#N/A</v>
          </cell>
          <cell r="BA1931" t="e">
            <v>#N/A</v>
          </cell>
          <cell r="BB1931" t="e">
            <v>#N/A</v>
          </cell>
          <cell r="BC1931" t="e">
            <v>#N/A</v>
          </cell>
          <cell r="BD1931" t="e">
            <v>#N/A</v>
          </cell>
        </row>
        <row r="1932">
          <cell r="G1932" t="e">
            <v>#N/A</v>
          </cell>
          <cell r="H1932" t="e">
            <v>#N/A</v>
          </cell>
          <cell r="I1932" t="e">
            <v>#N/A</v>
          </cell>
          <cell r="J1932" t="e">
            <v>#N/A</v>
          </cell>
          <cell r="K1932" t="e">
            <v>#N/A</v>
          </cell>
          <cell r="L1932" t="e">
            <v>#N/A</v>
          </cell>
          <cell r="M1932" t="e">
            <v>#N/A</v>
          </cell>
          <cell r="N1932" t="e">
            <v>#N/A</v>
          </cell>
          <cell r="O1932" t="e">
            <v>#N/A</v>
          </cell>
          <cell r="P1932" t="e">
            <v>#N/A</v>
          </cell>
          <cell r="Q1932" t="e">
            <v>#N/A</v>
          </cell>
          <cell r="R1932" t="e">
            <v>#N/A</v>
          </cell>
          <cell r="S1932" t="e">
            <v>#N/A</v>
          </cell>
          <cell r="T1932" t="e">
            <v>#N/A</v>
          </cell>
          <cell r="U1932" t="e">
            <v>#N/A</v>
          </cell>
          <cell r="V1932" t="e">
            <v>#N/A</v>
          </cell>
          <cell r="W1932" t="e">
            <v>#N/A</v>
          </cell>
          <cell r="X1932" t="e">
            <v>#N/A</v>
          </cell>
          <cell r="Y1932" t="e">
            <v>#N/A</v>
          </cell>
          <cell r="Z1932" t="e">
            <v>#N/A</v>
          </cell>
          <cell r="AA1932" t="e">
            <v>#N/A</v>
          </cell>
          <cell r="AB1932" t="e">
            <v>#N/A</v>
          </cell>
          <cell r="AC1932" t="e">
            <v>#N/A</v>
          </cell>
          <cell r="AD1932" t="e">
            <v>#N/A</v>
          </cell>
          <cell r="AE1932" t="e">
            <v>#N/A</v>
          </cell>
          <cell r="AF1932" t="e">
            <v>#N/A</v>
          </cell>
          <cell r="AG1932" t="e">
            <v>#N/A</v>
          </cell>
          <cell r="AH1932" t="e">
            <v>#N/A</v>
          </cell>
          <cell r="AI1932" t="e">
            <v>#N/A</v>
          </cell>
          <cell r="AJ1932" t="e">
            <v>#N/A</v>
          </cell>
          <cell r="AK1932" t="e">
            <v>#N/A</v>
          </cell>
          <cell r="AL1932" t="e">
            <v>#N/A</v>
          </cell>
          <cell r="AM1932" t="e">
            <v>#N/A</v>
          </cell>
          <cell r="AN1932" t="e">
            <v>#N/A</v>
          </cell>
          <cell r="AO1932" t="e">
            <v>#N/A</v>
          </cell>
          <cell r="AP1932" t="e">
            <v>#N/A</v>
          </cell>
          <cell r="AQ1932" t="e">
            <v>#N/A</v>
          </cell>
          <cell r="AR1932" t="e">
            <v>#N/A</v>
          </cell>
          <cell r="AS1932" t="e">
            <v>#N/A</v>
          </cell>
          <cell r="AT1932" t="e">
            <v>#N/A</v>
          </cell>
          <cell r="AU1932" t="e">
            <v>#N/A</v>
          </cell>
          <cell r="AV1932" t="e">
            <v>#N/A</v>
          </cell>
          <cell r="AW1932" t="e">
            <v>#N/A</v>
          </cell>
          <cell r="AX1932" t="e">
            <v>#N/A</v>
          </cell>
          <cell r="AY1932" t="e">
            <v>#N/A</v>
          </cell>
          <cell r="AZ1932" t="e">
            <v>#N/A</v>
          </cell>
          <cell r="BA1932" t="e">
            <v>#N/A</v>
          </cell>
          <cell r="BB1932" t="e">
            <v>#N/A</v>
          </cell>
          <cell r="BC1932" t="e">
            <v>#N/A</v>
          </cell>
          <cell r="BD1932" t="e">
            <v>#N/A</v>
          </cell>
        </row>
        <row r="1933">
          <cell r="G1933" t="e">
            <v>#N/A</v>
          </cell>
          <cell r="H1933" t="e">
            <v>#N/A</v>
          </cell>
          <cell r="I1933" t="e">
            <v>#N/A</v>
          </cell>
          <cell r="J1933" t="e">
            <v>#N/A</v>
          </cell>
          <cell r="K1933" t="e">
            <v>#N/A</v>
          </cell>
          <cell r="L1933" t="e">
            <v>#N/A</v>
          </cell>
          <cell r="M1933" t="e">
            <v>#N/A</v>
          </cell>
          <cell r="N1933" t="e">
            <v>#N/A</v>
          </cell>
          <cell r="O1933" t="e">
            <v>#N/A</v>
          </cell>
          <cell r="P1933" t="e">
            <v>#N/A</v>
          </cell>
          <cell r="Q1933" t="e">
            <v>#N/A</v>
          </cell>
          <cell r="R1933" t="e">
            <v>#N/A</v>
          </cell>
          <cell r="S1933" t="e">
            <v>#N/A</v>
          </cell>
          <cell r="T1933" t="e">
            <v>#N/A</v>
          </cell>
          <cell r="U1933" t="e">
            <v>#N/A</v>
          </cell>
          <cell r="V1933" t="e">
            <v>#N/A</v>
          </cell>
          <cell r="W1933" t="e">
            <v>#N/A</v>
          </cell>
          <cell r="X1933" t="e">
            <v>#N/A</v>
          </cell>
          <cell r="Y1933" t="e">
            <v>#N/A</v>
          </cell>
          <cell r="Z1933" t="e">
            <v>#N/A</v>
          </cell>
          <cell r="AA1933" t="e">
            <v>#N/A</v>
          </cell>
          <cell r="AB1933" t="e">
            <v>#N/A</v>
          </cell>
          <cell r="AC1933" t="e">
            <v>#N/A</v>
          </cell>
          <cell r="AD1933" t="e">
            <v>#N/A</v>
          </cell>
          <cell r="AE1933" t="e">
            <v>#N/A</v>
          </cell>
          <cell r="AF1933" t="e">
            <v>#N/A</v>
          </cell>
          <cell r="AG1933" t="e">
            <v>#N/A</v>
          </cell>
          <cell r="AH1933" t="e">
            <v>#N/A</v>
          </cell>
          <cell r="AI1933" t="e">
            <v>#N/A</v>
          </cell>
          <cell r="AJ1933" t="e">
            <v>#N/A</v>
          </cell>
          <cell r="AK1933" t="e">
            <v>#N/A</v>
          </cell>
          <cell r="AL1933" t="e">
            <v>#N/A</v>
          </cell>
          <cell r="AM1933" t="e">
            <v>#N/A</v>
          </cell>
          <cell r="AN1933" t="e">
            <v>#N/A</v>
          </cell>
          <cell r="AO1933" t="e">
            <v>#N/A</v>
          </cell>
          <cell r="AP1933" t="e">
            <v>#N/A</v>
          </cell>
          <cell r="AQ1933" t="e">
            <v>#N/A</v>
          </cell>
          <cell r="AR1933" t="e">
            <v>#N/A</v>
          </cell>
          <cell r="AS1933" t="e">
            <v>#N/A</v>
          </cell>
          <cell r="AT1933" t="e">
            <v>#N/A</v>
          </cell>
          <cell r="AU1933" t="e">
            <v>#N/A</v>
          </cell>
          <cell r="AV1933" t="e">
            <v>#N/A</v>
          </cell>
          <cell r="AW1933" t="e">
            <v>#N/A</v>
          </cell>
          <cell r="AX1933" t="e">
            <v>#N/A</v>
          </cell>
          <cell r="AY1933" t="e">
            <v>#N/A</v>
          </cell>
          <cell r="AZ1933" t="e">
            <v>#N/A</v>
          </cell>
          <cell r="BA1933" t="e">
            <v>#N/A</v>
          </cell>
          <cell r="BB1933" t="e">
            <v>#N/A</v>
          </cell>
          <cell r="BC1933" t="e">
            <v>#N/A</v>
          </cell>
          <cell r="BD1933" t="e">
            <v>#N/A</v>
          </cell>
        </row>
        <row r="1934">
          <cell r="G1934" t="e">
            <v>#N/A</v>
          </cell>
          <cell r="H1934" t="e">
            <v>#N/A</v>
          </cell>
          <cell r="I1934" t="e">
            <v>#N/A</v>
          </cell>
          <cell r="J1934" t="e">
            <v>#N/A</v>
          </cell>
          <cell r="K1934" t="e">
            <v>#N/A</v>
          </cell>
          <cell r="L1934" t="e">
            <v>#N/A</v>
          </cell>
          <cell r="M1934" t="e">
            <v>#N/A</v>
          </cell>
          <cell r="N1934" t="e">
            <v>#N/A</v>
          </cell>
          <cell r="O1934" t="e">
            <v>#N/A</v>
          </cell>
          <cell r="P1934" t="e">
            <v>#N/A</v>
          </cell>
          <cell r="Q1934" t="e">
            <v>#N/A</v>
          </cell>
          <cell r="R1934" t="e">
            <v>#N/A</v>
          </cell>
          <cell r="S1934" t="e">
            <v>#N/A</v>
          </cell>
          <cell r="T1934" t="e">
            <v>#N/A</v>
          </cell>
          <cell r="U1934" t="e">
            <v>#N/A</v>
          </cell>
          <cell r="V1934" t="e">
            <v>#N/A</v>
          </cell>
          <cell r="W1934" t="e">
            <v>#N/A</v>
          </cell>
          <cell r="X1934" t="e">
            <v>#N/A</v>
          </cell>
          <cell r="Y1934" t="e">
            <v>#N/A</v>
          </cell>
          <cell r="Z1934" t="e">
            <v>#N/A</v>
          </cell>
          <cell r="AA1934" t="e">
            <v>#N/A</v>
          </cell>
          <cell r="AB1934" t="e">
            <v>#N/A</v>
          </cell>
          <cell r="AC1934" t="e">
            <v>#N/A</v>
          </cell>
          <cell r="AD1934" t="e">
            <v>#N/A</v>
          </cell>
          <cell r="AE1934" t="e">
            <v>#N/A</v>
          </cell>
          <cell r="AF1934" t="e">
            <v>#N/A</v>
          </cell>
          <cell r="AG1934" t="e">
            <v>#N/A</v>
          </cell>
          <cell r="AH1934" t="e">
            <v>#N/A</v>
          </cell>
          <cell r="AI1934" t="e">
            <v>#N/A</v>
          </cell>
          <cell r="AJ1934" t="e">
            <v>#N/A</v>
          </cell>
          <cell r="AK1934" t="e">
            <v>#N/A</v>
          </cell>
          <cell r="AL1934" t="e">
            <v>#N/A</v>
          </cell>
          <cell r="AM1934" t="e">
            <v>#N/A</v>
          </cell>
          <cell r="AN1934" t="e">
            <v>#N/A</v>
          </cell>
          <cell r="AO1934" t="e">
            <v>#N/A</v>
          </cell>
          <cell r="AP1934" t="e">
            <v>#N/A</v>
          </cell>
          <cell r="AQ1934" t="e">
            <v>#N/A</v>
          </cell>
          <cell r="AR1934" t="e">
            <v>#N/A</v>
          </cell>
          <cell r="AS1934" t="e">
            <v>#N/A</v>
          </cell>
          <cell r="AT1934" t="e">
            <v>#N/A</v>
          </cell>
          <cell r="AU1934" t="e">
            <v>#N/A</v>
          </cell>
          <cell r="AV1934" t="e">
            <v>#N/A</v>
          </cell>
          <cell r="AW1934" t="e">
            <v>#N/A</v>
          </cell>
          <cell r="AX1934" t="e">
            <v>#N/A</v>
          </cell>
          <cell r="AY1934" t="e">
            <v>#N/A</v>
          </cell>
          <cell r="AZ1934" t="e">
            <v>#N/A</v>
          </cell>
          <cell r="BA1934" t="e">
            <v>#N/A</v>
          </cell>
          <cell r="BB1934" t="e">
            <v>#N/A</v>
          </cell>
          <cell r="BC1934" t="e">
            <v>#N/A</v>
          </cell>
          <cell r="BD1934" t="e">
            <v>#N/A</v>
          </cell>
        </row>
        <row r="1935">
          <cell r="G1935" t="e">
            <v>#N/A</v>
          </cell>
          <cell r="H1935" t="e">
            <v>#N/A</v>
          </cell>
          <cell r="I1935" t="e">
            <v>#N/A</v>
          </cell>
          <cell r="J1935" t="e">
            <v>#N/A</v>
          </cell>
          <cell r="K1935" t="e">
            <v>#N/A</v>
          </cell>
          <cell r="L1935" t="e">
            <v>#N/A</v>
          </cell>
          <cell r="M1935" t="e">
            <v>#N/A</v>
          </cell>
          <cell r="N1935" t="e">
            <v>#N/A</v>
          </cell>
          <cell r="O1935" t="e">
            <v>#N/A</v>
          </cell>
          <cell r="P1935" t="e">
            <v>#N/A</v>
          </cell>
          <cell r="Q1935" t="e">
            <v>#N/A</v>
          </cell>
          <cell r="R1935" t="e">
            <v>#N/A</v>
          </cell>
          <cell r="S1935" t="e">
            <v>#N/A</v>
          </cell>
          <cell r="T1935" t="e">
            <v>#N/A</v>
          </cell>
          <cell r="U1935" t="e">
            <v>#N/A</v>
          </cell>
          <cell r="V1935" t="e">
            <v>#N/A</v>
          </cell>
          <cell r="W1935" t="e">
            <v>#N/A</v>
          </cell>
          <cell r="X1935" t="e">
            <v>#N/A</v>
          </cell>
          <cell r="Y1935" t="e">
            <v>#N/A</v>
          </cell>
          <cell r="Z1935" t="e">
            <v>#N/A</v>
          </cell>
          <cell r="AA1935" t="e">
            <v>#N/A</v>
          </cell>
          <cell r="AB1935" t="e">
            <v>#N/A</v>
          </cell>
          <cell r="AC1935" t="e">
            <v>#N/A</v>
          </cell>
          <cell r="AD1935" t="e">
            <v>#N/A</v>
          </cell>
          <cell r="AE1935" t="e">
            <v>#N/A</v>
          </cell>
          <cell r="AF1935" t="e">
            <v>#N/A</v>
          </cell>
          <cell r="AG1935" t="e">
            <v>#N/A</v>
          </cell>
          <cell r="AH1935" t="e">
            <v>#N/A</v>
          </cell>
          <cell r="AI1935" t="e">
            <v>#N/A</v>
          </cell>
          <cell r="AJ1935" t="e">
            <v>#N/A</v>
          </cell>
          <cell r="AK1935" t="e">
            <v>#N/A</v>
          </cell>
          <cell r="AL1935" t="e">
            <v>#N/A</v>
          </cell>
          <cell r="AM1935" t="e">
            <v>#N/A</v>
          </cell>
          <cell r="AN1935" t="e">
            <v>#N/A</v>
          </cell>
          <cell r="AO1935" t="e">
            <v>#N/A</v>
          </cell>
          <cell r="AP1935" t="e">
            <v>#N/A</v>
          </cell>
          <cell r="AQ1935" t="e">
            <v>#N/A</v>
          </cell>
          <cell r="AR1935" t="e">
            <v>#N/A</v>
          </cell>
          <cell r="AS1935" t="e">
            <v>#N/A</v>
          </cell>
          <cell r="AT1935" t="e">
            <v>#N/A</v>
          </cell>
          <cell r="AU1935" t="e">
            <v>#N/A</v>
          </cell>
          <cell r="AV1935" t="e">
            <v>#N/A</v>
          </cell>
          <cell r="AW1935" t="e">
            <v>#N/A</v>
          </cell>
          <cell r="AX1935" t="e">
            <v>#N/A</v>
          </cell>
          <cell r="AY1935" t="e">
            <v>#N/A</v>
          </cell>
          <cell r="AZ1935" t="e">
            <v>#N/A</v>
          </cell>
          <cell r="BA1935" t="e">
            <v>#N/A</v>
          </cell>
          <cell r="BB1935" t="e">
            <v>#N/A</v>
          </cell>
          <cell r="BC1935" t="e">
            <v>#N/A</v>
          </cell>
          <cell r="BD1935" t="e">
            <v>#N/A</v>
          </cell>
        </row>
        <row r="1936">
          <cell r="G1936" t="e">
            <v>#N/A</v>
          </cell>
          <cell r="H1936" t="e">
            <v>#N/A</v>
          </cell>
          <cell r="I1936" t="e">
            <v>#N/A</v>
          </cell>
          <cell r="J1936" t="e">
            <v>#N/A</v>
          </cell>
          <cell r="K1936" t="e">
            <v>#N/A</v>
          </cell>
          <cell r="L1936" t="e">
            <v>#N/A</v>
          </cell>
          <cell r="M1936" t="e">
            <v>#N/A</v>
          </cell>
          <cell r="N1936" t="e">
            <v>#N/A</v>
          </cell>
          <cell r="O1936" t="e">
            <v>#N/A</v>
          </cell>
          <cell r="P1936" t="e">
            <v>#N/A</v>
          </cell>
          <cell r="Q1936" t="e">
            <v>#N/A</v>
          </cell>
          <cell r="R1936" t="e">
            <v>#N/A</v>
          </cell>
          <cell r="S1936" t="e">
            <v>#N/A</v>
          </cell>
          <cell r="T1936" t="e">
            <v>#N/A</v>
          </cell>
          <cell r="U1936" t="e">
            <v>#N/A</v>
          </cell>
          <cell r="V1936" t="e">
            <v>#N/A</v>
          </cell>
          <cell r="W1936" t="e">
            <v>#N/A</v>
          </cell>
          <cell r="X1936" t="e">
            <v>#N/A</v>
          </cell>
          <cell r="Y1936" t="e">
            <v>#N/A</v>
          </cell>
          <cell r="Z1936" t="e">
            <v>#N/A</v>
          </cell>
          <cell r="AA1936" t="e">
            <v>#N/A</v>
          </cell>
          <cell r="AB1936" t="e">
            <v>#N/A</v>
          </cell>
          <cell r="AC1936" t="e">
            <v>#N/A</v>
          </cell>
          <cell r="AD1936" t="e">
            <v>#N/A</v>
          </cell>
          <cell r="AE1936" t="e">
            <v>#N/A</v>
          </cell>
          <cell r="AF1936" t="e">
            <v>#N/A</v>
          </cell>
          <cell r="AG1936" t="e">
            <v>#N/A</v>
          </cell>
          <cell r="AH1936" t="e">
            <v>#N/A</v>
          </cell>
          <cell r="AI1936" t="e">
            <v>#N/A</v>
          </cell>
          <cell r="AJ1936" t="e">
            <v>#N/A</v>
          </cell>
          <cell r="AK1936" t="e">
            <v>#N/A</v>
          </cell>
          <cell r="AL1936" t="e">
            <v>#N/A</v>
          </cell>
          <cell r="AM1936" t="e">
            <v>#N/A</v>
          </cell>
          <cell r="AN1936" t="e">
            <v>#N/A</v>
          </cell>
          <cell r="AO1936" t="e">
            <v>#N/A</v>
          </cell>
          <cell r="AP1936" t="e">
            <v>#N/A</v>
          </cell>
          <cell r="AQ1936" t="e">
            <v>#N/A</v>
          </cell>
          <cell r="AR1936" t="e">
            <v>#N/A</v>
          </cell>
          <cell r="AS1936" t="e">
            <v>#N/A</v>
          </cell>
          <cell r="AT1936" t="e">
            <v>#N/A</v>
          </cell>
          <cell r="AU1936" t="e">
            <v>#N/A</v>
          </cell>
          <cell r="AV1936" t="e">
            <v>#N/A</v>
          </cell>
          <cell r="AW1936" t="e">
            <v>#N/A</v>
          </cell>
          <cell r="AX1936" t="e">
            <v>#N/A</v>
          </cell>
          <cell r="AY1936" t="e">
            <v>#N/A</v>
          </cell>
          <cell r="AZ1936" t="e">
            <v>#N/A</v>
          </cell>
          <cell r="BA1936" t="e">
            <v>#N/A</v>
          </cell>
          <cell r="BB1936" t="e">
            <v>#N/A</v>
          </cell>
          <cell r="BC1936" t="e">
            <v>#N/A</v>
          </cell>
          <cell r="BD1936" t="e">
            <v>#N/A</v>
          </cell>
        </row>
        <row r="1937">
          <cell r="G1937" t="e">
            <v>#N/A</v>
          </cell>
          <cell r="H1937" t="e">
            <v>#N/A</v>
          </cell>
          <cell r="I1937" t="e">
            <v>#N/A</v>
          </cell>
          <cell r="J1937" t="e">
            <v>#N/A</v>
          </cell>
          <cell r="K1937" t="e">
            <v>#N/A</v>
          </cell>
          <cell r="L1937" t="e">
            <v>#N/A</v>
          </cell>
          <cell r="M1937" t="e">
            <v>#N/A</v>
          </cell>
          <cell r="N1937" t="e">
            <v>#N/A</v>
          </cell>
          <cell r="O1937" t="e">
            <v>#N/A</v>
          </cell>
          <cell r="P1937" t="e">
            <v>#N/A</v>
          </cell>
          <cell r="Q1937" t="e">
            <v>#N/A</v>
          </cell>
          <cell r="R1937" t="e">
            <v>#N/A</v>
          </cell>
          <cell r="S1937" t="e">
            <v>#N/A</v>
          </cell>
          <cell r="T1937" t="e">
            <v>#N/A</v>
          </cell>
          <cell r="U1937" t="e">
            <v>#N/A</v>
          </cell>
          <cell r="V1937" t="e">
            <v>#N/A</v>
          </cell>
          <cell r="W1937" t="e">
            <v>#N/A</v>
          </cell>
          <cell r="X1937" t="e">
            <v>#N/A</v>
          </cell>
          <cell r="Y1937" t="e">
            <v>#N/A</v>
          </cell>
          <cell r="Z1937" t="e">
            <v>#N/A</v>
          </cell>
          <cell r="AA1937" t="e">
            <v>#N/A</v>
          </cell>
          <cell r="AB1937" t="e">
            <v>#N/A</v>
          </cell>
          <cell r="AC1937" t="e">
            <v>#N/A</v>
          </cell>
          <cell r="AD1937" t="e">
            <v>#N/A</v>
          </cell>
          <cell r="AE1937" t="e">
            <v>#N/A</v>
          </cell>
          <cell r="AF1937" t="e">
            <v>#N/A</v>
          </cell>
          <cell r="AG1937" t="e">
            <v>#N/A</v>
          </cell>
          <cell r="AH1937" t="e">
            <v>#N/A</v>
          </cell>
          <cell r="AI1937" t="e">
            <v>#N/A</v>
          </cell>
          <cell r="AJ1937" t="e">
            <v>#N/A</v>
          </cell>
          <cell r="AK1937" t="e">
            <v>#N/A</v>
          </cell>
          <cell r="AL1937" t="e">
            <v>#N/A</v>
          </cell>
          <cell r="AM1937" t="e">
            <v>#N/A</v>
          </cell>
          <cell r="AN1937" t="e">
            <v>#N/A</v>
          </cell>
          <cell r="AO1937" t="e">
            <v>#N/A</v>
          </cell>
          <cell r="AP1937" t="e">
            <v>#N/A</v>
          </cell>
          <cell r="AQ1937" t="e">
            <v>#N/A</v>
          </cell>
          <cell r="AR1937" t="e">
            <v>#N/A</v>
          </cell>
          <cell r="AS1937" t="e">
            <v>#N/A</v>
          </cell>
          <cell r="AT1937" t="e">
            <v>#N/A</v>
          </cell>
          <cell r="AU1937" t="e">
            <v>#N/A</v>
          </cell>
          <cell r="AV1937" t="e">
            <v>#N/A</v>
          </cell>
          <cell r="AW1937" t="e">
            <v>#N/A</v>
          </cell>
          <cell r="AX1937" t="e">
            <v>#N/A</v>
          </cell>
          <cell r="AY1937" t="e">
            <v>#N/A</v>
          </cell>
          <cell r="AZ1937" t="e">
            <v>#N/A</v>
          </cell>
          <cell r="BA1937" t="e">
            <v>#N/A</v>
          </cell>
          <cell r="BB1937" t="e">
            <v>#N/A</v>
          </cell>
          <cell r="BC1937" t="e">
            <v>#N/A</v>
          </cell>
          <cell r="BD1937" t="e">
            <v>#N/A</v>
          </cell>
        </row>
        <row r="1938">
          <cell r="G1938" t="e">
            <v>#N/A</v>
          </cell>
          <cell r="H1938" t="e">
            <v>#N/A</v>
          </cell>
          <cell r="I1938" t="e">
            <v>#N/A</v>
          </cell>
          <cell r="J1938" t="e">
            <v>#N/A</v>
          </cell>
          <cell r="K1938" t="e">
            <v>#N/A</v>
          </cell>
          <cell r="L1938" t="e">
            <v>#N/A</v>
          </cell>
          <cell r="M1938" t="e">
            <v>#N/A</v>
          </cell>
          <cell r="N1938" t="e">
            <v>#N/A</v>
          </cell>
          <cell r="O1938" t="e">
            <v>#N/A</v>
          </cell>
          <cell r="P1938" t="e">
            <v>#N/A</v>
          </cell>
          <cell r="Q1938" t="e">
            <v>#N/A</v>
          </cell>
          <cell r="R1938" t="e">
            <v>#N/A</v>
          </cell>
          <cell r="S1938" t="e">
            <v>#N/A</v>
          </cell>
          <cell r="T1938" t="e">
            <v>#N/A</v>
          </cell>
          <cell r="U1938" t="e">
            <v>#N/A</v>
          </cell>
          <cell r="V1938" t="e">
            <v>#N/A</v>
          </cell>
          <cell r="W1938" t="e">
            <v>#N/A</v>
          </cell>
          <cell r="X1938" t="e">
            <v>#N/A</v>
          </cell>
          <cell r="Y1938" t="e">
            <v>#N/A</v>
          </cell>
          <cell r="Z1938" t="e">
            <v>#N/A</v>
          </cell>
          <cell r="AA1938" t="e">
            <v>#N/A</v>
          </cell>
          <cell r="AB1938" t="e">
            <v>#N/A</v>
          </cell>
          <cell r="AC1938" t="e">
            <v>#N/A</v>
          </cell>
          <cell r="AD1938" t="e">
            <v>#N/A</v>
          </cell>
          <cell r="AE1938" t="e">
            <v>#N/A</v>
          </cell>
          <cell r="AF1938" t="e">
            <v>#N/A</v>
          </cell>
          <cell r="AG1938" t="e">
            <v>#N/A</v>
          </cell>
          <cell r="AH1938" t="e">
            <v>#N/A</v>
          </cell>
          <cell r="AI1938" t="e">
            <v>#N/A</v>
          </cell>
          <cell r="AJ1938" t="e">
            <v>#N/A</v>
          </cell>
          <cell r="AK1938" t="e">
            <v>#N/A</v>
          </cell>
          <cell r="AL1938" t="e">
            <v>#N/A</v>
          </cell>
          <cell r="AM1938" t="e">
            <v>#N/A</v>
          </cell>
          <cell r="AN1938" t="e">
            <v>#N/A</v>
          </cell>
          <cell r="AO1938" t="e">
            <v>#N/A</v>
          </cell>
          <cell r="AP1938" t="e">
            <v>#N/A</v>
          </cell>
          <cell r="AQ1938" t="e">
            <v>#N/A</v>
          </cell>
          <cell r="AR1938" t="e">
            <v>#N/A</v>
          </cell>
          <cell r="AS1938" t="e">
            <v>#N/A</v>
          </cell>
          <cell r="AT1938" t="e">
            <v>#N/A</v>
          </cell>
          <cell r="AU1938" t="e">
            <v>#N/A</v>
          </cell>
          <cell r="AV1938" t="e">
            <v>#N/A</v>
          </cell>
          <cell r="AW1938" t="e">
            <v>#N/A</v>
          </cell>
          <cell r="AX1938" t="e">
            <v>#N/A</v>
          </cell>
          <cell r="AY1938" t="e">
            <v>#N/A</v>
          </cell>
          <cell r="AZ1938" t="e">
            <v>#N/A</v>
          </cell>
          <cell r="BA1938" t="e">
            <v>#N/A</v>
          </cell>
          <cell r="BB1938" t="e">
            <v>#N/A</v>
          </cell>
          <cell r="BC1938" t="e">
            <v>#N/A</v>
          </cell>
          <cell r="BD1938" t="e">
            <v>#N/A</v>
          </cell>
        </row>
        <row r="1939">
          <cell r="G1939" t="e">
            <v>#N/A</v>
          </cell>
          <cell r="H1939" t="e">
            <v>#N/A</v>
          </cell>
          <cell r="I1939" t="e">
            <v>#N/A</v>
          </cell>
          <cell r="J1939" t="e">
            <v>#N/A</v>
          </cell>
          <cell r="K1939" t="e">
            <v>#N/A</v>
          </cell>
          <cell r="L1939" t="e">
            <v>#N/A</v>
          </cell>
          <cell r="M1939" t="e">
            <v>#N/A</v>
          </cell>
          <cell r="N1939" t="e">
            <v>#N/A</v>
          </cell>
          <cell r="O1939" t="e">
            <v>#N/A</v>
          </cell>
          <cell r="P1939" t="e">
            <v>#N/A</v>
          </cell>
          <cell r="Q1939" t="e">
            <v>#N/A</v>
          </cell>
          <cell r="R1939" t="e">
            <v>#N/A</v>
          </cell>
          <cell r="S1939" t="e">
            <v>#N/A</v>
          </cell>
          <cell r="T1939" t="e">
            <v>#N/A</v>
          </cell>
          <cell r="U1939" t="e">
            <v>#N/A</v>
          </cell>
          <cell r="V1939" t="e">
            <v>#N/A</v>
          </cell>
          <cell r="W1939" t="e">
            <v>#N/A</v>
          </cell>
          <cell r="X1939" t="e">
            <v>#N/A</v>
          </cell>
          <cell r="Y1939" t="e">
            <v>#N/A</v>
          </cell>
          <cell r="Z1939" t="e">
            <v>#N/A</v>
          </cell>
          <cell r="AA1939" t="e">
            <v>#N/A</v>
          </cell>
          <cell r="AB1939" t="e">
            <v>#N/A</v>
          </cell>
          <cell r="AC1939" t="e">
            <v>#N/A</v>
          </cell>
          <cell r="AD1939" t="e">
            <v>#N/A</v>
          </cell>
          <cell r="AE1939" t="e">
            <v>#N/A</v>
          </cell>
          <cell r="AF1939" t="e">
            <v>#N/A</v>
          </cell>
          <cell r="AG1939" t="e">
            <v>#N/A</v>
          </cell>
          <cell r="AH1939" t="e">
            <v>#N/A</v>
          </cell>
          <cell r="AI1939" t="e">
            <v>#N/A</v>
          </cell>
          <cell r="AJ1939" t="e">
            <v>#N/A</v>
          </cell>
          <cell r="AK1939" t="e">
            <v>#N/A</v>
          </cell>
          <cell r="AL1939" t="e">
            <v>#N/A</v>
          </cell>
          <cell r="AM1939" t="e">
            <v>#N/A</v>
          </cell>
          <cell r="AN1939" t="e">
            <v>#N/A</v>
          </cell>
          <cell r="AO1939" t="e">
            <v>#N/A</v>
          </cell>
          <cell r="AP1939" t="e">
            <v>#N/A</v>
          </cell>
          <cell r="AQ1939" t="e">
            <v>#N/A</v>
          </cell>
          <cell r="AR1939" t="e">
            <v>#N/A</v>
          </cell>
          <cell r="AS1939" t="e">
            <v>#N/A</v>
          </cell>
          <cell r="AT1939" t="e">
            <v>#N/A</v>
          </cell>
          <cell r="AU1939" t="e">
            <v>#N/A</v>
          </cell>
          <cell r="AV1939" t="e">
            <v>#N/A</v>
          </cell>
          <cell r="AW1939" t="e">
            <v>#N/A</v>
          </cell>
          <cell r="AX1939" t="e">
            <v>#N/A</v>
          </cell>
          <cell r="AY1939" t="e">
            <v>#N/A</v>
          </cell>
          <cell r="AZ1939" t="e">
            <v>#N/A</v>
          </cell>
          <cell r="BA1939" t="e">
            <v>#N/A</v>
          </cell>
          <cell r="BB1939" t="e">
            <v>#N/A</v>
          </cell>
          <cell r="BC1939" t="e">
            <v>#N/A</v>
          </cell>
          <cell r="BD1939" t="e">
            <v>#N/A</v>
          </cell>
        </row>
        <row r="1940">
          <cell r="G1940" t="e">
            <v>#N/A</v>
          </cell>
          <cell r="H1940" t="e">
            <v>#N/A</v>
          </cell>
          <cell r="I1940" t="e">
            <v>#N/A</v>
          </cell>
          <cell r="J1940" t="e">
            <v>#N/A</v>
          </cell>
          <cell r="K1940" t="e">
            <v>#N/A</v>
          </cell>
          <cell r="L1940" t="e">
            <v>#N/A</v>
          </cell>
          <cell r="M1940" t="e">
            <v>#N/A</v>
          </cell>
          <cell r="N1940" t="e">
            <v>#N/A</v>
          </cell>
          <cell r="O1940" t="e">
            <v>#N/A</v>
          </cell>
          <cell r="P1940" t="e">
            <v>#N/A</v>
          </cell>
          <cell r="Q1940" t="e">
            <v>#N/A</v>
          </cell>
          <cell r="R1940" t="e">
            <v>#N/A</v>
          </cell>
          <cell r="S1940" t="e">
            <v>#N/A</v>
          </cell>
          <cell r="T1940" t="e">
            <v>#N/A</v>
          </cell>
          <cell r="U1940" t="e">
            <v>#N/A</v>
          </cell>
          <cell r="V1940" t="e">
            <v>#N/A</v>
          </cell>
          <cell r="W1940" t="e">
            <v>#N/A</v>
          </cell>
          <cell r="X1940" t="e">
            <v>#N/A</v>
          </cell>
          <cell r="Y1940" t="e">
            <v>#N/A</v>
          </cell>
          <cell r="Z1940" t="e">
            <v>#N/A</v>
          </cell>
          <cell r="AA1940" t="e">
            <v>#N/A</v>
          </cell>
          <cell r="AB1940" t="e">
            <v>#N/A</v>
          </cell>
          <cell r="AC1940" t="e">
            <v>#N/A</v>
          </cell>
          <cell r="AD1940" t="e">
            <v>#N/A</v>
          </cell>
          <cell r="AE1940" t="e">
            <v>#N/A</v>
          </cell>
          <cell r="AF1940" t="e">
            <v>#N/A</v>
          </cell>
          <cell r="AG1940" t="e">
            <v>#N/A</v>
          </cell>
          <cell r="AH1940" t="e">
            <v>#N/A</v>
          </cell>
          <cell r="AI1940" t="e">
            <v>#N/A</v>
          </cell>
          <cell r="AJ1940" t="e">
            <v>#N/A</v>
          </cell>
          <cell r="AK1940" t="e">
            <v>#N/A</v>
          </cell>
          <cell r="AL1940" t="e">
            <v>#N/A</v>
          </cell>
          <cell r="AM1940" t="e">
            <v>#N/A</v>
          </cell>
          <cell r="AN1940" t="e">
            <v>#N/A</v>
          </cell>
          <cell r="AO1940" t="e">
            <v>#N/A</v>
          </cell>
          <cell r="AP1940" t="e">
            <v>#N/A</v>
          </cell>
          <cell r="AQ1940" t="e">
            <v>#N/A</v>
          </cell>
          <cell r="AR1940" t="e">
            <v>#N/A</v>
          </cell>
          <cell r="AS1940" t="e">
            <v>#N/A</v>
          </cell>
          <cell r="AT1940" t="e">
            <v>#N/A</v>
          </cell>
          <cell r="AU1940" t="e">
            <v>#N/A</v>
          </cell>
          <cell r="AV1940" t="e">
            <v>#N/A</v>
          </cell>
          <cell r="AW1940" t="e">
            <v>#N/A</v>
          </cell>
          <cell r="AX1940" t="e">
            <v>#N/A</v>
          </cell>
          <cell r="AY1940" t="e">
            <v>#N/A</v>
          </cell>
          <cell r="AZ1940" t="e">
            <v>#N/A</v>
          </cell>
          <cell r="BA1940" t="e">
            <v>#N/A</v>
          </cell>
          <cell r="BB1940" t="e">
            <v>#N/A</v>
          </cell>
          <cell r="BC1940" t="e">
            <v>#N/A</v>
          </cell>
          <cell r="BD1940" t="e">
            <v>#N/A</v>
          </cell>
        </row>
        <row r="1941">
          <cell r="G1941" t="e">
            <v>#N/A</v>
          </cell>
          <cell r="H1941" t="e">
            <v>#N/A</v>
          </cell>
          <cell r="I1941" t="e">
            <v>#N/A</v>
          </cell>
          <cell r="J1941" t="e">
            <v>#N/A</v>
          </cell>
          <cell r="K1941" t="e">
            <v>#N/A</v>
          </cell>
          <cell r="L1941" t="e">
            <v>#N/A</v>
          </cell>
          <cell r="M1941" t="e">
            <v>#N/A</v>
          </cell>
          <cell r="N1941" t="e">
            <v>#N/A</v>
          </cell>
          <cell r="O1941" t="e">
            <v>#N/A</v>
          </cell>
          <cell r="P1941" t="e">
            <v>#N/A</v>
          </cell>
          <cell r="Q1941" t="e">
            <v>#N/A</v>
          </cell>
          <cell r="R1941" t="e">
            <v>#N/A</v>
          </cell>
          <cell r="S1941" t="e">
            <v>#N/A</v>
          </cell>
          <cell r="T1941" t="e">
            <v>#N/A</v>
          </cell>
          <cell r="U1941" t="e">
            <v>#N/A</v>
          </cell>
          <cell r="V1941" t="e">
            <v>#N/A</v>
          </cell>
          <cell r="W1941" t="e">
            <v>#N/A</v>
          </cell>
          <cell r="X1941" t="e">
            <v>#N/A</v>
          </cell>
          <cell r="Y1941" t="e">
            <v>#N/A</v>
          </cell>
          <cell r="Z1941" t="e">
            <v>#N/A</v>
          </cell>
          <cell r="AA1941" t="e">
            <v>#N/A</v>
          </cell>
          <cell r="AB1941" t="e">
            <v>#N/A</v>
          </cell>
          <cell r="AC1941" t="e">
            <v>#N/A</v>
          </cell>
          <cell r="AD1941" t="e">
            <v>#N/A</v>
          </cell>
          <cell r="AE1941" t="e">
            <v>#N/A</v>
          </cell>
          <cell r="AF1941" t="e">
            <v>#N/A</v>
          </cell>
          <cell r="AG1941" t="e">
            <v>#N/A</v>
          </cell>
          <cell r="AH1941" t="e">
            <v>#N/A</v>
          </cell>
          <cell r="AI1941" t="e">
            <v>#N/A</v>
          </cell>
          <cell r="AJ1941" t="e">
            <v>#N/A</v>
          </cell>
          <cell r="AK1941" t="e">
            <v>#N/A</v>
          </cell>
          <cell r="AL1941" t="e">
            <v>#N/A</v>
          </cell>
          <cell r="AM1941" t="e">
            <v>#N/A</v>
          </cell>
          <cell r="AN1941" t="e">
            <v>#N/A</v>
          </cell>
          <cell r="AO1941" t="e">
            <v>#N/A</v>
          </cell>
          <cell r="AP1941" t="e">
            <v>#N/A</v>
          </cell>
          <cell r="AQ1941" t="e">
            <v>#N/A</v>
          </cell>
          <cell r="AR1941" t="e">
            <v>#N/A</v>
          </cell>
          <cell r="AS1941" t="e">
            <v>#N/A</v>
          </cell>
          <cell r="AT1941" t="e">
            <v>#N/A</v>
          </cell>
          <cell r="AU1941" t="e">
            <v>#N/A</v>
          </cell>
          <cell r="AV1941" t="e">
            <v>#N/A</v>
          </cell>
          <cell r="AW1941" t="e">
            <v>#N/A</v>
          </cell>
          <cell r="AX1941" t="e">
            <v>#N/A</v>
          </cell>
          <cell r="AY1941" t="e">
            <v>#N/A</v>
          </cell>
          <cell r="AZ1941" t="e">
            <v>#N/A</v>
          </cell>
          <cell r="BA1941" t="e">
            <v>#N/A</v>
          </cell>
          <cell r="BB1941" t="e">
            <v>#N/A</v>
          </cell>
          <cell r="BC1941" t="e">
            <v>#N/A</v>
          </cell>
          <cell r="BD1941" t="e">
            <v>#N/A</v>
          </cell>
        </row>
        <row r="1942">
          <cell r="G1942" t="e">
            <v>#N/A</v>
          </cell>
          <cell r="H1942" t="e">
            <v>#N/A</v>
          </cell>
          <cell r="I1942" t="e">
            <v>#N/A</v>
          </cell>
          <cell r="J1942" t="e">
            <v>#N/A</v>
          </cell>
          <cell r="K1942" t="e">
            <v>#N/A</v>
          </cell>
          <cell r="L1942" t="e">
            <v>#N/A</v>
          </cell>
          <cell r="M1942" t="e">
            <v>#N/A</v>
          </cell>
          <cell r="N1942" t="e">
            <v>#N/A</v>
          </cell>
          <cell r="O1942" t="e">
            <v>#N/A</v>
          </cell>
          <cell r="P1942" t="e">
            <v>#N/A</v>
          </cell>
          <cell r="Q1942" t="e">
            <v>#N/A</v>
          </cell>
          <cell r="R1942" t="e">
            <v>#N/A</v>
          </cell>
          <cell r="S1942" t="e">
            <v>#N/A</v>
          </cell>
          <cell r="T1942" t="e">
            <v>#N/A</v>
          </cell>
          <cell r="U1942" t="e">
            <v>#N/A</v>
          </cell>
          <cell r="V1942" t="e">
            <v>#N/A</v>
          </cell>
          <cell r="W1942" t="e">
            <v>#N/A</v>
          </cell>
          <cell r="X1942" t="e">
            <v>#N/A</v>
          </cell>
          <cell r="Y1942" t="e">
            <v>#N/A</v>
          </cell>
          <cell r="Z1942" t="e">
            <v>#N/A</v>
          </cell>
          <cell r="AA1942" t="e">
            <v>#N/A</v>
          </cell>
          <cell r="AB1942" t="e">
            <v>#N/A</v>
          </cell>
          <cell r="AC1942" t="e">
            <v>#N/A</v>
          </cell>
          <cell r="AD1942" t="e">
            <v>#N/A</v>
          </cell>
          <cell r="AE1942" t="e">
            <v>#N/A</v>
          </cell>
          <cell r="AF1942" t="e">
            <v>#N/A</v>
          </cell>
          <cell r="AG1942" t="e">
            <v>#N/A</v>
          </cell>
          <cell r="AH1942" t="e">
            <v>#N/A</v>
          </cell>
          <cell r="AI1942" t="e">
            <v>#N/A</v>
          </cell>
          <cell r="AJ1942" t="e">
            <v>#N/A</v>
          </cell>
          <cell r="AK1942" t="e">
            <v>#N/A</v>
          </cell>
          <cell r="AL1942" t="e">
            <v>#N/A</v>
          </cell>
          <cell r="AM1942" t="e">
            <v>#N/A</v>
          </cell>
          <cell r="AN1942" t="e">
            <v>#N/A</v>
          </cell>
          <cell r="AO1942" t="e">
            <v>#N/A</v>
          </cell>
          <cell r="AP1942" t="e">
            <v>#N/A</v>
          </cell>
          <cell r="AQ1942" t="e">
            <v>#N/A</v>
          </cell>
          <cell r="AR1942" t="e">
            <v>#N/A</v>
          </cell>
          <cell r="AS1942" t="e">
            <v>#N/A</v>
          </cell>
          <cell r="AT1942" t="e">
            <v>#N/A</v>
          </cell>
          <cell r="AU1942" t="e">
            <v>#N/A</v>
          </cell>
          <cell r="AV1942" t="e">
            <v>#N/A</v>
          </cell>
          <cell r="AW1942" t="e">
            <v>#N/A</v>
          </cell>
          <cell r="AX1942" t="e">
            <v>#N/A</v>
          </cell>
          <cell r="AY1942" t="e">
            <v>#N/A</v>
          </cell>
          <cell r="AZ1942" t="e">
            <v>#N/A</v>
          </cell>
          <cell r="BA1942" t="e">
            <v>#N/A</v>
          </cell>
          <cell r="BB1942" t="e">
            <v>#N/A</v>
          </cell>
          <cell r="BC1942" t="e">
            <v>#N/A</v>
          </cell>
          <cell r="BD1942" t="e">
            <v>#N/A</v>
          </cell>
        </row>
        <row r="1943">
          <cell r="G1943" t="e">
            <v>#N/A</v>
          </cell>
          <cell r="H1943" t="e">
            <v>#N/A</v>
          </cell>
          <cell r="I1943" t="e">
            <v>#N/A</v>
          </cell>
          <cell r="J1943" t="e">
            <v>#N/A</v>
          </cell>
          <cell r="K1943" t="e">
            <v>#N/A</v>
          </cell>
          <cell r="L1943" t="e">
            <v>#N/A</v>
          </cell>
          <cell r="M1943" t="e">
            <v>#N/A</v>
          </cell>
          <cell r="N1943" t="e">
            <v>#N/A</v>
          </cell>
          <cell r="O1943" t="e">
            <v>#N/A</v>
          </cell>
          <cell r="P1943" t="e">
            <v>#N/A</v>
          </cell>
          <cell r="Q1943" t="e">
            <v>#N/A</v>
          </cell>
          <cell r="R1943" t="e">
            <v>#N/A</v>
          </cell>
          <cell r="S1943" t="e">
            <v>#N/A</v>
          </cell>
          <cell r="T1943" t="e">
            <v>#N/A</v>
          </cell>
          <cell r="U1943" t="e">
            <v>#N/A</v>
          </cell>
          <cell r="V1943" t="e">
            <v>#N/A</v>
          </cell>
          <cell r="W1943" t="e">
            <v>#N/A</v>
          </cell>
          <cell r="X1943" t="e">
            <v>#N/A</v>
          </cell>
          <cell r="Y1943" t="e">
            <v>#N/A</v>
          </cell>
          <cell r="Z1943" t="e">
            <v>#N/A</v>
          </cell>
          <cell r="AA1943" t="e">
            <v>#N/A</v>
          </cell>
          <cell r="AB1943" t="e">
            <v>#N/A</v>
          </cell>
          <cell r="AC1943" t="e">
            <v>#N/A</v>
          </cell>
          <cell r="AD1943" t="e">
            <v>#N/A</v>
          </cell>
          <cell r="AE1943" t="e">
            <v>#N/A</v>
          </cell>
          <cell r="AF1943" t="e">
            <v>#N/A</v>
          </cell>
          <cell r="AG1943" t="e">
            <v>#N/A</v>
          </cell>
          <cell r="AH1943" t="e">
            <v>#N/A</v>
          </cell>
          <cell r="AI1943" t="e">
            <v>#N/A</v>
          </cell>
          <cell r="AJ1943" t="e">
            <v>#N/A</v>
          </cell>
          <cell r="AK1943" t="e">
            <v>#N/A</v>
          </cell>
          <cell r="AL1943" t="e">
            <v>#N/A</v>
          </cell>
          <cell r="AM1943" t="e">
            <v>#N/A</v>
          </cell>
          <cell r="AN1943" t="e">
            <v>#N/A</v>
          </cell>
          <cell r="AO1943" t="e">
            <v>#N/A</v>
          </cell>
          <cell r="AP1943" t="e">
            <v>#N/A</v>
          </cell>
          <cell r="AQ1943" t="e">
            <v>#N/A</v>
          </cell>
          <cell r="AR1943" t="e">
            <v>#N/A</v>
          </cell>
          <cell r="AS1943" t="e">
            <v>#N/A</v>
          </cell>
          <cell r="AT1943" t="e">
            <v>#N/A</v>
          </cell>
          <cell r="AU1943" t="e">
            <v>#N/A</v>
          </cell>
          <cell r="AV1943" t="e">
            <v>#N/A</v>
          </cell>
          <cell r="AW1943" t="e">
            <v>#N/A</v>
          </cell>
          <cell r="AX1943" t="e">
            <v>#N/A</v>
          </cell>
          <cell r="AY1943" t="e">
            <v>#N/A</v>
          </cell>
          <cell r="AZ1943" t="e">
            <v>#N/A</v>
          </cell>
          <cell r="BA1943" t="e">
            <v>#N/A</v>
          </cell>
          <cell r="BB1943" t="e">
            <v>#N/A</v>
          </cell>
          <cell r="BC1943" t="e">
            <v>#N/A</v>
          </cell>
          <cell r="BD1943" t="e">
            <v>#N/A</v>
          </cell>
        </row>
        <row r="1944">
          <cell r="G1944" t="e">
            <v>#N/A</v>
          </cell>
          <cell r="H1944" t="e">
            <v>#N/A</v>
          </cell>
          <cell r="I1944" t="e">
            <v>#N/A</v>
          </cell>
          <cell r="J1944" t="e">
            <v>#N/A</v>
          </cell>
          <cell r="K1944" t="e">
            <v>#N/A</v>
          </cell>
          <cell r="L1944" t="e">
            <v>#N/A</v>
          </cell>
          <cell r="M1944" t="e">
            <v>#N/A</v>
          </cell>
          <cell r="N1944" t="e">
            <v>#N/A</v>
          </cell>
          <cell r="O1944" t="e">
            <v>#N/A</v>
          </cell>
          <cell r="P1944" t="e">
            <v>#N/A</v>
          </cell>
          <cell r="Q1944" t="e">
            <v>#N/A</v>
          </cell>
          <cell r="R1944" t="e">
            <v>#N/A</v>
          </cell>
          <cell r="S1944" t="e">
            <v>#N/A</v>
          </cell>
          <cell r="T1944" t="e">
            <v>#N/A</v>
          </cell>
          <cell r="U1944" t="e">
            <v>#N/A</v>
          </cell>
          <cell r="V1944" t="e">
            <v>#N/A</v>
          </cell>
          <cell r="W1944" t="e">
            <v>#N/A</v>
          </cell>
          <cell r="X1944" t="e">
            <v>#N/A</v>
          </cell>
          <cell r="Y1944" t="e">
            <v>#N/A</v>
          </cell>
          <cell r="Z1944" t="e">
            <v>#N/A</v>
          </cell>
          <cell r="AA1944" t="e">
            <v>#N/A</v>
          </cell>
          <cell r="AB1944" t="e">
            <v>#N/A</v>
          </cell>
          <cell r="AC1944" t="e">
            <v>#N/A</v>
          </cell>
          <cell r="AD1944" t="e">
            <v>#N/A</v>
          </cell>
          <cell r="AE1944" t="e">
            <v>#N/A</v>
          </cell>
          <cell r="AF1944" t="e">
            <v>#N/A</v>
          </cell>
          <cell r="AG1944" t="e">
            <v>#N/A</v>
          </cell>
          <cell r="AH1944" t="e">
            <v>#N/A</v>
          </cell>
          <cell r="AI1944" t="e">
            <v>#N/A</v>
          </cell>
          <cell r="AJ1944" t="e">
            <v>#N/A</v>
          </cell>
          <cell r="AK1944" t="e">
            <v>#N/A</v>
          </cell>
          <cell r="AL1944" t="e">
            <v>#N/A</v>
          </cell>
          <cell r="AM1944" t="e">
            <v>#N/A</v>
          </cell>
          <cell r="AN1944" t="e">
            <v>#N/A</v>
          </cell>
          <cell r="AO1944" t="e">
            <v>#N/A</v>
          </cell>
          <cell r="AP1944" t="e">
            <v>#N/A</v>
          </cell>
          <cell r="AQ1944" t="e">
            <v>#N/A</v>
          </cell>
          <cell r="AR1944" t="e">
            <v>#N/A</v>
          </cell>
          <cell r="AS1944" t="e">
            <v>#N/A</v>
          </cell>
          <cell r="AT1944" t="e">
            <v>#N/A</v>
          </cell>
          <cell r="AU1944" t="e">
            <v>#N/A</v>
          </cell>
          <cell r="AV1944" t="e">
            <v>#N/A</v>
          </cell>
          <cell r="AW1944" t="e">
            <v>#N/A</v>
          </cell>
          <cell r="AX1944" t="e">
            <v>#N/A</v>
          </cell>
          <cell r="AY1944" t="e">
            <v>#N/A</v>
          </cell>
          <cell r="AZ1944" t="e">
            <v>#N/A</v>
          </cell>
          <cell r="BA1944" t="e">
            <v>#N/A</v>
          </cell>
          <cell r="BB1944" t="e">
            <v>#N/A</v>
          </cell>
          <cell r="BC1944" t="e">
            <v>#N/A</v>
          </cell>
          <cell r="BD1944" t="e">
            <v>#N/A</v>
          </cell>
        </row>
        <row r="1945">
          <cell r="G1945" t="e">
            <v>#N/A</v>
          </cell>
          <cell r="H1945" t="e">
            <v>#N/A</v>
          </cell>
          <cell r="I1945" t="e">
            <v>#N/A</v>
          </cell>
          <cell r="J1945" t="e">
            <v>#N/A</v>
          </cell>
          <cell r="K1945" t="e">
            <v>#N/A</v>
          </cell>
          <cell r="L1945" t="e">
            <v>#N/A</v>
          </cell>
          <cell r="M1945" t="e">
            <v>#N/A</v>
          </cell>
          <cell r="N1945" t="e">
            <v>#N/A</v>
          </cell>
          <cell r="O1945" t="e">
            <v>#N/A</v>
          </cell>
          <cell r="P1945" t="e">
            <v>#N/A</v>
          </cell>
          <cell r="Q1945" t="e">
            <v>#N/A</v>
          </cell>
          <cell r="R1945" t="e">
            <v>#N/A</v>
          </cell>
          <cell r="S1945" t="e">
            <v>#N/A</v>
          </cell>
          <cell r="T1945" t="e">
            <v>#N/A</v>
          </cell>
          <cell r="U1945" t="e">
            <v>#N/A</v>
          </cell>
          <cell r="V1945" t="e">
            <v>#N/A</v>
          </cell>
          <cell r="W1945" t="e">
            <v>#N/A</v>
          </cell>
          <cell r="X1945" t="e">
            <v>#N/A</v>
          </cell>
          <cell r="Y1945" t="e">
            <v>#N/A</v>
          </cell>
          <cell r="Z1945" t="e">
            <v>#N/A</v>
          </cell>
          <cell r="AA1945" t="e">
            <v>#N/A</v>
          </cell>
          <cell r="AB1945" t="e">
            <v>#N/A</v>
          </cell>
          <cell r="AC1945" t="e">
            <v>#N/A</v>
          </cell>
          <cell r="AD1945" t="e">
            <v>#N/A</v>
          </cell>
          <cell r="AE1945" t="e">
            <v>#N/A</v>
          </cell>
          <cell r="AF1945" t="e">
            <v>#N/A</v>
          </cell>
          <cell r="AG1945" t="e">
            <v>#N/A</v>
          </cell>
          <cell r="AH1945" t="e">
            <v>#N/A</v>
          </cell>
          <cell r="AI1945" t="e">
            <v>#N/A</v>
          </cell>
          <cell r="AJ1945" t="e">
            <v>#N/A</v>
          </cell>
          <cell r="AK1945" t="e">
            <v>#N/A</v>
          </cell>
          <cell r="AL1945" t="e">
            <v>#N/A</v>
          </cell>
          <cell r="AM1945" t="e">
            <v>#N/A</v>
          </cell>
          <cell r="AN1945" t="e">
            <v>#N/A</v>
          </cell>
          <cell r="AO1945" t="e">
            <v>#N/A</v>
          </cell>
          <cell r="AP1945" t="e">
            <v>#N/A</v>
          </cell>
          <cell r="AQ1945" t="e">
            <v>#N/A</v>
          </cell>
          <cell r="AR1945" t="e">
            <v>#N/A</v>
          </cell>
          <cell r="AS1945" t="e">
            <v>#N/A</v>
          </cell>
          <cell r="AT1945" t="e">
            <v>#N/A</v>
          </cell>
          <cell r="AU1945" t="e">
            <v>#N/A</v>
          </cell>
          <cell r="AV1945" t="e">
            <v>#N/A</v>
          </cell>
          <cell r="AW1945" t="e">
            <v>#N/A</v>
          </cell>
          <cell r="AX1945" t="e">
            <v>#N/A</v>
          </cell>
          <cell r="AY1945" t="e">
            <v>#N/A</v>
          </cell>
          <cell r="AZ1945" t="e">
            <v>#N/A</v>
          </cell>
          <cell r="BA1945" t="e">
            <v>#N/A</v>
          </cell>
          <cell r="BB1945" t="e">
            <v>#N/A</v>
          </cell>
          <cell r="BC1945" t="e">
            <v>#N/A</v>
          </cell>
          <cell r="BD1945" t="e">
            <v>#N/A</v>
          </cell>
        </row>
        <row r="1946">
          <cell r="G1946" t="e">
            <v>#N/A</v>
          </cell>
          <cell r="H1946" t="e">
            <v>#N/A</v>
          </cell>
          <cell r="I1946" t="e">
            <v>#N/A</v>
          </cell>
          <cell r="J1946" t="e">
            <v>#N/A</v>
          </cell>
          <cell r="K1946" t="e">
            <v>#N/A</v>
          </cell>
          <cell r="L1946" t="e">
            <v>#N/A</v>
          </cell>
          <cell r="M1946" t="e">
            <v>#N/A</v>
          </cell>
          <cell r="N1946" t="e">
            <v>#N/A</v>
          </cell>
          <cell r="O1946" t="e">
            <v>#N/A</v>
          </cell>
          <cell r="P1946" t="e">
            <v>#N/A</v>
          </cell>
          <cell r="Q1946" t="e">
            <v>#N/A</v>
          </cell>
          <cell r="R1946" t="e">
            <v>#N/A</v>
          </cell>
          <cell r="S1946" t="e">
            <v>#N/A</v>
          </cell>
          <cell r="T1946" t="e">
            <v>#N/A</v>
          </cell>
          <cell r="U1946" t="e">
            <v>#N/A</v>
          </cell>
          <cell r="V1946" t="e">
            <v>#N/A</v>
          </cell>
          <cell r="W1946" t="e">
            <v>#N/A</v>
          </cell>
          <cell r="X1946" t="e">
            <v>#N/A</v>
          </cell>
          <cell r="Y1946" t="e">
            <v>#N/A</v>
          </cell>
          <cell r="Z1946" t="e">
            <v>#N/A</v>
          </cell>
          <cell r="AA1946" t="e">
            <v>#N/A</v>
          </cell>
          <cell r="AB1946" t="e">
            <v>#N/A</v>
          </cell>
          <cell r="AC1946" t="e">
            <v>#N/A</v>
          </cell>
          <cell r="AD1946" t="e">
            <v>#N/A</v>
          </cell>
          <cell r="AE1946" t="e">
            <v>#N/A</v>
          </cell>
          <cell r="AF1946" t="e">
            <v>#N/A</v>
          </cell>
          <cell r="AG1946" t="e">
            <v>#N/A</v>
          </cell>
          <cell r="AH1946" t="e">
            <v>#N/A</v>
          </cell>
          <cell r="AI1946" t="e">
            <v>#N/A</v>
          </cell>
          <cell r="AJ1946" t="e">
            <v>#N/A</v>
          </cell>
          <cell r="AK1946" t="e">
            <v>#N/A</v>
          </cell>
          <cell r="AL1946" t="e">
            <v>#N/A</v>
          </cell>
          <cell r="AM1946" t="e">
            <v>#N/A</v>
          </cell>
          <cell r="AN1946" t="e">
            <v>#N/A</v>
          </cell>
          <cell r="AO1946" t="e">
            <v>#N/A</v>
          </cell>
          <cell r="AP1946" t="e">
            <v>#N/A</v>
          </cell>
          <cell r="AQ1946" t="e">
            <v>#N/A</v>
          </cell>
          <cell r="AR1946" t="e">
            <v>#N/A</v>
          </cell>
          <cell r="AS1946" t="e">
            <v>#N/A</v>
          </cell>
          <cell r="AT1946" t="e">
            <v>#N/A</v>
          </cell>
          <cell r="AU1946" t="e">
            <v>#N/A</v>
          </cell>
          <cell r="AV1946" t="e">
            <v>#N/A</v>
          </cell>
          <cell r="AW1946" t="e">
            <v>#N/A</v>
          </cell>
          <cell r="AX1946" t="e">
            <v>#N/A</v>
          </cell>
          <cell r="AY1946" t="e">
            <v>#N/A</v>
          </cell>
          <cell r="AZ1946" t="e">
            <v>#N/A</v>
          </cell>
          <cell r="BA1946" t="e">
            <v>#N/A</v>
          </cell>
          <cell r="BB1946" t="e">
            <v>#N/A</v>
          </cell>
          <cell r="BC1946" t="e">
            <v>#N/A</v>
          </cell>
          <cell r="BD1946" t="e">
            <v>#N/A</v>
          </cell>
        </row>
        <row r="1947">
          <cell r="G1947" t="e">
            <v>#N/A</v>
          </cell>
          <cell r="H1947" t="e">
            <v>#N/A</v>
          </cell>
          <cell r="I1947" t="e">
            <v>#N/A</v>
          </cell>
          <cell r="J1947" t="e">
            <v>#N/A</v>
          </cell>
          <cell r="K1947" t="e">
            <v>#N/A</v>
          </cell>
          <cell r="L1947" t="e">
            <v>#N/A</v>
          </cell>
          <cell r="M1947" t="e">
            <v>#N/A</v>
          </cell>
          <cell r="N1947" t="e">
            <v>#N/A</v>
          </cell>
          <cell r="O1947" t="e">
            <v>#N/A</v>
          </cell>
          <cell r="P1947" t="e">
            <v>#N/A</v>
          </cell>
          <cell r="Q1947" t="e">
            <v>#N/A</v>
          </cell>
          <cell r="R1947" t="e">
            <v>#N/A</v>
          </cell>
          <cell r="S1947" t="e">
            <v>#N/A</v>
          </cell>
          <cell r="T1947" t="e">
            <v>#N/A</v>
          </cell>
          <cell r="U1947" t="e">
            <v>#N/A</v>
          </cell>
          <cell r="V1947" t="e">
            <v>#N/A</v>
          </cell>
          <cell r="W1947" t="e">
            <v>#N/A</v>
          </cell>
          <cell r="X1947" t="e">
            <v>#N/A</v>
          </cell>
          <cell r="Y1947" t="e">
            <v>#N/A</v>
          </cell>
          <cell r="Z1947" t="e">
            <v>#N/A</v>
          </cell>
          <cell r="AA1947" t="e">
            <v>#N/A</v>
          </cell>
          <cell r="AB1947" t="e">
            <v>#N/A</v>
          </cell>
          <cell r="AC1947" t="e">
            <v>#N/A</v>
          </cell>
          <cell r="AD1947" t="e">
            <v>#N/A</v>
          </cell>
          <cell r="AE1947" t="e">
            <v>#N/A</v>
          </cell>
          <cell r="AF1947" t="e">
            <v>#N/A</v>
          </cell>
          <cell r="AG1947" t="e">
            <v>#N/A</v>
          </cell>
          <cell r="AH1947" t="e">
            <v>#N/A</v>
          </cell>
          <cell r="AI1947" t="e">
            <v>#N/A</v>
          </cell>
          <cell r="AJ1947" t="e">
            <v>#N/A</v>
          </cell>
          <cell r="AK1947" t="e">
            <v>#N/A</v>
          </cell>
          <cell r="AL1947" t="e">
            <v>#N/A</v>
          </cell>
          <cell r="AM1947" t="e">
            <v>#N/A</v>
          </cell>
          <cell r="AN1947" t="e">
            <v>#N/A</v>
          </cell>
          <cell r="AO1947" t="e">
            <v>#N/A</v>
          </cell>
          <cell r="AP1947" t="e">
            <v>#N/A</v>
          </cell>
          <cell r="AQ1947" t="e">
            <v>#N/A</v>
          </cell>
          <cell r="AR1947" t="e">
            <v>#N/A</v>
          </cell>
          <cell r="AS1947" t="e">
            <v>#N/A</v>
          </cell>
          <cell r="AT1947" t="e">
            <v>#N/A</v>
          </cell>
          <cell r="AU1947" t="e">
            <v>#N/A</v>
          </cell>
          <cell r="AV1947" t="e">
            <v>#N/A</v>
          </cell>
          <cell r="AW1947" t="e">
            <v>#N/A</v>
          </cell>
          <cell r="AX1947" t="e">
            <v>#N/A</v>
          </cell>
          <cell r="AY1947" t="e">
            <v>#N/A</v>
          </cell>
          <cell r="AZ1947" t="e">
            <v>#N/A</v>
          </cell>
          <cell r="BA1947" t="e">
            <v>#N/A</v>
          </cell>
          <cell r="BB1947" t="e">
            <v>#N/A</v>
          </cell>
          <cell r="BC1947" t="e">
            <v>#N/A</v>
          </cell>
          <cell r="BD1947" t="e">
            <v>#N/A</v>
          </cell>
        </row>
        <row r="1948">
          <cell r="G1948" t="e">
            <v>#N/A</v>
          </cell>
          <cell r="H1948" t="e">
            <v>#N/A</v>
          </cell>
          <cell r="I1948" t="e">
            <v>#N/A</v>
          </cell>
          <cell r="J1948" t="e">
            <v>#N/A</v>
          </cell>
          <cell r="K1948" t="e">
            <v>#N/A</v>
          </cell>
          <cell r="L1948" t="e">
            <v>#N/A</v>
          </cell>
          <cell r="M1948" t="e">
            <v>#N/A</v>
          </cell>
          <cell r="N1948" t="e">
            <v>#N/A</v>
          </cell>
          <cell r="O1948" t="e">
            <v>#N/A</v>
          </cell>
          <cell r="P1948" t="e">
            <v>#N/A</v>
          </cell>
          <cell r="Q1948" t="e">
            <v>#N/A</v>
          </cell>
          <cell r="R1948" t="e">
            <v>#N/A</v>
          </cell>
          <cell r="S1948" t="e">
            <v>#N/A</v>
          </cell>
          <cell r="T1948" t="e">
            <v>#N/A</v>
          </cell>
          <cell r="U1948" t="e">
            <v>#N/A</v>
          </cell>
          <cell r="V1948" t="e">
            <v>#N/A</v>
          </cell>
          <cell r="W1948" t="e">
            <v>#N/A</v>
          </cell>
          <cell r="X1948" t="e">
            <v>#N/A</v>
          </cell>
          <cell r="Y1948" t="e">
            <v>#N/A</v>
          </cell>
          <cell r="Z1948" t="e">
            <v>#N/A</v>
          </cell>
          <cell r="AA1948" t="e">
            <v>#N/A</v>
          </cell>
          <cell r="AB1948" t="e">
            <v>#N/A</v>
          </cell>
          <cell r="AC1948" t="e">
            <v>#N/A</v>
          </cell>
          <cell r="AD1948" t="e">
            <v>#N/A</v>
          </cell>
          <cell r="AE1948" t="e">
            <v>#N/A</v>
          </cell>
          <cell r="AF1948" t="e">
            <v>#N/A</v>
          </cell>
          <cell r="AG1948" t="e">
            <v>#N/A</v>
          </cell>
          <cell r="AH1948" t="e">
            <v>#N/A</v>
          </cell>
          <cell r="AI1948" t="e">
            <v>#N/A</v>
          </cell>
          <cell r="AJ1948" t="e">
            <v>#N/A</v>
          </cell>
          <cell r="AK1948" t="e">
            <v>#N/A</v>
          </cell>
          <cell r="AL1948" t="e">
            <v>#N/A</v>
          </cell>
          <cell r="AM1948" t="e">
            <v>#N/A</v>
          </cell>
          <cell r="AN1948" t="e">
            <v>#N/A</v>
          </cell>
          <cell r="AO1948" t="e">
            <v>#N/A</v>
          </cell>
          <cell r="AP1948" t="e">
            <v>#N/A</v>
          </cell>
          <cell r="AQ1948" t="e">
            <v>#N/A</v>
          </cell>
          <cell r="AR1948" t="e">
            <v>#N/A</v>
          </cell>
          <cell r="AS1948" t="e">
            <v>#N/A</v>
          </cell>
          <cell r="AT1948" t="e">
            <v>#N/A</v>
          </cell>
          <cell r="AU1948" t="e">
            <v>#N/A</v>
          </cell>
          <cell r="AV1948" t="e">
            <v>#N/A</v>
          </cell>
          <cell r="AW1948" t="e">
            <v>#N/A</v>
          </cell>
          <cell r="AX1948" t="e">
            <v>#N/A</v>
          </cell>
          <cell r="AY1948" t="e">
            <v>#N/A</v>
          </cell>
          <cell r="AZ1948" t="e">
            <v>#N/A</v>
          </cell>
          <cell r="BA1948" t="e">
            <v>#N/A</v>
          </cell>
          <cell r="BB1948" t="e">
            <v>#N/A</v>
          </cell>
          <cell r="BC1948" t="e">
            <v>#N/A</v>
          </cell>
          <cell r="BD1948" t="e">
            <v>#N/A</v>
          </cell>
        </row>
        <row r="1949">
          <cell r="G1949" t="e">
            <v>#N/A</v>
          </cell>
          <cell r="H1949" t="e">
            <v>#N/A</v>
          </cell>
          <cell r="I1949" t="e">
            <v>#N/A</v>
          </cell>
          <cell r="J1949" t="e">
            <v>#N/A</v>
          </cell>
          <cell r="K1949" t="e">
            <v>#N/A</v>
          </cell>
          <cell r="L1949" t="e">
            <v>#N/A</v>
          </cell>
          <cell r="M1949" t="e">
            <v>#N/A</v>
          </cell>
          <cell r="N1949" t="e">
            <v>#N/A</v>
          </cell>
          <cell r="O1949" t="e">
            <v>#N/A</v>
          </cell>
          <cell r="P1949" t="e">
            <v>#N/A</v>
          </cell>
          <cell r="Q1949" t="e">
            <v>#N/A</v>
          </cell>
          <cell r="R1949" t="e">
            <v>#N/A</v>
          </cell>
          <cell r="S1949" t="e">
            <v>#N/A</v>
          </cell>
          <cell r="T1949" t="e">
            <v>#N/A</v>
          </cell>
          <cell r="U1949" t="e">
            <v>#N/A</v>
          </cell>
          <cell r="V1949" t="e">
            <v>#N/A</v>
          </cell>
          <cell r="W1949" t="e">
            <v>#N/A</v>
          </cell>
          <cell r="X1949" t="e">
            <v>#N/A</v>
          </cell>
          <cell r="Y1949" t="e">
            <v>#N/A</v>
          </cell>
          <cell r="Z1949" t="e">
            <v>#N/A</v>
          </cell>
          <cell r="AA1949" t="e">
            <v>#N/A</v>
          </cell>
          <cell r="AB1949" t="e">
            <v>#N/A</v>
          </cell>
          <cell r="AC1949" t="e">
            <v>#N/A</v>
          </cell>
          <cell r="AD1949" t="e">
            <v>#N/A</v>
          </cell>
          <cell r="AE1949" t="e">
            <v>#N/A</v>
          </cell>
          <cell r="AF1949" t="e">
            <v>#N/A</v>
          </cell>
          <cell r="AG1949" t="e">
            <v>#N/A</v>
          </cell>
          <cell r="AH1949" t="e">
            <v>#N/A</v>
          </cell>
          <cell r="AI1949" t="e">
            <v>#N/A</v>
          </cell>
          <cell r="AJ1949" t="e">
            <v>#N/A</v>
          </cell>
          <cell r="AK1949" t="e">
            <v>#N/A</v>
          </cell>
          <cell r="AL1949" t="e">
            <v>#N/A</v>
          </cell>
          <cell r="AM1949" t="e">
            <v>#N/A</v>
          </cell>
          <cell r="AN1949" t="e">
            <v>#N/A</v>
          </cell>
          <cell r="AO1949" t="e">
            <v>#N/A</v>
          </cell>
          <cell r="AP1949" t="e">
            <v>#N/A</v>
          </cell>
          <cell r="AQ1949" t="e">
            <v>#N/A</v>
          </cell>
          <cell r="AR1949" t="e">
            <v>#N/A</v>
          </cell>
          <cell r="AS1949" t="e">
            <v>#N/A</v>
          </cell>
          <cell r="AT1949" t="e">
            <v>#N/A</v>
          </cell>
          <cell r="AU1949" t="e">
            <v>#N/A</v>
          </cell>
          <cell r="AV1949" t="e">
            <v>#N/A</v>
          </cell>
          <cell r="AW1949" t="e">
            <v>#N/A</v>
          </cell>
          <cell r="AX1949" t="e">
            <v>#N/A</v>
          </cell>
          <cell r="AY1949" t="e">
            <v>#N/A</v>
          </cell>
          <cell r="AZ1949" t="e">
            <v>#N/A</v>
          </cell>
          <cell r="BA1949" t="e">
            <v>#N/A</v>
          </cell>
          <cell r="BB1949" t="e">
            <v>#N/A</v>
          </cell>
          <cell r="BC1949" t="e">
            <v>#N/A</v>
          </cell>
          <cell r="BD1949" t="e">
            <v>#N/A</v>
          </cell>
        </row>
        <row r="1950">
          <cell r="G1950" t="e">
            <v>#N/A</v>
          </cell>
          <cell r="H1950" t="e">
            <v>#N/A</v>
          </cell>
          <cell r="I1950" t="e">
            <v>#N/A</v>
          </cell>
          <cell r="J1950" t="e">
            <v>#N/A</v>
          </cell>
          <cell r="K1950" t="e">
            <v>#N/A</v>
          </cell>
          <cell r="L1950" t="e">
            <v>#N/A</v>
          </cell>
          <cell r="M1950" t="e">
            <v>#N/A</v>
          </cell>
          <cell r="N1950" t="e">
            <v>#N/A</v>
          </cell>
          <cell r="O1950" t="e">
            <v>#N/A</v>
          </cell>
          <cell r="P1950" t="e">
            <v>#N/A</v>
          </cell>
          <cell r="Q1950" t="e">
            <v>#N/A</v>
          </cell>
          <cell r="R1950" t="e">
            <v>#N/A</v>
          </cell>
          <cell r="S1950" t="e">
            <v>#N/A</v>
          </cell>
          <cell r="T1950" t="e">
            <v>#N/A</v>
          </cell>
          <cell r="U1950" t="e">
            <v>#N/A</v>
          </cell>
          <cell r="V1950" t="e">
            <v>#N/A</v>
          </cell>
          <cell r="W1950" t="e">
            <v>#N/A</v>
          </cell>
          <cell r="X1950" t="e">
            <v>#N/A</v>
          </cell>
          <cell r="Y1950" t="e">
            <v>#N/A</v>
          </cell>
          <cell r="Z1950" t="e">
            <v>#N/A</v>
          </cell>
          <cell r="AA1950" t="e">
            <v>#N/A</v>
          </cell>
          <cell r="AB1950" t="e">
            <v>#N/A</v>
          </cell>
          <cell r="AC1950" t="e">
            <v>#N/A</v>
          </cell>
          <cell r="AD1950" t="e">
            <v>#N/A</v>
          </cell>
          <cell r="AE1950" t="e">
            <v>#N/A</v>
          </cell>
          <cell r="AF1950" t="e">
            <v>#N/A</v>
          </cell>
          <cell r="AG1950" t="e">
            <v>#N/A</v>
          </cell>
          <cell r="AH1950" t="e">
            <v>#N/A</v>
          </cell>
          <cell r="AI1950" t="e">
            <v>#N/A</v>
          </cell>
          <cell r="AJ1950" t="e">
            <v>#N/A</v>
          </cell>
          <cell r="AK1950" t="e">
            <v>#N/A</v>
          </cell>
          <cell r="AL1950" t="e">
            <v>#N/A</v>
          </cell>
          <cell r="AM1950" t="e">
            <v>#N/A</v>
          </cell>
          <cell r="AN1950" t="e">
            <v>#N/A</v>
          </cell>
          <cell r="AO1950" t="e">
            <v>#N/A</v>
          </cell>
          <cell r="AP1950" t="e">
            <v>#N/A</v>
          </cell>
          <cell r="AQ1950" t="e">
            <v>#N/A</v>
          </cell>
          <cell r="AR1950" t="e">
            <v>#N/A</v>
          </cell>
          <cell r="AS1950" t="e">
            <v>#N/A</v>
          </cell>
          <cell r="AT1950" t="e">
            <v>#N/A</v>
          </cell>
          <cell r="AU1950" t="e">
            <v>#N/A</v>
          </cell>
          <cell r="AV1950" t="e">
            <v>#N/A</v>
          </cell>
          <cell r="AW1950" t="e">
            <v>#N/A</v>
          </cell>
          <cell r="AX1950" t="e">
            <v>#N/A</v>
          </cell>
          <cell r="AY1950" t="e">
            <v>#N/A</v>
          </cell>
          <cell r="AZ1950" t="e">
            <v>#N/A</v>
          </cell>
          <cell r="BA1950" t="e">
            <v>#N/A</v>
          </cell>
          <cell r="BB1950" t="e">
            <v>#N/A</v>
          </cell>
          <cell r="BC1950" t="e">
            <v>#N/A</v>
          </cell>
          <cell r="BD1950" t="e">
            <v>#N/A</v>
          </cell>
        </row>
        <row r="1951">
          <cell r="G1951" t="e">
            <v>#N/A</v>
          </cell>
          <cell r="H1951" t="e">
            <v>#N/A</v>
          </cell>
          <cell r="I1951" t="e">
            <v>#N/A</v>
          </cell>
          <cell r="J1951" t="e">
            <v>#N/A</v>
          </cell>
          <cell r="K1951" t="e">
            <v>#N/A</v>
          </cell>
          <cell r="L1951" t="e">
            <v>#N/A</v>
          </cell>
          <cell r="M1951" t="e">
            <v>#N/A</v>
          </cell>
          <cell r="N1951" t="e">
            <v>#N/A</v>
          </cell>
          <cell r="O1951" t="e">
            <v>#N/A</v>
          </cell>
          <cell r="P1951" t="e">
            <v>#N/A</v>
          </cell>
          <cell r="Q1951" t="e">
            <v>#N/A</v>
          </cell>
          <cell r="R1951" t="e">
            <v>#N/A</v>
          </cell>
          <cell r="S1951" t="e">
            <v>#N/A</v>
          </cell>
          <cell r="T1951" t="e">
            <v>#N/A</v>
          </cell>
          <cell r="U1951" t="e">
            <v>#N/A</v>
          </cell>
          <cell r="V1951" t="e">
            <v>#N/A</v>
          </cell>
          <cell r="W1951" t="e">
            <v>#N/A</v>
          </cell>
          <cell r="X1951" t="e">
            <v>#N/A</v>
          </cell>
          <cell r="Y1951" t="e">
            <v>#N/A</v>
          </cell>
          <cell r="Z1951" t="e">
            <v>#N/A</v>
          </cell>
          <cell r="AA1951" t="e">
            <v>#N/A</v>
          </cell>
          <cell r="AB1951" t="e">
            <v>#N/A</v>
          </cell>
          <cell r="AC1951" t="e">
            <v>#N/A</v>
          </cell>
          <cell r="AD1951" t="e">
            <v>#N/A</v>
          </cell>
          <cell r="AE1951" t="e">
            <v>#N/A</v>
          </cell>
          <cell r="AF1951" t="e">
            <v>#N/A</v>
          </cell>
          <cell r="AG1951" t="e">
            <v>#N/A</v>
          </cell>
          <cell r="AH1951" t="e">
            <v>#N/A</v>
          </cell>
          <cell r="AI1951" t="e">
            <v>#N/A</v>
          </cell>
          <cell r="AJ1951" t="e">
            <v>#N/A</v>
          </cell>
          <cell r="AK1951" t="e">
            <v>#N/A</v>
          </cell>
          <cell r="AL1951" t="e">
            <v>#N/A</v>
          </cell>
          <cell r="AM1951" t="e">
            <v>#N/A</v>
          </cell>
          <cell r="AN1951" t="e">
            <v>#N/A</v>
          </cell>
          <cell r="AO1951" t="e">
            <v>#N/A</v>
          </cell>
          <cell r="AP1951" t="e">
            <v>#N/A</v>
          </cell>
          <cell r="AQ1951" t="e">
            <v>#N/A</v>
          </cell>
          <cell r="AR1951" t="e">
            <v>#N/A</v>
          </cell>
          <cell r="AS1951" t="e">
            <v>#N/A</v>
          </cell>
          <cell r="AT1951" t="e">
            <v>#N/A</v>
          </cell>
          <cell r="AU1951" t="e">
            <v>#N/A</v>
          </cell>
          <cell r="AV1951" t="e">
            <v>#N/A</v>
          </cell>
          <cell r="AW1951" t="e">
            <v>#N/A</v>
          </cell>
          <cell r="AX1951" t="e">
            <v>#N/A</v>
          </cell>
          <cell r="AY1951" t="e">
            <v>#N/A</v>
          </cell>
          <cell r="AZ1951" t="e">
            <v>#N/A</v>
          </cell>
          <cell r="BA1951" t="e">
            <v>#N/A</v>
          </cell>
          <cell r="BB1951" t="e">
            <v>#N/A</v>
          </cell>
          <cell r="BC1951" t="e">
            <v>#N/A</v>
          </cell>
          <cell r="BD1951" t="e">
            <v>#N/A</v>
          </cell>
        </row>
        <row r="1952">
          <cell r="G1952" t="e">
            <v>#N/A</v>
          </cell>
          <cell r="H1952" t="e">
            <v>#N/A</v>
          </cell>
          <cell r="I1952" t="e">
            <v>#N/A</v>
          </cell>
          <cell r="J1952" t="e">
            <v>#N/A</v>
          </cell>
          <cell r="K1952" t="e">
            <v>#N/A</v>
          </cell>
          <cell r="L1952" t="e">
            <v>#N/A</v>
          </cell>
          <cell r="M1952" t="e">
            <v>#N/A</v>
          </cell>
          <cell r="N1952" t="e">
            <v>#N/A</v>
          </cell>
          <cell r="O1952" t="e">
            <v>#N/A</v>
          </cell>
          <cell r="P1952" t="e">
            <v>#N/A</v>
          </cell>
          <cell r="Q1952" t="e">
            <v>#N/A</v>
          </cell>
          <cell r="R1952" t="e">
            <v>#N/A</v>
          </cell>
          <cell r="S1952" t="e">
            <v>#N/A</v>
          </cell>
          <cell r="T1952" t="e">
            <v>#N/A</v>
          </cell>
          <cell r="U1952" t="e">
            <v>#N/A</v>
          </cell>
          <cell r="V1952" t="e">
            <v>#N/A</v>
          </cell>
          <cell r="W1952" t="e">
            <v>#N/A</v>
          </cell>
          <cell r="X1952" t="e">
            <v>#N/A</v>
          </cell>
          <cell r="Y1952" t="e">
            <v>#N/A</v>
          </cell>
          <cell r="Z1952" t="e">
            <v>#N/A</v>
          </cell>
          <cell r="AA1952" t="e">
            <v>#N/A</v>
          </cell>
          <cell r="AB1952" t="e">
            <v>#N/A</v>
          </cell>
          <cell r="AC1952" t="e">
            <v>#N/A</v>
          </cell>
          <cell r="AD1952" t="e">
            <v>#N/A</v>
          </cell>
          <cell r="AE1952" t="e">
            <v>#N/A</v>
          </cell>
          <cell r="AF1952" t="e">
            <v>#N/A</v>
          </cell>
          <cell r="AG1952" t="e">
            <v>#N/A</v>
          </cell>
          <cell r="AH1952" t="e">
            <v>#N/A</v>
          </cell>
          <cell r="AI1952" t="e">
            <v>#N/A</v>
          </cell>
          <cell r="AJ1952" t="e">
            <v>#N/A</v>
          </cell>
          <cell r="AK1952" t="e">
            <v>#N/A</v>
          </cell>
          <cell r="AL1952" t="e">
            <v>#N/A</v>
          </cell>
          <cell r="AM1952" t="e">
            <v>#N/A</v>
          </cell>
          <cell r="AN1952" t="e">
            <v>#N/A</v>
          </cell>
          <cell r="AO1952" t="e">
            <v>#N/A</v>
          </cell>
          <cell r="AP1952" t="e">
            <v>#N/A</v>
          </cell>
          <cell r="AQ1952" t="e">
            <v>#N/A</v>
          </cell>
          <cell r="AR1952" t="e">
            <v>#N/A</v>
          </cell>
          <cell r="AS1952" t="e">
            <v>#N/A</v>
          </cell>
          <cell r="AT1952" t="e">
            <v>#N/A</v>
          </cell>
          <cell r="AU1952" t="e">
            <v>#N/A</v>
          </cell>
          <cell r="AV1952" t="e">
            <v>#N/A</v>
          </cell>
          <cell r="AW1952" t="e">
            <v>#N/A</v>
          </cell>
          <cell r="AX1952" t="e">
            <v>#N/A</v>
          </cell>
          <cell r="AY1952" t="e">
            <v>#N/A</v>
          </cell>
          <cell r="AZ1952" t="e">
            <v>#N/A</v>
          </cell>
          <cell r="BA1952" t="e">
            <v>#N/A</v>
          </cell>
          <cell r="BB1952" t="e">
            <v>#N/A</v>
          </cell>
          <cell r="BC1952" t="e">
            <v>#N/A</v>
          </cell>
          <cell r="BD1952" t="e">
            <v>#N/A</v>
          </cell>
        </row>
        <row r="1953">
          <cell r="G1953" t="e">
            <v>#N/A</v>
          </cell>
          <cell r="H1953" t="e">
            <v>#N/A</v>
          </cell>
          <cell r="I1953" t="e">
            <v>#N/A</v>
          </cell>
          <cell r="J1953" t="e">
            <v>#N/A</v>
          </cell>
          <cell r="K1953" t="e">
            <v>#N/A</v>
          </cell>
          <cell r="L1953" t="e">
            <v>#N/A</v>
          </cell>
          <cell r="M1953" t="e">
            <v>#N/A</v>
          </cell>
          <cell r="N1953" t="e">
            <v>#N/A</v>
          </cell>
          <cell r="O1953" t="e">
            <v>#N/A</v>
          </cell>
          <cell r="P1953" t="e">
            <v>#N/A</v>
          </cell>
          <cell r="Q1953" t="e">
            <v>#N/A</v>
          </cell>
          <cell r="R1953" t="e">
            <v>#N/A</v>
          </cell>
          <cell r="S1953" t="e">
            <v>#N/A</v>
          </cell>
          <cell r="T1953" t="e">
            <v>#N/A</v>
          </cell>
          <cell r="U1953" t="e">
            <v>#N/A</v>
          </cell>
          <cell r="V1953" t="e">
            <v>#N/A</v>
          </cell>
          <cell r="W1953" t="e">
            <v>#N/A</v>
          </cell>
          <cell r="X1953" t="e">
            <v>#N/A</v>
          </cell>
          <cell r="Y1953" t="e">
            <v>#N/A</v>
          </cell>
          <cell r="Z1953" t="e">
            <v>#N/A</v>
          </cell>
          <cell r="AA1953" t="e">
            <v>#N/A</v>
          </cell>
          <cell r="AB1953" t="e">
            <v>#N/A</v>
          </cell>
          <cell r="AC1953" t="e">
            <v>#N/A</v>
          </cell>
          <cell r="AD1953" t="e">
            <v>#N/A</v>
          </cell>
          <cell r="AE1953" t="e">
            <v>#N/A</v>
          </cell>
          <cell r="AF1953" t="e">
            <v>#N/A</v>
          </cell>
          <cell r="AG1953" t="e">
            <v>#N/A</v>
          </cell>
          <cell r="AH1953" t="e">
            <v>#N/A</v>
          </cell>
          <cell r="AI1953" t="e">
            <v>#N/A</v>
          </cell>
          <cell r="AJ1953" t="e">
            <v>#N/A</v>
          </cell>
          <cell r="AK1953" t="e">
            <v>#N/A</v>
          </cell>
          <cell r="AL1953" t="e">
            <v>#N/A</v>
          </cell>
          <cell r="AM1953" t="e">
            <v>#N/A</v>
          </cell>
          <cell r="AN1953" t="e">
            <v>#N/A</v>
          </cell>
          <cell r="AO1953" t="e">
            <v>#N/A</v>
          </cell>
          <cell r="AP1953" t="e">
            <v>#N/A</v>
          </cell>
          <cell r="AQ1953" t="e">
            <v>#N/A</v>
          </cell>
          <cell r="AR1953" t="e">
            <v>#N/A</v>
          </cell>
          <cell r="AS1953" t="e">
            <v>#N/A</v>
          </cell>
          <cell r="AT1953" t="e">
            <v>#N/A</v>
          </cell>
          <cell r="AU1953" t="e">
            <v>#N/A</v>
          </cell>
          <cell r="AV1953" t="e">
            <v>#N/A</v>
          </cell>
          <cell r="AW1953" t="e">
            <v>#N/A</v>
          </cell>
          <cell r="AX1953" t="e">
            <v>#N/A</v>
          </cell>
          <cell r="AY1953" t="e">
            <v>#N/A</v>
          </cell>
          <cell r="AZ1953" t="e">
            <v>#N/A</v>
          </cell>
          <cell r="BA1953" t="e">
            <v>#N/A</v>
          </cell>
          <cell r="BB1953" t="e">
            <v>#N/A</v>
          </cell>
          <cell r="BC1953" t="e">
            <v>#N/A</v>
          </cell>
          <cell r="BD1953" t="e">
            <v>#N/A</v>
          </cell>
        </row>
        <row r="1954">
          <cell r="G1954" t="e">
            <v>#N/A</v>
          </cell>
          <cell r="H1954" t="e">
            <v>#N/A</v>
          </cell>
          <cell r="I1954" t="e">
            <v>#N/A</v>
          </cell>
          <cell r="J1954" t="e">
            <v>#N/A</v>
          </cell>
          <cell r="K1954" t="e">
            <v>#N/A</v>
          </cell>
          <cell r="L1954" t="e">
            <v>#N/A</v>
          </cell>
          <cell r="M1954" t="e">
            <v>#N/A</v>
          </cell>
          <cell r="N1954" t="e">
            <v>#N/A</v>
          </cell>
          <cell r="O1954" t="e">
            <v>#N/A</v>
          </cell>
          <cell r="P1954" t="e">
            <v>#N/A</v>
          </cell>
          <cell r="Q1954" t="e">
            <v>#N/A</v>
          </cell>
          <cell r="R1954" t="e">
            <v>#N/A</v>
          </cell>
          <cell r="S1954" t="e">
            <v>#N/A</v>
          </cell>
          <cell r="T1954" t="e">
            <v>#N/A</v>
          </cell>
          <cell r="U1954" t="e">
            <v>#N/A</v>
          </cell>
          <cell r="V1954" t="e">
            <v>#N/A</v>
          </cell>
          <cell r="W1954" t="e">
            <v>#N/A</v>
          </cell>
          <cell r="X1954" t="e">
            <v>#N/A</v>
          </cell>
          <cell r="Y1954" t="e">
            <v>#N/A</v>
          </cell>
          <cell r="Z1954" t="e">
            <v>#N/A</v>
          </cell>
          <cell r="AA1954" t="e">
            <v>#N/A</v>
          </cell>
          <cell r="AB1954" t="e">
            <v>#N/A</v>
          </cell>
          <cell r="AC1954" t="e">
            <v>#N/A</v>
          </cell>
          <cell r="AD1954" t="e">
            <v>#N/A</v>
          </cell>
          <cell r="AE1954" t="e">
            <v>#N/A</v>
          </cell>
          <cell r="AF1954" t="e">
            <v>#N/A</v>
          </cell>
          <cell r="AG1954" t="e">
            <v>#N/A</v>
          </cell>
          <cell r="AH1954" t="e">
            <v>#N/A</v>
          </cell>
          <cell r="AI1954" t="e">
            <v>#N/A</v>
          </cell>
          <cell r="AJ1954" t="e">
            <v>#N/A</v>
          </cell>
          <cell r="AK1954" t="e">
            <v>#N/A</v>
          </cell>
          <cell r="AL1954" t="e">
            <v>#N/A</v>
          </cell>
          <cell r="AM1954" t="e">
            <v>#N/A</v>
          </cell>
          <cell r="AN1954" t="e">
            <v>#N/A</v>
          </cell>
          <cell r="AO1954" t="e">
            <v>#N/A</v>
          </cell>
          <cell r="AP1954" t="e">
            <v>#N/A</v>
          </cell>
          <cell r="AQ1954" t="e">
            <v>#N/A</v>
          </cell>
          <cell r="AR1954" t="e">
            <v>#N/A</v>
          </cell>
          <cell r="AS1954" t="e">
            <v>#N/A</v>
          </cell>
          <cell r="AT1954" t="e">
            <v>#N/A</v>
          </cell>
          <cell r="AU1954" t="e">
            <v>#N/A</v>
          </cell>
          <cell r="AV1954" t="e">
            <v>#N/A</v>
          </cell>
          <cell r="AW1954" t="e">
            <v>#N/A</v>
          </cell>
          <cell r="AX1954" t="e">
            <v>#N/A</v>
          </cell>
          <cell r="AY1954" t="e">
            <v>#N/A</v>
          </cell>
          <cell r="AZ1954" t="e">
            <v>#N/A</v>
          </cell>
          <cell r="BA1954" t="e">
            <v>#N/A</v>
          </cell>
          <cell r="BB1954" t="e">
            <v>#N/A</v>
          </cell>
          <cell r="BC1954" t="e">
            <v>#N/A</v>
          </cell>
          <cell r="BD1954" t="e">
            <v>#N/A</v>
          </cell>
        </row>
        <row r="1955">
          <cell r="G1955" t="e">
            <v>#N/A</v>
          </cell>
          <cell r="H1955" t="e">
            <v>#N/A</v>
          </cell>
          <cell r="I1955" t="e">
            <v>#N/A</v>
          </cell>
          <cell r="J1955" t="e">
            <v>#N/A</v>
          </cell>
          <cell r="K1955" t="e">
            <v>#N/A</v>
          </cell>
          <cell r="L1955" t="e">
            <v>#N/A</v>
          </cell>
          <cell r="M1955" t="e">
            <v>#N/A</v>
          </cell>
          <cell r="N1955" t="e">
            <v>#N/A</v>
          </cell>
          <cell r="O1955" t="e">
            <v>#N/A</v>
          </cell>
          <cell r="P1955" t="e">
            <v>#N/A</v>
          </cell>
          <cell r="Q1955" t="e">
            <v>#N/A</v>
          </cell>
          <cell r="R1955" t="e">
            <v>#N/A</v>
          </cell>
          <cell r="S1955" t="e">
            <v>#N/A</v>
          </cell>
          <cell r="T1955" t="e">
            <v>#N/A</v>
          </cell>
          <cell r="U1955" t="e">
            <v>#N/A</v>
          </cell>
          <cell r="V1955" t="e">
            <v>#N/A</v>
          </cell>
          <cell r="W1955" t="e">
            <v>#N/A</v>
          </cell>
          <cell r="X1955" t="e">
            <v>#N/A</v>
          </cell>
          <cell r="Y1955" t="e">
            <v>#N/A</v>
          </cell>
          <cell r="Z1955" t="e">
            <v>#N/A</v>
          </cell>
          <cell r="AA1955" t="e">
            <v>#N/A</v>
          </cell>
          <cell r="AB1955" t="e">
            <v>#N/A</v>
          </cell>
          <cell r="AC1955" t="e">
            <v>#N/A</v>
          </cell>
          <cell r="AD1955" t="e">
            <v>#N/A</v>
          </cell>
          <cell r="AE1955" t="e">
            <v>#N/A</v>
          </cell>
          <cell r="AF1955" t="e">
            <v>#N/A</v>
          </cell>
          <cell r="AG1955" t="e">
            <v>#N/A</v>
          </cell>
          <cell r="AH1955" t="e">
            <v>#N/A</v>
          </cell>
          <cell r="AI1955" t="e">
            <v>#N/A</v>
          </cell>
          <cell r="AJ1955" t="e">
            <v>#N/A</v>
          </cell>
          <cell r="AK1955" t="e">
            <v>#N/A</v>
          </cell>
          <cell r="AL1955" t="e">
            <v>#N/A</v>
          </cell>
          <cell r="AM1955" t="e">
            <v>#N/A</v>
          </cell>
          <cell r="AN1955" t="e">
            <v>#N/A</v>
          </cell>
          <cell r="AO1955" t="e">
            <v>#N/A</v>
          </cell>
          <cell r="AP1955" t="e">
            <v>#N/A</v>
          </cell>
          <cell r="AQ1955" t="e">
            <v>#N/A</v>
          </cell>
          <cell r="AR1955" t="e">
            <v>#N/A</v>
          </cell>
          <cell r="AS1955" t="e">
            <v>#N/A</v>
          </cell>
          <cell r="AT1955" t="e">
            <v>#N/A</v>
          </cell>
          <cell r="AU1955" t="e">
            <v>#N/A</v>
          </cell>
          <cell r="AV1955" t="e">
            <v>#N/A</v>
          </cell>
          <cell r="AW1955" t="e">
            <v>#N/A</v>
          </cell>
          <cell r="AX1955" t="e">
            <v>#N/A</v>
          </cell>
          <cell r="AY1955" t="e">
            <v>#N/A</v>
          </cell>
          <cell r="AZ1955" t="e">
            <v>#N/A</v>
          </cell>
          <cell r="BA1955" t="e">
            <v>#N/A</v>
          </cell>
          <cell r="BB1955" t="e">
            <v>#N/A</v>
          </cell>
          <cell r="BC1955" t="e">
            <v>#N/A</v>
          </cell>
          <cell r="BD1955" t="e">
            <v>#N/A</v>
          </cell>
        </row>
        <row r="1956">
          <cell r="G1956" t="e">
            <v>#N/A</v>
          </cell>
          <cell r="H1956" t="e">
            <v>#N/A</v>
          </cell>
          <cell r="I1956" t="e">
            <v>#N/A</v>
          </cell>
          <cell r="J1956" t="e">
            <v>#N/A</v>
          </cell>
          <cell r="K1956" t="e">
            <v>#N/A</v>
          </cell>
          <cell r="L1956" t="e">
            <v>#N/A</v>
          </cell>
          <cell r="M1956" t="e">
            <v>#N/A</v>
          </cell>
          <cell r="N1956" t="e">
            <v>#N/A</v>
          </cell>
          <cell r="O1956" t="e">
            <v>#N/A</v>
          </cell>
          <cell r="P1956" t="e">
            <v>#N/A</v>
          </cell>
          <cell r="Q1956" t="e">
            <v>#N/A</v>
          </cell>
          <cell r="R1956" t="e">
            <v>#N/A</v>
          </cell>
          <cell r="S1956" t="e">
            <v>#N/A</v>
          </cell>
          <cell r="T1956" t="e">
            <v>#N/A</v>
          </cell>
          <cell r="U1956" t="e">
            <v>#N/A</v>
          </cell>
          <cell r="V1956" t="e">
            <v>#N/A</v>
          </cell>
          <cell r="W1956" t="e">
            <v>#N/A</v>
          </cell>
          <cell r="X1956" t="e">
            <v>#N/A</v>
          </cell>
          <cell r="Y1956" t="e">
            <v>#N/A</v>
          </cell>
          <cell r="Z1956" t="e">
            <v>#N/A</v>
          </cell>
          <cell r="AA1956" t="e">
            <v>#N/A</v>
          </cell>
          <cell r="AB1956" t="e">
            <v>#N/A</v>
          </cell>
          <cell r="AC1956" t="e">
            <v>#N/A</v>
          </cell>
          <cell r="AD1956" t="e">
            <v>#N/A</v>
          </cell>
          <cell r="AE1956" t="e">
            <v>#N/A</v>
          </cell>
          <cell r="AF1956" t="e">
            <v>#N/A</v>
          </cell>
          <cell r="AG1956" t="e">
            <v>#N/A</v>
          </cell>
          <cell r="AH1956" t="e">
            <v>#N/A</v>
          </cell>
          <cell r="AI1956" t="e">
            <v>#N/A</v>
          </cell>
          <cell r="AJ1956" t="e">
            <v>#N/A</v>
          </cell>
          <cell r="AK1956" t="e">
            <v>#N/A</v>
          </cell>
          <cell r="AL1956" t="e">
            <v>#N/A</v>
          </cell>
          <cell r="AM1956" t="e">
            <v>#N/A</v>
          </cell>
          <cell r="AN1956" t="e">
            <v>#N/A</v>
          </cell>
          <cell r="AO1956" t="e">
            <v>#N/A</v>
          </cell>
          <cell r="AP1956" t="e">
            <v>#N/A</v>
          </cell>
          <cell r="AQ1956" t="e">
            <v>#N/A</v>
          </cell>
          <cell r="AR1956" t="e">
            <v>#N/A</v>
          </cell>
          <cell r="AS1956" t="e">
            <v>#N/A</v>
          </cell>
          <cell r="AT1956" t="e">
            <v>#N/A</v>
          </cell>
          <cell r="AU1956" t="e">
            <v>#N/A</v>
          </cell>
          <cell r="AV1956" t="e">
            <v>#N/A</v>
          </cell>
          <cell r="AW1956" t="e">
            <v>#N/A</v>
          </cell>
          <cell r="AX1956" t="e">
            <v>#N/A</v>
          </cell>
          <cell r="AY1956" t="e">
            <v>#N/A</v>
          </cell>
          <cell r="AZ1956" t="e">
            <v>#N/A</v>
          </cell>
          <cell r="BA1956" t="e">
            <v>#N/A</v>
          </cell>
          <cell r="BB1956" t="e">
            <v>#N/A</v>
          </cell>
          <cell r="BC1956" t="e">
            <v>#N/A</v>
          </cell>
          <cell r="BD1956" t="e">
            <v>#N/A</v>
          </cell>
        </row>
        <row r="1957">
          <cell r="G1957" t="e">
            <v>#N/A</v>
          </cell>
          <cell r="H1957" t="e">
            <v>#N/A</v>
          </cell>
          <cell r="I1957" t="e">
            <v>#N/A</v>
          </cell>
          <cell r="J1957" t="e">
            <v>#N/A</v>
          </cell>
          <cell r="K1957" t="e">
            <v>#N/A</v>
          </cell>
          <cell r="L1957" t="e">
            <v>#N/A</v>
          </cell>
          <cell r="M1957" t="e">
            <v>#N/A</v>
          </cell>
          <cell r="N1957" t="e">
            <v>#N/A</v>
          </cell>
          <cell r="O1957" t="e">
            <v>#N/A</v>
          </cell>
          <cell r="P1957" t="e">
            <v>#N/A</v>
          </cell>
          <cell r="Q1957" t="e">
            <v>#N/A</v>
          </cell>
          <cell r="R1957" t="e">
            <v>#N/A</v>
          </cell>
          <cell r="S1957" t="e">
            <v>#N/A</v>
          </cell>
          <cell r="T1957" t="e">
            <v>#N/A</v>
          </cell>
          <cell r="U1957" t="e">
            <v>#N/A</v>
          </cell>
          <cell r="V1957" t="e">
            <v>#N/A</v>
          </cell>
          <cell r="W1957" t="e">
            <v>#N/A</v>
          </cell>
          <cell r="X1957" t="e">
            <v>#N/A</v>
          </cell>
          <cell r="Y1957" t="e">
            <v>#N/A</v>
          </cell>
          <cell r="Z1957" t="e">
            <v>#N/A</v>
          </cell>
          <cell r="AA1957" t="e">
            <v>#N/A</v>
          </cell>
          <cell r="AB1957" t="e">
            <v>#N/A</v>
          </cell>
          <cell r="AC1957" t="e">
            <v>#N/A</v>
          </cell>
          <cell r="AD1957" t="e">
            <v>#N/A</v>
          </cell>
          <cell r="AE1957" t="e">
            <v>#N/A</v>
          </cell>
          <cell r="AF1957" t="e">
            <v>#N/A</v>
          </cell>
          <cell r="AG1957" t="e">
            <v>#N/A</v>
          </cell>
          <cell r="AH1957" t="e">
            <v>#N/A</v>
          </cell>
          <cell r="AI1957" t="e">
            <v>#N/A</v>
          </cell>
          <cell r="AJ1957" t="e">
            <v>#N/A</v>
          </cell>
          <cell r="AK1957" t="e">
            <v>#N/A</v>
          </cell>
          <cell r="AL1957" t="e">
            <v>#N/A</v>
          </cell>
          <cell r="AM1957" t="e">
            <v>#N/A</v>
          </cell>
          <cell r="AN1957" t="e">
            <v>#N/A</v>
          </cell>
          <cell r="AO1957" t="e">
            <v>#N/A</v>
          </cell>
          <cell r="AP1957" t="e">
            <v>#N/A</v>
          </cell>
          <cell r="AQ1957" t="e">
            <v>#N/A</v>
          </cell>
          <cell r="AR1957" t="e">
            <v>#N/A</v>
          </cell>
          <cell r="AS1957" t="e">
            <v>#N/A</v>
          </cell>
          <cell r="AT1957" t="e">
            <v>#N/A</v>
          </cell>
          <cell r="AU1957" t="e">
            <v>#N/A</v>
          </cell>
          <cell r="AV1957" t="e">
            <v>#N/A</v>
          </cell>
          <cell r="AW1957" t="e">
            <v>#N/A</v>
          </cell>
          <cell r="AX1957" t="e">
            <v>#N/A</v>
          </cell>
          <cell r="AY1957" t="e">
            <v>#N/A</v>
          </cell>
          <cell r="AZ1957" t="e">
            <v>#N/A</v>
          </cell>
          <cell r="BA1957" t="e">
            <v>#N/A</v>
          </cell>
          <cell r="BB1957" t="e">
            <v>#N/A</v>
          </cell>
          <cell r="BC1957" t="e">
            <v>#N/A</v>
          </cell>
          <cell r="BD1957" t="e">
            <v>#N/A</v>
          </cell>
        </row>
        <row r="1958">
          <cell r="G1958" t="e">
            <v>#N/A</v>
          </cell>
          <cell r="H1958" t="e">
            <v>#N/A</v>
          </cell>
          <cell r="I1958" t="e">
            <v>#N/A</v>
          </cell>
          <cell r="J1958" t="e">
            <v>#N/A</v>
          </cell>
          <cell r="K1958" t="e">
            <v>#N/A</v>
          </cell>
          <cell r="L1958" t="e">
            <v>#N/A</v>
          </cell>
          <cell r="M1958" t="e">
            <v>#N/A</v>
          </cell>
          <cell r="N1958" t="e">
            <v>#N/A</v>
          </cell>
          <cell r="O1958" t="e">
            <v>#N/A</v>
          </cell>
          <cell r="P1958" t="e">
            <v>#N/A</v>
          </cell>
          <cell r="Q1958" t="e">
            <v>#N/A</v>
          </cell>
          <cell r="R1958" t="e">
            <v>#N/A</v>
          </cell>
          <cell r="S1958" t="e">
            <v>#N/A</v>
          </cell>
          <cell r="T1958" t="e">
            <v>#N/A</v>
          </cell>
          <cell r="U1958" t="e">
            <v>#N/A</v>
          </cell>
          <cell r="V1958" t="e">
            <v>#N/A</v>
          </cell>
          <cell r="W1958" t="e">
            <v>#N/A</v>
          </cell>
          <cell r="X1958" t="e">
            <v>#N/A</v>
          </cell>
          <cell r="Y1958" t="e">
            <v>#N/A</v>
          </cell>
          <cell r="Z1958" t="e">
            <v>#N/A</v>
          </cell>
          <cell r="AA1958" t="e">
            <v>#N/A</v>
          </cell>
          <cell r="AB1958" t="e">
            <v>#N/A</v>
          </cell>
          <cell r="AC1958" t="e">
            <v>#N/A</v>
          </cell>
          <cell r="AD1958" t="e">
            <v>#N/A</v>
          </cell>
          <cell r="AE1958" t="e">
            <v>#N/A</v>
          </cell>
          <cell r="AF1958" t="e">
            <v>#N/A</v>
          </cell>
          <cell r="AG1958" t="e">
            <v>#N/A</v>
          </cell>
          <cell r="AH1958" t="e">
            <v>#N/A</v>
          </cell>
          <cell r="AI1958" t="e">
            <v>#N/A</v>
          </cell>
          <cell r="AJ1958" t="e">
            <v>#N/A</v>
          </cell>
          <cell r="AK1958" t="e">
            <v>#N/A</v>
          </cell>
          <cell r="AL1958" t="e">
            <v>#N/A</v>
          </cell>
          <cell r="AM1958" t="e">
            <v>#N/A</v>
          </cell>
          <cell r="AN1958" t="e">
            <v>#N/A</v>
          </cell>
          <cell r="AO1958" t="e">
            <v>#N/A</v>
          </cell>
          <cell r="AP1958" t="e">
            <v>#N/A</v>
          </cell>
          <cell r="AQ1958" t="e">
            <v>#N/A</v>
          </cell>
          <cell r="AR1958" t="e">
            <v>#N/A</v>
          </cell>
          <cell r="AS1958" t="e">
            <v>#N/A</v>
          </cell>
          <cell r="AT1958" t="e">
            <v>#N/A</v>
          </cell>
          <cell r="AU1958" t="e">
            <v>#N/A</v>
          </cell>
          <cell r="AV1958" t="e">
            <v>#N/A</v>
          </cell>
          <cell r="AW1958" t="e">
            <v>#N/A</v>
          </cell>
          <cell r="AX1958" t="e">
            <v>#N/A</v>
          </cell>
          <cell r="AY1958" t="e">
            <v>#N/A</v>
          </cell>
          <cell r="AZ1958" t="e">
            <v>#N/A</v>
          </cell>
          <cell r="BA1958" t="e">
            <v>#N/A</v>
          </cell>
          <cell r="BB1958" t="e">
            <v>#N/A</v>
          </cell>
          <cell r="BC1958" t="e">
            <v>#N/A</v>
          </cell>
          <cell r="BD1958" t="e">
            <v>#N/A</v>
          </cell>
        </row>
        <row r="1959">
          <cell r="G1959" t="e">
            <v>#N/A</v>
          </cell>
          <cell r="H1959" t="e">
            <v>#N/A</v>
          </cell>
          <cell r="I1959" t="e">
            <v>#N/A</v>
          </cell>
          <cell r="J1959" t="e">
            <v>#N/A</v>
          </cell>
          <cell r="K1959" t="e">
            <v>#N/A</v>
          </cell>
          <cell r="L1959" t="e">
            <v>#N/A</v>
          </cell>
          <cell r="M1959" t="e">
            <v>#N/A</v>
          </cell>
          <cell r="N1959" t="e">
            <v>#N/A</v>
          </cell>
          <cell r="O1959" t="e">
            <v>#N/A</v>
          </cell>
          <cell r="P1959" t="e">
            <v>#N/A</v>
          </cell>
          <cell r="Q1959" t="e">
            <v>#N/A</v>
          </cell>
          <cell r="R1959" t="e">
            <v>#N/A</v>
          </cell>
          <cell r="S1959" t="e">
            <v>#N/A</v>
          </cell>
          <cell r="T1959" t="e">
            <v>#N/A</v>
          </cell>
          <cell r="U1959" t="e">
            <v>#N/A</v>
          </cell>
          <cell r="V1959" t="e">
            <v>#N/A</v>
          </cell>
          <cell r="W1959" t="e">
            <v>#N/A</v>
          </cell>
          <cell r="X1959" t="e">
            <v>#N/A</v>
          </cell>
          <cell r="Y1959" t="e">
            <v>#N/A</v>
          </cell>
          <cell r="Z1959" t="e">
            <v>#N/A</v>
          </cell>
          <cell r="AA1959" t="e">
            <v>#N/A</v>
          </cell>
          <cell r="AB1959" t="e">
            <v>#N/A</v>
          </cell>
          <cell r="AC1959" t="e">
            <v>#N/A</v>
          </cell>
          <cell r="AD1959" t="e">
            <v>#N/A</v>
          </cell>
          <cell r="AE1959" t="e">
            <v>#N/A</v>
          </cell>
          <cell r="AF1959" t="e">
            <v>#N/A</v>
          </cell>
          <cell r="AG1959" t="e">
            <v>#N/A</v>
          </cell>
          <cell r="AH1959" t="e">
            <v>#N/A</v>
          </cell>
          <cell r="AI1959" t="e">
            <v>#N/A</v>
          </cell>
          <cell r="AJ1959" t="e">
            <v>#N/A</v>
          </cell>
          <cell r="AK1959" t="e">
            <v>#N/A</v>
          </cell>
          <cell r="AL1959" t="e">
            <v>#N/A</v>
          </cell>
          <cell r="AM1959" t="e">
            <v>#N/A</v>
          </cell>
          <cell r="AN1959" t="e">
            <v>#N/A</v>
          </cell>
          <cell r="AO1959" t="e">
            <v>#N/A</v>
          </cell>
          <cell r="AP1959" t="e">
            <v>#N/A</v>
          </cell>
          <cell r="AQ1959" t="e">
            <v>#N/A</v>
          </cell>
          <cell r="AR1959" t="e">
            <v>#N/A</v>
          </cell>
          <cell r="AS1959" t="e">
            <v>#N/A</v>
          </cell>
          <cell r="AT1959" t="e">
            <v>#N/A</v>
          </cell>
          <cell r="AU1959" t="e">
            <v>#N/A</v>
          </cell>
          <cell r="AV1959" t="e">
            <v>#N/A</v>
          </cell>
          <cell r="AW1959" t="e">
            <v>#N/A</v>
          </cell>
          <cell r="AX1959" t="e">
            <v>#N/A</v>
          </cell>
          <cell r="AY1959" t="e">
            <v>#N/A</v>
          </cell>
          <cell r="AZ1959" t="e">
            <v>#N/A</v>
          </cell>
          <cell r="BA1959" t="e">
            <v>#N/A</v>
          </cell>
          <cell r="BB1959" t="e">
            <v>#N/A</v>
          </cell>
          <cell r="BC1959" t="e">
            <v>#N/A</v>
          </cell>
          <cell r="BD1959" t="e">
            <v>#N/A</v>
          </cell>
        </row>
        <row r="1960">
          <cell r="G1960" t="e">
            <v>#N/A</v>
          </cell>
          <cell r="H1960" t="e">
            <v>#N/A</v>
          </cell>
          <cell r="I1960" t="e">
            <v>#N/A</v>
          </cell>
          <cell r="J1960" t="e">
            <v>#N/A</v>
          </cell>
          <cell r="K1960" t="e">
            <v>#N/A</v>
          </cell>
          <cell r="L1960" t="e">
            <v>#N/A</v>
          </cell>
          <cell r="M1960" t="e">
            <v>#N/A</v>
          </cell>
          <cell r="N1960" t="e">
            <v>#N/A</v>
          </cell>
          <cell r="O1960" t="e">
            <v>#N/A</v>
          </cell>
          <cell r="P1960" t="e">
            <v>#N/A</v>
          </cell>
          <cell r="Q1960" t="e">
            <v>#N/A</v>
          </cell>
          <cell r="R1960" t="e">
            <v>#N/A</v>
          </cell>
          <cell r="S1960" t="e">
            <v>#N/A</v>
          </cell>
          <cell r="T1960" t="e">
            <v>#N/A</v>
          </cell>
          <cell r="U1960" t="e">
            <v>#N/A</v>
          </cell>
          <cell r="V1960" t="e">
            <v>#N/A</v>
          </cell>
          <cell r="W1960" t="e">
            <v>#N/A</v>
          </cell>
          <cell r="X1960" t="e">
            <v>#N/A</v>
          </cell>
          <cell r="Y1960" t="e">
            <v>#N/A</v>
          </cell>
          <cell r="Z1960" t="e">
            <v>#N/A</v>
          </cell>
          <cell r="AA1960" t="e">
            <v>#N/A</v>
          </cell>
          <cell r="AB1960" t="e">
            <v>#N/A</v>
          </cell>
          <cell r="AC1960" t="e">
            <v>#N/A</v>
          </cell>
          <cell r="AD1960" t="e">
            <v>#N/A</v>
          </cell>
          <cell r="AE1960" t="e">
            <v>#N/A</v>
          </cell>
          <cell r="AF1960" t="e">
            <v>#N/A</v>
          </cell>
          <cell r="AG1960" t="e">
            <v>#N/A</v>
          </cell>
          <cell r="AH1960" t="e">
            <v>#N/A</v>
          </cell>
          <cell r="AI1960" t="e">
            <v>#N/A</v>
          </cell>
          <cell r="AJ1960" t="e">
            <v>#N/A</v>
          </cell>
          <cell r="AK1960" t="e">
            <v>#N/A</v>
          </cell>
          <cell r="AL1960" t="e">
            <v>#N/A</v>
          </cell>
          <cell r="AM1960" t="e">
            <v>#N/A</v>
          </cell>
          <cell r="AN1960" t="e">
            <v>#N/A</v>
          </cell>
          <cell r="AO1960" t="e">
            <v>#N/A</v>
          </cell>
          <cell r="AP1960" t="e">
            <v>#N/A</v>
          </cell>
          <cell r="AQ1960" t="e">
            <v>#N/A</v>
          </cell>
          <cell r="AR1960" t="e">
            <v>#N/A</v>
          </cell>
          <cell r="AS1960" t="e">
            <v>#N/A</v>
          </cell>
          <cell r="AT1960" t="e">
            <v>#N/A</v>
          </cell>
          <cell r="AU1960" t="e">
            <v>#N/A</v>
          </cell>
          <cell r="AV1960" t="e">
            <v>#N/A</v>
          </cell>
          <cell r="AW1960" t="e">
            <v>#N/A</v>
          </cell>
          <cell r="AX1960" t="e">
            <v>#N/A</v>
          </cell>
          <cell r="AY1960" t="e">
            <v>#N/A</v>
          </cell>
          <cell r="AZ1960" t="e">
            <v>#N/A</v>
          </cell>
          <cell r="BA1960" t="e">
            <v>#N/A</v>
          </cell>
          <cell r="BB1960" t="e">
            <v>#N/A</v>
          </cell>
          <cell r="BC1960" t="e">
            <v>#N/A</v>
          </cell>
          <cell r="BD1960" t="e">
            <v>#N/A</v>
          </cell>
        </row>
        <row r="1961">
          <cell r="G1961" t="e">
            <v>#N/A</v>
          </cell>
          <cell r="H1961" t="e">
            <v>#N/A</v>
          </cell>
          <cell r="I1961" t="e">
            <v>#N/A</v>
          </cell>
          <cell r="J1961" t="e">
            <v>#N/A</v>
          </cell>
          <cell r="K1961" t="e">
            <v>#N/A</v>
          </cell>
          <cell r="L1961" t="e">
            <v>#N/A</v>
          </cell>
          <cell r="M1961" t="e">
            <v>#N/A</v>
          </cell>
          <cell r="N1961" t="e">
            <v>#N/A</v>
          </cell>
          <cell r="O1961" t="e">
            <v>#N/A</v>
          </cell>
          <cell r="P1961" t="e">
            <v>#N/A</v>
          </cell>
          <cell r="Q1961" t="e">
            <v>#N/A</v>
          </cell>
          <cell r="R1961" t="e">
            <v>#N/A</v>
          </cell>
          <cell r="S1961" t="e">
            <v>#N/A</v>
          </cell>
          <cell r="T1961" t="e">
            <v>#N/A</v>
          </cell>
          <cell r="U1961" t="e">
            <v>#N/A</v>
          </cell>
          <cell r="V1961" t="e">
            <v>#N/A</v>
          </cell>
          <cell r="W1961" t="e">
            <v>#N/A</v>
          </cell>
          <cell r="X1961" t="e">
            <v>#N/A</v>
          </cell>
          <cell r="Y1961" t="e">
            <v>#N/A</v>
          </cell>
          <cell r="Z1961" t="e">
            <v>#N/A</v>
          </cell>
          <cell r="AA1961" t="e">
            <v>#N/A</v>
          </cell>
          <cell r="AB1961" t="e">
            <v>#N/A</v>
          </cell>
          <cell r="AC1961" t="e">
            <v>#N/A</v>
          </cell>
          <cell r="AD1961" t="e">
            <v>#N/A</v>
          </cell>
          <cell r="AE1961" t="e">
            <v>#N/A</v>
          </cell>
          <cell r="AF1961" t="e">
            <v>#N/A</v>
          </cell>
          <cell r="AG1961" t="e">
            <v>#N/A</v>
          </cell>
          <cell r="AH1961" t="e">
            <v>#N/A</v>
          </cell>
          <cell r="AI1961" t="e">
            <v>#N/A</v>
          </cell>
          <cell r="AJ1961" t="e">
            <v>#N/A</v>
          </cell>
          <cell r="AK1961" t="e">
            <v>#N/A</v>
          </cell>
          <cell r="AL1961" t="e">
            <v>#N/A</v>
          </cell>
          <cell r="AM1961" t="e">
            <v>#N/A</v>
          </cell>
          <cell r="AN1961" t="e">
            <v>#N/A</v>
          </cell>
          <cell r="AO1961" t="e">
            <v>#N/A</v>
          </cell>
          <cell r="AP1961" t="e">
            <v>#N/A</v>
          </cell>
          <cell r="AQ1961" t="e">
            <v>#N/A</v>
          </cell>
          <cell r="AR1961" t="e">
            <v>#N/A</v>
          </cell>
          <cell r="AS1961" t="e">
            <v>#N/A</v>
          </cell>
          <cell r="AT1961" t="e">
            <v>#N/A</v>
          </cell>
          <cell r="AU1961" t="e">
            <v>#N/A</v>
          </cell>
          <cell r="AV1961" t="e">
            <v>#N/A</v>
          </cell>
          <cell r="AW1961" t="e">
            <v>#N/A</v>
          </cell>
          <cell r="AX1961" t="e">
            <v>#N/A</v>
          </cell>
          <cell r="AY1961" t="e">
            <v>#N/A</v>
          </cell>
          <cell r="AZ1961" t="e">
            <v>#N/A</v>
          </cell>
          <cell r="BA1961" t="e">
            <v>#N/A</v>
          </cell>
          <cell r="BB1961" t="e">
            <v>#N/A</v>
          </cell>
          <cell r="BC1961" t="e">
            <v>#N/A</v>
          </cell>
          <cell r="BD1961" t="e">
            <v>#N/A</v>
          </cell>
        </row>
        <row r="1962">
          <cell r="G1962" t="e">
            <v>#N/A</v>
          </cell>
          <cell r="H1962" t="e">
            <v>#N/A</v>
          </cell>
          <cell r="I1962" t="e">
            <v>#N/A</v>
          </cell>
          <cell r="J1962" t="e">
            <v>#N/A</v>
          </cell>
          <cell r="K1962" t="e">
            <v>#N/A</v>
          </cell>
          <cell r="L1962" t="e">
            <v>#N/A</v>
          </cell>
          <cell r="M1962" t="e">
            <v>#N/A</v>
          </cell>
          <cell r="N1962" t="e">
            <v>#N/A</v>
          </cell>
          <cell r="O1962" t="e">
            <v>#N/A</v>
          </cell>
          <cell r="P1962" t="e">
            <v>#N/A</v>
          </cell>
          <cell r="Q1962" t="e">
            <v>#N/A</v>
          </cell>
          <cell r="R1962" t="e">
            <v>#N/A</v>
          </cell>
          <cell r="S1962" t="e">
            <v>#N/A</v>
          </cell>
          <cell r="T1962" t="e">
            <v>#N/A</v>
          </cell>
          <cell r="U1962" t="e">
            <v>#N/A</v>
          </cell>
          <cell r="V1962" t="e">
            <v>#N/A</v>
          </cell>
          <cell r="W1962" t="e">
            <v>#N/A</v>
          </cell>
          <cell r="X1962" t="e">
            <v>#N/A</v>
          </cell>
          <cell r="Y1962" t="e">
            <v>#N/A</v>
          </cell>
          <cell r="Z1962" t="e">
            <v>#N/A</v>
          </cell>
          <cell r="AA1962" t="e">
            <v>#N/A</v>
          </cell>
          <cell r="AB1962" t="e">
            <v>#N/A</v>
          </cell>
          <cell r="AC1962" t="e">
            <v>#N/A</v>
          </cell>
          <cell r="AD1962" t="e">
            <v>#N/A</v>
          </cell>
          <cell r="AE1962" t="e">
            <v>#N/A</v>
          </cell>
          <cell r="AF1962" t="e">
            <v>#N/A</v>
          </cell>
          <cell r="AG1962" t="e">
            <v>#N/A</v>
          </cell>
          <cell r="AH1962" t="e">
            <v>#N/A</v>
          </cell>
          <cell r="AI1962" t="e">
            <v>#N/A</v>
          </cell>
          <cell r="AJ1962" t="e">
            <v>#N/A</v>
          </cell>
          <cell r="AK1962" t="e">
            <v>#N/A</v>
          </cell>
          <cell r="AL1962" t="e">
            <v>#N/A</v>
          </cell>
          <cell r="AM1962" t="e">
            <v>#N/A</v>
          </cell>
          <cell r="AN1962" t="e">
            <v>#N/A</v>
          </cell>
          <cell r="AO1962" t="e">
            <v>#N/A</v>
          </cell>
          <cell r="AP1962" t="e">
            <v>#N/A</v>
          </cell>
          <cell r="AQ1962" t="e">
            <v>#N/A</v>
          </cell>
          <cell r="AR1962" t="e">
            <v>#N/A</v>
          </cell>
          <cell r="AS1962" t="e">
            <v>#N/A</v>
          </cell>
          <cell r="AT1962" t="e">
            <v>#N/A</v>
          </cell>
          <cell r="AU1962" t="e">
            <v>#N/A</v>
          </cell>
          <cell r="AV1962" t="e">
            <v>#N/A</v>
          </cell>
          <cell r="AW1962" t="e">
            <v>#N/A</v>
          </cell>
          <cell r="AX1962" t="e">
            <v>#N/A</v>
          </cell>
          <cell r="AY1962" t="e">
            <v>#N/A</v>
          </cell>
          <cell r="AZ1962" t="e">
            <v>#N/A</v>
          </cell>
          <cell r="BA1962" t="e">
            <v>#N/A</v>
          </cell>
          <cell r="BB1962" t="e">
            <v>#N/A</v>
          </cell>
          <cell r="BC1962" t="e">
            <v>#N/A</v>
          </cell>
          <cell r="BD1962" t="e">
            <v>#N/A</v>
          </cell>
        </row>
        <row r="1963">
          <cell r="G1963" t="e">
            <v>#N/A</v>
          </cell>
          <cell r="H1963" t="e">
            <v>#N/A</v>
          </cell>
          <cell r="I1963" t="e">
            <v>#N/A</v>
          </cell>
          <cell r="J1963" t="e">
            <v>#N/A</v>
          </cell>
          <cell r="K1963" t="e">
            <v>#N/A</v>
          </cell>
          <cell r="L1963" t="e">
            <v>#N/A</v>
          </cell>
          <cell r="M1963" t="e">
            <v>#N/A</v>
          </cell>
          <cell r="N1963" t="e">
            <v>#N/A</v>
          </cell>
          <cell r="O1963" t="e">
            <v>#N/A</v>
          </cell>
          <cell r="P1963" t="e">
            <v>#N/A</v>
          </cell>
          <cell r="Q1963" t="e">
            <v>#N/A</v>
          </cell>
          <cell r="R1963" t="e">
            <v>#N/A</v>
          </cell>
          <cell r="S1963" t="e">
            <v>#N/A</v>
          </cell>
          <cell r="T1963" t="e">
            <v>#N/A</v>
          </cell>
          <cell r="U1963" t="e">
            <v>#N/A</v>
          </cell>
          <cell r="V1963" t="e">
            <v>#N/A</v>
          </cell>
          <cell r="W1963" t="e">
            <v>#N/A</v>
          </cell>
          <cell r="X1963" t="e">
            <v>#N/A</v>
          </cell>
          <cell r="Y1963" t="e">
            <v>#N/A</v>
          </cell>
          <cell r="Z1963" t="e">
            <v>#N/A</v>
          </cell>
          <cell r="AA1963" t="e">
            <v>#N/A</v>
          </cell>
          <cell r="AB1963" t="e">
            <v>#N/A</v>
          </cell>
          <cell r="AC1963" t="e">
            <v>#N/A</v>
          </cell>
          <cell r="AD1963" t="e">
            <v>#N/A</v>
          </cell>
          <cell r="AE1963" t="e">
            <v>#N/A</v>
          </cell>
          <cell r="AF1963" t="e">
            <v>#N/A</v>
          </cell>
          <cell r="AG1963" t="e">
            <v>#N/A</v>
          </cell>
          <cell r="AH1963" t="e">
            <v>#N/A</v>
          </cell>
          <cell r="AI1963" t="e">
            <v>#N/A</v>
          </cell>
          <cell r="AJ1963" t="e">
            <v>#N/A</v>
          </cell>
          <cell r="AK1963" t="e">
            <v>#N/A</v>
          </cell>
          <cell r="AL1963" t="e">
            <v>#N/A</v>
          </cell>
          <cell r="AM1963" t="e">
            <v>#N/A</v>
          </cell>
          <cell r="AN1963" t="e">
            <v>#N/A</v>
          </cell>
          <cell r="AO1963" t="e">
            <v>#N/A</v>
          </cell>
          <cell r="AP1963" t="e">
            <v>#N/A</v>
          </cell>
          <cell r="AQ1963" t="e">
            <v>#N/A</v>
          </cell>
          <cell r="AR1963" t="e">
            <v>#N/A</v>
          </cell>
          <cell r="AS1963" t="e">
            <v>#N/A</v>
          </cell>
          <cell r="AT1963" t="e">
            <v>#N/A</v>
          </cell>
          <cell r="AU1963" t="e">
            <v>#N/A</v>
          </cell>
          <cell r="AV1963" t="e">
            <v>#N/A</v>
          </cell>
          <cell r="AW1963" t="e">
            <v>#N/A</v>
          </cell>
          <cell r="AX1963" t="e">
            <v>#N/A</v>
          </cell>
          <cell r="AY1963" t="e">
            <v>#N/A</v>
          </cell>
          <cell r="AZ1963" t="e">
            <v>#N/A</v>
          </cell>
          <cell r="BA1963" t="e">
            <v>#N/A</v>
          </cell>
          <cell r="BB1963" t="e">
            <v>#N/A</v>
          </cell>
          <cell r="BC1963" t="e">
            <v>#N/A</v>
          </cell>
          <cell r="BD1963" t="e">
            <v>#N/A</v>
          </cell>
        </row>
        <row r="1964">
          <cell r="G1964" t="e">
            <v>#N/A</v>
          </cell>
          <cell r="H1964" t="e">
            <v>#N/A</v>
          </cell>
          <cell r="I1964" t="e">
            <v>#N/A</v>
          </cell>
          <cell r="J1964" t="e">
            <v>#N/A</v>
          </cell>
          <cell r="K1964" t="e">
            <v>#N/A</v>
          </cell>
          <cell r="L1964" t="e">
            <v>#N/A</v>
          </cell>
          <cell r="M1964" t="e">
            <v>#N/A</v>
          </cell>
          <cell r="N1964" t="e">
            <v>#N/A</v>
          </cell>
          <cell r="O1964" t="e">
            <v>#N/A</v>
          </cell>
          <cell r="P1964" t="e">
            <v>#N/A</v>
          </cell>
          <cell r="Q1964" t="e">
            <v>#N/A</v>
          </cell>
          <cell r="R1964" t="e">
            <v>#N/A</v>
          </cell>
          <cell r="S1964" t="e">
            <v>#N/A</v>
          </cell>
          <cell r="T1964" t="e">
            <v>#N/A</v>
          </cell>
          <cell r="U1964" t="e">
            <v>#N/A</v>
          </cell>
          <cell r="V1964" t="e">
            <v>#N/A</v>
          </cell>
          <cell r="W1964" t="e">
            <v>#N/A</v>
          </cell>
          <cell r="X1964" t="e">
            <v>#N/A</v>
          </cell>
          <cell r="Y1964" t="e">
            <v>#N/A</v>
          </cell>
          <cell r="Z1964" t="e">
            <v>#N/A</v>
          </cell>
          <cell r="AA1964" t="e">
            <v>#N/A</v>
          </cell>
          <cell r="AB1964" t="e">
            <v>#N/A</v>
          </cell>
          <cell r="AC1964" t="e">
            <v>#N/A</v>
          </cell>
          <cell r="AD1964" t="e">
            <v>#N/A</v>
          </cell>
          <cell r="AE1964" t="e">
            <v>#N/A</v>
          </cell>
          <cell r="AF1964" t="e">
            <v>#N/A</v>
          </cell>
          <cell r="AG1964" t="e">
            <v>#N/A</v>
          </cell>
          <cell r="AH1964" t="e">
            <v>#N/A</v>
          </cell>
          <cell r="AI1964" t="e">
            <v>#N/A</v>
          </cell>
          <cell r="AJ1964" t="e">
            <v>#N/A</v>
          </cell>
          <cell r="AK1964" t="e">
            <v>#N/A</v>
          </cell>
          <cell r="AL1964" t="e">
            <v>#N/A</v>
          </cell>
          <cell r="AM1964" t="e">
            <v>#N/A</v>
          </cell>
          <cell r="AN1964" t="e">
            <v>#N/A</v>
          </cell>
          <cell r="AO1964" t="e">
            <v>#N/A</v>
          </cell>
          <cell r="AP1964" t="e">
            <v>#N/A</v>
          </cell>
          <cell r="AQ1964" t="e">
            <v>#N/A</v>
          </cell>
          <cell r="AR1964" t="e">
            <v>#N/A</v>
          </cell>
          <cell r="AS1964" t="e">
            <v>#N/A</v>
          </cell>
          <cell r="AT1964" t="e">
            <v>#N/A</v>
          </cell>
          <cell r="AU1964" t="e">
            <v>#N/A</v>
          </cell>
          <cell r="AV1964" t="e">
            <v>#N/A</v>
          </cell>
          <cell r="AW1964" t="e">
            <v>#N/A</v>
          </cell>
          <cell r="AX1964" t="e">
            <v>#N/A</v>
          </cell>
          <cell r="AY1964" t="e">
            <v>#N/A</v>
          </cell>
          <cell r="AZ1964" t="e">
            <v>#N/A</v>
          </cell>
          <cell r="BA1964" t="e">
            <v>#N/A</v>
          </cell>
          <cell r="BB1964" t="e">
            <v>#N/A</v>
          </cell>
          <cell r="BC1964" t="e">
            <v>#N/A</v>
          </cell>
          <cell r="BD1964" t="e">
            <v>#N/A</v>
          </cell>
        </row>
        <row r="1965">
          <cell r="G1965" t="e">
            <v>#N/A</v>
          </cell>
          <cell r="H1965" t="e">
            <v>#N/A</v>
          </cell>
          <cell r="I1965" t="e">
            <v>#N/A</v>
          </cell>
          <cell r="J1965" t="e">
            <v>#N/A</v>
          </cell>
          <cell r="K1965" t="e">
            <v>#N/A</v>
          </cell>
          <cell r="L1965" t="e">
            <v>#N/A</v>
          </cell>
          <cell r="M1965" t="e">
            <v>#N/A</v>
          </cell>
          <cell r="N1965" t="e">
            <v>#N/A</v>
          </cell>
          <cell r="O1965" t="e">
            <v>#N/A</v>
          </cell>
          <cell r="P1965" t="e">
            <v>#N/A</v>
          </cell>
          <cell r="Q1965" t="e">
            <v>#N/A</v>
          </cell>
          <cell r="R1965" t="e">
            <v>#N/A</v>
          </cell>
          <cell r="S1965" t="e">
            <v>#N/A</v>
          </cell>
          <cell r="T1965" t="e">
            <v>#N/A</v>
          </cell>
          <cell r="U1965" t="e">
            <v>#N/A</v>
          </cell>
          <cell r="V1965" t="e">
            <v>#N/A</v>
          </cell>
          <cell r="W1965" t="e">
            <v>#N/A</v>
          </cell>
          <cell r="X1965" t="e">
            <v>#N/A</v>
          </cell>
          <cell r="Y1965" t="e">
            <v>#N/A</v>
          </cell>
          <cell r="Z1965" t="e">
            <v>#N/A</v>
          </cell>
          <cell r="AA1965" t="e">
            <v>#N/A</v>
          </cell>
          <cell r="AB1965" t="e">
            <v>#N/A</v>
          </cell>
          <cell r="AC1965" t="e">
            <v>#N/A</v>
          </cell>
          <cell r="AD1965" t="e">
            <v>#N/A</v>
          </cell>
          <cell r="AE1965" t="e">
            <v>#N/A</v>
          </cell>
          <cell r="AF1965" t="e">
            <v>#N/A</v>
          </cell>
          <cell r="AG1965" t="e">
            <v>#N/A</v>
          </cell>
          <cell r="AH1965" t="e">
            <v>#N/A</v>
          </cell>
          <cell r="AI1965" t="e">
            <v>#N/A</v>
          </cell>
          <cell r="AJ1965" t="e">
            <v>#N/A</v>
          </cell>
          <cell r="AK1965" t="e">
            <v>#N/A</v>
          </cell>
          <cell r="AL1965" t="e">
            <v>#N/A</v>
          </cell>
          <cell r="AM1965" t="e">
            <v>#N/A</v>
          </cell>
          <cell r="AN1965" t="e">
            <v>#N/A</v>
          </cell>
          <cell r="AO1965" t="e">
            <v>#N/A</v>
          </cell>
          <cell r="AP1965" t="e">
            <v>#N/A</v>
          </cell>
          <cell r="AQ1965" t="e">
            <v>#N/A</v>
          </cell>
          <cell r="AR1965" t="e">
            <v>#N/A</v>
          </cell>
          <cell r="AS1965" t="e">
            <v>#N/A</v>
          </cell>
          <cell r="AT1965" t="e">
            <v>#N/A</v>
          </cell>
          <cell r="AU1965" t="e">
            <v>#N/A</v>
          </cell>
          <cell r="AV1965" t="e">
            <v>#N/A</v>
          </cell>
          <cell r="AW1965" t="e">
            <v>#N/A</v>
          </cell>
          <cell r="AX1965" t="e">
            <v>#N/A</v>
          </cell>
          <cell r="AY1965" t="e">
            <v>#N/A</v>
          </cell>
          <cell r="AZ1965" t="e">
            <v>#N/A</v>
          </cell>
          <cell r="BA1965" t="e">
            <v>#N/A</v>
          </cell>
          <cell r="BB1965" t="e">
            <v>#N/A</v>
          </cell>
          <cell r="BC1965" t="e">
            <v>#N/A</v>
          </cell>
          <cell r="BD1965" t="e">
            <v>#N/A</v>
          </cell>
        </row>
        <row r="1966">
          <cell r="G1966" t="e">
            <v>#N/A</v>
          </cell>
          <cell r="H1966" t="e">
            <v>#N/A</v>
          </cell>
          <cell r="I1966" t="e">
            <v>#N/A</v>
          </cell>
          <cell r="J1966" t="e">
            <v>#N/A</v>
          </cell>
          <cell r="K1966" t="e">
            <v>#N/A</v>
          </cell>
          <cell r="L1966" t="e">
            <v>#N/A</v>
          </cell>
          <cell r="M1966" t="e">
            <v>#N/A</v>
          </cell>
          <cell r="N1966" t="e">
            <v>#N/A</v>
          </cell>
          <cell r="O1966" t="e">
            <v>#N/A</v>
          </cell>
          <cell r="P1966" t="e">
            <v>#N/A</v>
          </cell>
          <cell r="Q1966" t="e">
            <v>#N/A</v>
          </cell>
          <cell r="R1966" t="e">
            <v>#N/A</v>
          </cell>
          <cell r="S1966" t="e">
            <v>#N/A</v>
          </cell>
          <cell r="T1966" t="e">
            <v>#N/A</v>
          </cell>
          <cell r="U1966" t="e">
            <v>#N/A</v>
          </cell>
          <cell r="V1966" t="e">
            <v>#N/A</v>
          </cell>
          <cell r="W1966" t="e">
            <v>#N/A</v>
          </cell>
          <cell r="X1966" t="e">
            <v>#N/A</v>
          </cell>
          <cell r="Y1966" t="e">
            <v>#N/A</v>
          </cell>
          <cell r="Z1966" t="e">
            <v>#N/A</v>
          </cell>
          <cell r="AA1966" t="e">
            <v>#N/A</v>
          </cell>
          <cell r="AB1966" t="e">
            <v>#N/A</v>
          </cell>
          <cell r="AC1966" t="e">
            <v>#N/A</v>
          </cell>
          <cell r="AD1966" t="e">
            <v>#N/A</v>
          </cell>
          <cell r="AE1966" t="e">
            <v>#N/A</v>
          </cell>
          <cell r="AF1966" t="e">
            <v>#N/A</v>
          </cell>
          <cell r="AG1966" t="e">
            <v>#N/A</v>
          </cell>
          <cell r="AH1966" t="e">
            <v>#N/A</v>
          </cell>
          <cell r="AI1966" t="e">
            <v>#N/A</v>
          </cell>
          <cell r="AJ1966" t="e">
            <v>#N/A</v>
          </cell>
          <cell r="AK1966" t="e">
            <v>#N/A</v>
          </cell>
          <cell r="AL1966" t="e">
            <v>#N/A</v>
          </cell>
          <cell r="AM1966" t="e">
            <v>#N/A</v>
          </cell>
          <cell r="AN1966" t="e">
            <v>#N/A</v>
          </cell>
          <cell r="AO1966" t="e">
            <v>#N/A</v>
          </cell>
          <cell r="AP1966" t="e">
            <v>#N/A</v>
          </cell>
          <cell r="AQ1966" t="e">
            <v>#N/A</v>
          </cell>
          <cell r="AR1966" t="e">
            <v>#N/A</v>
          </cell>
          <cell r="AS1966" t="e">
            <v>#N/A</v>
          </cell>
          <cell r="AT1966" t="e">
            <v>#N/A</v>
          </cell>
          <cell r="AU1966" t="e">
            <v>#N/A</v>
          </cell>
          <cell r="AV1966" t="e">
            <v>#N/A</v>
          </cell>
          <cell r="AW1966" t="e">
            <v>#N/A</v>
          </cell>
          <cell r="AX1966" t="e">
            <v>#N/A</v>
          </cell>
          <cell r="AY1966" t="e">
            <v>#N/A</v>
          </cell>
          <cell r="AZ1966" t="e">
            <v>#N/A</v>
          </cell>
          <cell r="BA1966" t="e">
            <v>#N/A</v>
          </cell>
          <cell r="BB1966" t="e">
            <v>#N/A</v>
          </cell>
          <cell r="BC1966" t="e">
            <v>#N/A</v>
          </cell>
          <cell r="BD1966" t="e">
            <v>#N/A</v>
          </cell>
        </row>
        <row r="1967">
          <cell r="G1967" t="e">
            <v>#N/A</v>
          </cell>
          <cell r="H1967" t="e">
            <v>#N/A</v>
          </cell>
          <cell r="I1967" t="e">
            <v>#N/A</v>
          </cell>
          <cell r="J1967" t="e">
            <v>#N/A</v>
          </cell>
          <cell r="K1967" t="e">
            <v>#N/A</v>
          </cell>
          <cell r="L1967" t="e">
            <v>#N/A</v>
          </cell>
          <cell r="M1967" t="e">
            <v>#N/A</v>
          </cell>
          <cell r="N1967" t="e">
            <v>#N/A</v>
          </cell>
          <cell r="O1967" t="e">
            <v>#N/A</v>
          </cell>
          <cell r="P1967" t="e">
            <v>#N/A</v>
          </cell>
          <cell r="Q1967" t="e">
            <v>#N/A</v>
          </cell>
          <cell r="R1967" t="e">
            <v>#N/A</v>
          </cell>
          <cell r="S1967" t="e">
            <v>#N/A</v>
          </cell>
          <cell r="T1967" t="e">
            <v>#N/A</v>
          </cell>
          <cell r="U1967" t="e">
            <v>#N/A</v>
          </cell>
          <cell r="V1967" t="e">
            <v>#N/A</v>
          </cell>
          <cell r="W1967" t="e">
            <v>#N/A</v>
          </cell>
          <cell r="X1967" t="e">
            <v>#N/A</v>
          </cell>
          <cell r="Y1967" t="e">
            <v>#N/A</v>
          </cell>
          <cell r="Z1967" t="e">
            <v>#N/A</v>
          </cell>
          <cell r="AA1967" t="e">
            <v>#N/A</v>
          </cell>
          <cell r="AB1967" t="e">
            <v>#N/A</v>
          </cell>
          <cell r="AC1967" t="e">
            <v>#N/A</v>
          </cell>
          <cell r="AD1967" t="e">
            <v>#N/A</v>
          </cell>
          <cell r="AE1967" t="e">
            <v>#N/A</v>
          </cell>
          <cell r="AF1967" t="e">
            <v>#N/A</v>
          </cell>
          <cell r="AG1967" t="e">
            <v>#N/A</v>
          </cell>
          <cell r="AH1967" t="e">
            <v>#N/A</v>
          </cell>
          <cell r="AI1967" t="e">
            <v>#N/A</v>
          </cell>
          <cell r="AJ1967" t="e">
            <v>#N/A</v>
          </cell>
          <cell r="AK1967" t="e">
            <v>#N/A</v>
          </cell>
          <cell r="AL1967" t="e">
            <v>#N/A</v>
          </cell>
          <cell r="AM1967" t="e">
            <v>#N/A</v>
          </cell>
          <cell r="AN1967" t="e">
            <v>#N/A</v>
          </cell>
          <cell r="AO1967" t="e">
            <v>#N/A</v>
          </cell>
          <cell r="AP1967" t="e">
            <v>#N/A</v>
          </cell>
          <cell r="AQ1967" t="e">
            <v>#N/A</v>
          </cell>
          <cell r="AR1967" t="e">
            <v>#N/A</v>
          </cell>
          <cell r="AS1967" t="e">
            <v>#N/A</v>
          </cell>
          <cell r="AT1967" t="e">
            <v>#N/A</v>
          </cell>
          <cell r="AU1967" t="e">
            <v>#N/A</v>
          </cell>
          <cell r="AV1967" t="e">
            <v>#N/A</v>
          </cell>
          <cell r="AW1967" t="e">
            <v>#N/A</v>
          </cell>
          <cell r="AX1967" t="e">
            <v>#N/A</v>
          </cell>
          <cell r="AY1967" t="e">
            <v>#N/A</v>
          </cell>
          <cell r="AZ1967" t="e">
            <v>#N/A</v>
          </cell>
          <cell r="BA1967" t="e">
            <v>#N/A</v>
          </cell>
          <cell r="BB1967" t="e">
            <v>#N/A</v>
          </cell>
          <cell r="BC1967" t="e">
            <v>#N/A</v>
          </cell>
          <cell r="BD1967" t="e">
            <v>#N/A</v>
          </cell>
        </row>
        <row r="1968">
          <cell r="G1968" t="e">
            <v>#N/A</v>
          </cell>
          <cell r="H1968" t="e">
            <v>#N/A</v>
          </cell>
          <cell r="I1968" t="e">
            <v>#N/A</v>
          </cell>
          <cell r="J1968" t="e">
            <v>#N/A</v>
          </cell>
          <cell r="K1968" t="e">
            <v>#N/A</v>
          </cell>
          <cell r="L1968" t="e">
            <v>#N/A</v>
          </cell>
          <cell r="M1968" t="e">
            <v>#N/A</v>
          </cell>
          <cell r="N1968" t="e">
            <v>#N/A</v>
          </cell>
          <cell r="O1968" t="e">
            <v>#N/A</v>
          </cell>
          <cell r="P1968" t="e">
            <v>#N/A</v>
          </cell>
          <cell r="Q1968" t="e">
            <v>#N/A</v>
          </cell>
          <cell r="R1968" t="e">
            <v>#N/A</v>
          </cell>
          <cell r="S1968" t="e">
            <v>#N/A</v>
          </cell>
          <cell r="T1968" t="e">
            <v>#N/A</v>
          </cell>
          <cell r="U1968" t="e">
            <v>#N/A</v>
          </cell>
          <cell r="V1968" t="e">
            <v>#N/A</v>
          </cell>
          <cell r="W1968" t="e">
            <v>#N/A</v>
          </cell>
          <cell r="X1968" t="e">
            <v>#N/A</v>
          </cell>
          <cell r="Y1968" t="e">
            <v>#N/A</v>
          </cell>
          <cell r="Z1968" t="e">
            <v>#N/A</v>
          </cell>
          <cell r="AA1968" t="e">
            <v>#N/A</v>
          </cell>
          <cell r="AB1968" t="e">
            <v>#N/A</v>
          </cell>
          <cell r="AC1968" t="e">
            <v>#N/A</v>
          </cell>
          <cell r="AD1968" t="e">
            <v>#N/A</v>
          </cell>
          <cell r="AE1968" t="e">
            <v>#N/A</v>
          </cell>
          <cell r="AF1968" t="e">
            <v>#N/A</v>
          </cell>
          <cell r="AG1968" t="e">
            <v>#N/A</v>
          </cell>
          <cell r="AH1968" t="e">
            <v>#N/A</v>
          </cell>
          <cell r="AI1968" t="e">
            <v>#N/A</v>
          </cell>
          <cell r="AJ1968" t="e">
            <v>#N/A</v>
          </cell>
          <cell r="AK1968" t="e">
            <v>#N/A</v>
          </cell>
          <cell r="AL1968" t="e">
            <v>#N/A</v>
          </cell>
          <cell r="AM1968" t="e">
            <v>#N/A</v>
          </cell>
          <cell r="AN1968" t="e">
            <v>#N/A</v>
          </cell>
          <cell r="AO1968" t="e">
            <v>#N/A</v>
          </cell>
          <cell r="AP1968" t="e">
            <v>#N/A</v>
          </cell>
          <cell r="AQ1968" t="e">
            <v>#N/A</v>
          </cell>
          <cell r="AR1968" t="e">
            <v>#N/A</v>
          </cell>
          <cell r="AS1968" t="e">
            <v>#N/A</v>
          </cell>
          <cell r="AT1968" t="e">
            <v>#N/A</v>
          </cell>
          <cell r="AU1968" t="e">
            <v>#N/A</v>
          </cell>
          <cell r="AV1968" t="e">
            <v>#N/A</v>
          </cell>
          <cell r="AW1968" t="e">
            <v>#N/A</v>
          </cell>
          <cell r="AX1968" t="e">
            <v>#N/A</v>
          </cell>
          <cell r="AY1968" t="e">
            <v>#N/A</v>
          </cell>
          <cell r="AZ1968" t="e">
            <v>#N/A</v>
          </cell>
          <cell r="BA1968" t="e">
            <v>#N/A</v>
          </cell>
          <cell r="BB1968" t="e">
            <v>#N/A</v>
          </cell>
          <cell r="BC1968" t="e">
            <v>#N/A</v>
          </cell>
          <cell r="BD1968" t="e">
            <v>#N/A</v>
          </cell>
        </row>
        <row r="1969">
          <cell r="G1969" t="e">
            <v>#N/A</v>
          </cell>
          <cell r="H1969" t="e">
            <v>#N/A</v>
          </cell>
          <cell r="I1969" t="e">
            <v>#N/A</v>
          </cell>
          <cell r="J1969" t="e">
            <v>#N/A</v>
          </cell>
          <cell r="K1969" t="e">
            <v>#N/A</v>
          </cell>
          <cell r="L1969" t="e">
            <v>#N/A</v>
          </cell>
          <cell r="M1969" t="e">
            <v>#N/A</v>
          </cell>
          <cell r="N1969" t="e">
            <v>#N/A</v>
          </cell>
          <cell r="O1969" t="e">
            <v>#N/A</v>
          </cell>
          <cell r="P1969" t="e">
            <v>#N/A</v>
          </cell>
          <cell r="Q1969" t="e">
            <v>#N/A</v>
          </cell>
          <cell r="R1969" t="e">
            <v>#N/A</v>
          </cell>
          <cell r="S1969" t="e">
            <v>#N/A</v>
          </cell>
          <cell r="T1969" t="e">
            <v>#N/A</v>
          </cell>
          <cell r="U1969" t="e">
            <v>#N/A</v>
          </cell>
          <cell r="V1969" t="e">
            <v>#N/A</v>
          </cell>
          <cell r="W1969" t="e">
            <v>#N/A</v>
          </cell>
          <cell r="X1969" t="e">
            <v>#N/A</v>
          </cell>
          <cell r="Y1969" t="e">
            <v>#N/A</v>
          </cell>
          <cell r="Z1969" t="e">
            <v>#N/A</v>
          </cell>
          <cell r="AA1969" t="e">
            <v>#N/A</v>
          </cell>
          <cell r="AB1969" t="e">
            <v>#N/A</v>
          </cell>
          <cell r="AC1969" t="e">
            <v>#N/A</v>
          </cell>
          <cell r="AD1969" t="e">
            <v>#N/A</v>
          </cell>
          <cell r="AE1969" t="e">
            <v>#N/A</v>
          </cell>
          <cell r="AF1969" t="e">
            <v>#N/A</v>
          </cell>
          <cell r="AG1969" t="e">
            <v>#N/A</v>
          </cell>
          <cell r="AH1969" t="e">
            <v>#N/A</v>
          </cell>
          <cell r="AI1969" t="e">
            <v>#N/A</v>
          </cell>
          <cell r="AJ1969" t="e">
            <v>#N/A</v>
          </cell>
          <cell r="AK1969" t="e">
            <v>#N/A</v>
          </cell>
          <cell r="AL1969" t="e">
            <v>#N/A</v>
          </cell>
          <cell r="AM1969" t="e">
            <v>#N/A</v>
          </cell>
          <cell r="AN1969" t="e">
            <v>#N/A</v>
          </cell>
          <cell r="AO1969" t="e">
            <v>#N/A</v>
          </cell>
          <cell r="AP1969" t="e">
            <v>#N/A</v>
          </cell>
          <cell r="AQ1969" t="e">
            <v>#N/A</v>
          </cell>
          <cell r="AR1969" t="e">
            <v>#N/A</v>
          </cell>
          <cell r="AS1969" t="e">
            <v>#N/A</v>
          </cell>
          <cell r="AT1969" t="e">
            <v>#N/A</v>
          </cell>
          <cell r="AU1969" t="e">
            <v>#N/A</v>
          </cell>
          <cell r="AV1969" t="e">
            <v>#N/A</v>
          </cell>
          <cell r="AW1969" t="e">
            <v>#N/A</v>
          </cell>
          <cell r="AX1969" t="e">
            <v>#N/A</v>
          </cell>
          <cell r="AY1969" t="e">
            <v>#N/A</v>
          </cell>
          <cell r="AZ1969" t="e">
            <v>#N/A</v>
          </cell>
          <cell r="BA1969" t="e">
            <v>#N/A</v>
          </cell>
          <cell r="BB1969" t="e">
            <v>#N/A</v>
          </cell>
          <cell r="BC1969" t="e">
            <v>#N/A</v>
          </cell>
          <cell r="BD1969" t="e">
            <v>#N/A</v>
          </cell>
        </row>
        <row r="1970">
          <cell r="G1970" t="e">
            <v>#N/A</v>
          </cell>
          <cell r="H1970" t="e">
            <v>#N/A</v>
          </cell>
          <cell r="I1970" t="e">
            <v>#N/A</v>
          </cell>
          <cell r="J1970" t="e">
            <v>#N/A</v>
          </cell>
          <cell r="K1970" t="e">
            <v>#N/A</v>
          </cell>
          <cell r="L1970" t="e">
            <v>#N/A</v>
          </cell>
          <cell r="M1970" t="e">
            <v>#N/A</v>
          </cell>
          <cell r="N1970" t="e">
            <v>#N/A</v>
          </cell>
          <cell r="O1970" t="e">
            <v>#N/A</v>
          </cell>
          <cell r="P1970" t="e">
            <v>#N/A</v>
          </cell>
          <cell r="Q1970" t="e">
            <v>#N/A</v>
          </cell>
          <cell r="R1970" t="e">
            <v>#N/A</v>
          </cell>
          <cell r="S1970" t="e">
            <v>#N/A</v>
          </cell>
          <cell r="T1970" t="e">
            <v>#N/A</v>
          </cell>
          <cell r="U1970" t="e">
            <v>#N/A</v>
          </cell>
          <cell r="V1970" t="e">
            <v>#N/A</v>
          </cell>
          <cell r="W1970" t="e">
            <v>#N/A</v>
          </cell>
          <cell r="X1970" t="e">
            <v>#N/A</v>
          </cell>
          <cell r="Y1970" t="e">
            <v>#N/A</v>
          </cell>
          <cell r="Z1970" t="e">
            <v>#N/A</v>
          </cell>
          <cell r="AA1970" t="e">
            <v>#N/A</v>
          </cell>
          <cell r="AB1970" t="e">
            <v>#N/A</v>
          </cell>
          <cell r="AC1970" t="e">
            <v>#N/A</v>
          </cell>
          <cell r="AD1970" t="e">
            <v>#N/A</v>
          </cell>
          <cell r="AE1970" t="e">
            <v>#N/A</v>
          </cell>
          <cell r="AF1970" t="e">
            <v>#N/A</v>
          </cell>
          <cell r="AG1970" t="e">
            <v>#N/A</v>
          </cell>
          <cell r="AH1970" t="e">
            <v>#N/A</v>
          </cell>
          <cell r="AI1970" t="e">
            <v>#N/A</v>
          </cell>
          <cell r="AJ1970" t="e">
            <v>#N/A</v>
          </cell>
          <cell r="AK1970" t="e">
            <v>#N/A</v>
          </cell>
          <cell r="AL1970" t="e">
            <v>#N/A</v>
          </cell>
          <cell r="AM1970" t="e">
            <v>#N/A</v>
          </cell>
          <cell r="AN1970" t="e">
            <v>#N/A</v>
          </cell>
          <cell r="AO1970" t="e">
            <v>#N/A</v>
          </cell>
          <cell r="AP1970" t="e">
            <v>#N/A</v>
          </cell>
          <cell r="AQ1970" t="e">
            <v>#N/A</v>
          </cell>
          <cell r="AR1970" t="e">
            <v>#N/A</v>
          </cell>
          <cell r="AS1970" t="e">
            <v>#N/A</v>
          </cell>
          <cell r="AT1970" t="e">
            <v>#N/A</v>
          </cell>
          <cell r="AU1970" t="e">
            <v>#N/A</v>
          </cell>
          <cell r="AV1970" t="e">
            <v>#N/A</v>
          </cell>
          <cell r="AW1970" t="e">
            <v>#N/A</v>
          </cell>
          <cell r="AX1970" t="e">
            <v>#N/A</v>
          </cell>
          <cell r="AY1970" t="e">
            <v>#N/A</v>
          </cell>
          <cell r="AZ1970" t="e">
            <v>#N/A</v>
          </cell>
          <cell r="BA1970" t="e">
            <v>#N/A</v>
          </cell>
          <cell r="BB1970" t="e">
            <v>#N/A</v>
          </cell>
          <cell r="BC1970" t="e">
            <v>#N/A</v>
          </cell>
          <cell r="BD1970" t="e">
            <v>#N/A</v>
          </cell>
        </row>
        <row r="1971">
          <cell r="G1971" t="e">
            <v>#N/A</v>
          </cell>
          <cell r="H1971" t="e">
            <v>#N/A</v>
          </cell>
          <cell r="I1971" t="e">
            <v>#N/A</v>
          </cell>
          <cell r="J1971" t="e">
            <v>#N/A</v>
          </cell>
          <cell r="K1971" t="e">
            <v>#N/A</v>
          </cell>
          <cell r="L1971" t="e">
            <v>#N/A</v>
          </cell>
          <cell r="M1971" t="e">
            <v>#N/A</v>
          </cell>
          <cell r="N1971" t="e">
            <v>#N/A</v>
          </cell>
          <cell r="O1971" t="e">
            <v>#N/A</v>
          </cell>
          <cell r="P1971" t="e">
            <v>#N/A</v>
          </cell>
          <cell r="Q1971" t="e">
            <v>#N/A</v>
          </cell>
          <cell r="R1971" t="e">
            <v>#N/A</v>
          </cell>
          <cell r="S1971" t="e">
            <v>#N/A</v>
          </cell>
          <cell r="T1971" t="e">
            <v>#N/A</v>
          </cell>
          <cell r="U1971" t="e">
            <v>#N/A</v>
          </cell>
          <cell r="V1971" t="e">
            <v>#N/A</v>
          </cell>
          <cell r="W1971" t="e">
            <v>#N/A</v>
          </cell>
          <cell r="X1971" t="e">
            <v>#N/A</v>
          </cell>
          <cell r="Y1971" t="e">
            <v>#N/A</v>
          </cell>
          <cell r="Z1971" t="e">
            <v>#N/A</v>
          </cell>
          <cell r="AA1971" t="e">
            <v>#N/A</v>
          </cell>
          <cell r="AB1971" t="e">
            <v>#N/A</v>
          </cell>
          <cell r="AC1971" t="e">
            <v>#N/A</v>
          </cell>
          <cell r="AD1971" t="e">
            <v>#N/A</v>
          </cell>
          <cell r="AE1971" t="e">
            <v>#N/A</v>
          </cell>
          <cell r="AF1971" t="e">
            <v>#N/A</v>
          </cell>
          <cell r="AG1971" t="e">
            <v>#N/A</v>
          </cell>
          <cell r="AH1971" t="e">
            <v>#N/A</v>
          </cell>
          <cell r="AI1971" t="e">
            <v>#N/A</v>
          </cell>
          <cell r="AJ1971" t="e">
            <v>#N/A</v>
          </cell>
          <cell r="AK1971" t="e">
            <v>#N/A</v>
          </cell>
          <cell r="AL1971" t="e">
            <v>#N/A</v>
          </cell>
          <cell r="AM1971" t="e">
            <v>#N/A</v>
          </cell>
          <cell r="AN1971" t="e">
            <v>#N/A</v>
          </cell>
          <cell r="AO1971" t="e">
            <v>#N/A</v>
          </cell>
          <cell r="AP1971" t="e">
            <v>#N/A</v>
          </cell>
          <cell r="AQ1971" t="e">
            <v>#N/A</v>
          </cell>
          <cell r="AR1971" t="e">
            <v>#N/A</v>
          </cell>
          <cell r="AS1971" t="e">
            <v>#N/A</v>
          </cell>
          <cell r="AT1971" t="e">
            <v>#N/A</v>
          </cell>
          <cell r="AU1971" t="e">
            <v>#N/A</v>
          </cell>
          <cell r="AV1971" t="e">
            <v>#N/A</v>
          </cell>
          <cell r="AW1971" t="e">
            <v>#N/A</v>
          </cell>
          <cell r="AX1971" t="e">
            <v>#N/A</v>
          </cell>
          <cell r="AY1971" t="e">
            <v>#N/A</v>
          </cell>
          <cell r="AZ1971" t="e">
            <v>#N/A</v>
          </cell>
          <cell r="BA1971" t="e">
            <v>#N/A</v>
          </cell>
          <cell r="BB1971" t="e">
            <v>#N/A</v>
          </cell>
          <cell r="BC1971" t="e">
            <v>#N/A</v>
          </cell>
          <cell r="BD1971" t="e">
            <v>#N/A</v>
          </cell>
        </row>
        <row r="1972">
          <cell r="G1972" t="e">
            <v>#N/A</v>
          </cell>
          <cell r="H1972" t="e">
            <v>#N/A</v>
          </cell>
          <cell r="I1972" t="e">
            <v>#N/A</v>
          </cell>
          <cell r="J1972" t="e">
            <v>#N/A</v>
          </cell>
          <cell r="K1972" t="e">
            <v>#N/A</v>
          </cell>
          <cell r="L1972" t="e">
            <v>#N/A</v>
          </cell>
          <cell r="M1972" t="e">
            <v>#N/A</v>
          </cell>
          <cell r="N1972" t="e">
            <v>#N/A</v>
          </cell>
          <cell r="O1972" t="e">
            <v>#N/A</v>
          </cell>
          <cell r="P1972" t="e">
            <v>#N/A</v>
          </cell>
          <cell r="Q1972" t="e">
            <v>#N/A</v>
          </cell>
          <cell r="R1972" t="e">
            <v>#N/A</v>
          </cell>
          <cell r="S1972" t="e">
            <v>#N/A</v>
          </cell>
          <cell r="T1972" t="e">
            <v>#N/A</v>
          </cell>
          <cell r="U1972" t="e">
            <v>#N/A</v>
          </cell>
          <cell r="V1972" t="e">
            <v>#N/A</v>
          </cell>
          <cell r="W1972" t="e">
            <v>#N/A</v>
          </cell>
          <cell r="X1972" t="e">
            <v>#N/A</v>
          </cell>
          <cell r="Y1972" t="e">
            <v>#N/A</v>
          </cell>
          <cell r="Z1972" t="e">
            <v>#N/A</v>
          </cell>
          <cell r="AA1972" t="e">
            <v>#N/A</v>
          </cell>
          <cell r="AB1972" t="e">
            <v>#N/A</v>
          </cell>
          <cell r="AC1972" t="e">
            <v>#N/A</v>
          </cell>
          <cell r="AD1972" t="e">
            <v>#N/A</v>
          </cell>
          <cell r="AE1972" t="e">
            <v>#N/A</v>
          </cell>
          <cell r="AF1972" t="e">
            <v>#N/A</v>
          </cell>
          <cell r="AG1972" t="e">
            <v>#N/A</v>
          </cell>
          <cell r="AH1972" t="e">
            <v>#N/A</v>
          </cell>
          <cell r="AI1972" t="e">
            <v>#N/A</v>
          </cell>
          <cell r="AJ1972" t="e">
            <v>#N/A</v>
          </cell>
          <cell r="AK1972" t="e">
            <v>#N/A</v>
          </cell>
          <cell r="AL1972" t="e">
            <v>#N/A</v>
          </cell>
          <cell r="AM1972" t="e">
            <v>#N/A</v>
          </cell>
          <cell r="AN1972" t="e">
            <v>#N/A</v>
          </cell>
          <cell r="AO1972" t="e">
            <v>#N/A</v>
          </cell>
          <cell r="AP1972" t="e">
            <v>#N/A</v>
          </cell>
          <cell r="AQ1972" t="e">
            <v>#N/A</v>
          </cell>
          <cell r="AR1972" t="e">
            <v>#N/A</v>
          </cell>
          <cell r="AS1972" t="e">
            <v>#N/A</v>
          </cell>
          <cell r="AT1972" t="e">
            <v>#N/A</v>
          </cell>
          <cell r="AU1972" t="e">
            <v>#N/A</v>
          </cell>
          <cell r="AV1972" t="e">
            <v>#N/A</v>
          </cell>
          <cell r="AW1972" t="e">
            <v>#N/A</v>
          </cell>
          <cell r="AX1972" t="e">
            <v>#N/A</v>
          </cell>
          <cell r="AY1972" t="e">
            <v>#N/A</v>
          </cell>
          <cell r="AZ1972" t="e">
            <v>#N/A</v>
          </cell>
          <cell r="BA1972" t="e">
            <v>#N/A</v>
          </cell>
          <cell r="BB1972" t="e">
            <v>#N/A</v>
          </cell>
          <cell r="BC1972" t="e">
            <v>#N/A</v>
          </cell>
          <cell r="BD1972" t="e">
            <v>#N/A</v>
          </cell>
        </row>
        <row r="1973">
          <cell r="G1973" t="e">
            <v>#N/A</v>
          </cell>
          <cell r="H1973" t="e">
            <v>#N/A</v>
          </cell>
          <cell r="I1973" t="e">
            <v>#N/A</v>
          </cell>
          <cell r="J1973" t="e">
            <v>#N/A</v>
          </cell>
          <cell r="K1973" t="e">
            <v>#N/A</v>
          </cell>
          <cell r="L1973" t="e">
            <v>#N/A</v>
          </cell>
          <cell r="M1973" t="e">
            <v>#N/A</v>
          </cell>
          <cell r="N1973" t="e">
            <v>#N/A</v>
          </cell>
          <cell r="O1973" t="e">
            <v>#N/A</v>
          </cell>
          <cell r="P1973" t="e">
            <v>#N/A</v>
          </cell>
          <cell r="Q1973" t="e">
            <v>#N/A</v>
          </cell>
          <cell r="R1973" t="e">
            <v>#N/A</v>
          </cell>
          <cell r="S1973" t="e">
            <v>#N/A</v>
          </cell>
          <cell r="T1973" t="e">
            <v>#N/A</v>
          </cell>
          <cell r="U1973" t="e">
            <v>#N/A</v>
          </cell>
          <cell r="V1973" t="e">
            <v>#N/A</v>
          </cell>
          <cell r="W1973" t="e">
            <v>#N/A</v>
          </cell>
          <cell r="X1973" t="e">
            <v>#N/A</v>
          </cell>
          <cell r="Y1973" t="e">
            <v>#N/A</v>
          </cell>
          <cell r="Z1973" t="e">
            <v>#N/A</v>
          </cell>
          <cell r="AA1973" t="e">
            <v>#N/A</v>
          </cell>
          <cell r="AB1973" t="e">
            <v>#N/A</v>
          </cell>
          <cell r="AC1973" t="e">
            <v>#N/A</v>
          </cell>
          <cell r="AD1973" t="e">
            <v>#N/A</v>
          </cell>
          <cell r="AE1973" t="e">
            <v>#N/A</v>
          </cell>
          <cell r="AF1973" t="e">
            <v>#N/A</v>
          </cell>
          <cell r="AG1973" t="e">
            <v>#N/A</v>
          </cell>
          <cell r="AH1973" t="e">
            <v>#N/A</v>
          </cell>
          <cell r="AI1973" t="e">
            <v>#N/A</v>
          </cell>
          <cell r="AJ1973" t="e">
            <v>#N/A</v>
          </cell>
          <cell r="AK1973" t="e">
            <v>#N/A</v>
          </cell>
          <cell r="AL1973" t="e">
            <v>#N/A</v>
          </cell>
          <cell r="AM1973" t="e">
            <v>#N/A</v>
          </cell>
          <cell r="AN1973" t="e">
            <v>#N/A</v>
          </cell>
          <cell r="AO1973" t="e">
            <v>#N/A</v>
          </cell>
          <cell r="AP1973" t="e">
            <v>#N/A</v>
          </cell>
          <cell r="AQ1973" t="e">
            <v>#N/A</v>
          </cell>
          <cell r="AR1973" t="e">
            <v>#N/A</v>
          </cell>
          <cell r="AS1973" t="e">
            <v>#N/A</v>
          </cell>
          <cell r="AT1973" t="e">
            <v>#N/A</v>
          </cell>
          <cell r="AU1973" t="e">
            <v>#N/A</v>
          </cell>
          <cell r="AV1973" t="e">
            <v>#N/A</v>
          </cell>
          <cell r="AW1973" t="e">
            <v>#N/A</v>
          </cell>
          <cell r="AX1973" t="e">
            <v>#N/A</v>
          </cell>
          <cell r="AY1973" t="e">
            <v>#N/A</v>
          </cell>
          <cell r="AZ1973" t="e">
            <v>#N/A</v>
          </cell>
          <cell r="BA1973" t="e">
            <v>#N/A</v>
          </cell>
          <cell r="BB1973" t="e">
            <v>#N/A</v>
          </cell>
          <cell r="BC1973" t="e">
            <v>#N/A</v>
          </cell>
          <cell r="BD1973" t="e">
            <v>#N/A</v>
          </cell>
        </row>
        <row r="1974">
          <cell r="G1974" t="e">
            <v>#N/A</v>
          </cell>
          <cell r="H1974" t="e">
            <v>#N/A</v>
          </cell>
          <cell r="I1974" t="e">
            <v>#N/A</v>
          </cell>
          <cell r="J1974" t="e">
            <v>#N/A</v>
          </cell>
          <cell r="K1974" t="e">
            <v>#N/A</v>
          </cell>
          <cell r="L1974" t="e">
            <v>#N/A</v>
          </cell>
          <cell r="M1974" t="e">
            <v>#N/A</v>
          </cell>
          <cell r="N1974" t="e">
            <v>#N/A</v>
          </cell>
          <cell r="O1974" t="e">
            <v>#N/A</v>
          </cell>
          <cell r="P1974" t="e">
            <v>#N/A</v>
          </cell>
          <cell r="Q1974" t="e">
            <v>#N/A</v>
          </cell>
          <cell r="R1974" t="e">
            <v>#N/A</v>
          </cell>
          <cell r="S1974" t="e">
            <v>#N/A</v>
          </cell>
          <cell r="T1974" t="e">
            <v>#N/A</v>
          </cell>
          <cell r="U1974" t="e">
            <v>#N/A</v>
          </cell>
          <cell r="V1974" t="e">
            <v>#N/A</v>
          </cell>
          <cell r="W1974" t="e">
            <v>#N/A</v>
          </cell>
          <cell r="X1974" t="e">
            <v>#N/A</v>
          </cell>
          <cell r="Y1974" t="e">
            <v>#N/A</v>
          </cell>
          <cell r="Z1974" t="e">
            <v>#N/A</v>
          </cell>
          <cell r="AA1974" t="e">
            <v>#N/A</v>
          </cell>
          <cell r="AB1974" t="e">
            <v>#N/A</v>
          </cell>
          <cell r="AC1974" t="e">
            <v>#N/A</v>
          </cell>
          <cell r="AD1974" t="e">
            <v>#N/A</v>
          </cell>
          <cell r="AE1974" t="e">
            <v>#N/A</v>
          </cell>
          <cell r="AF1974" t="e">
            <v>#N/A</v>
          </cell>
          <cell r="AG1974" t="e">
            <v>#N/A</v>
          </cell>
          <cell r="AH1974" t="e">
            <v>#N/A</v>
          </cell>
          <cell r="AI1974" t="e">
            <v>#N/A</v>
          </cell>
          <cell r="AJ1974" t="e">
            <v>#N/A</v>
          </cell>
          <cell r="AK1974" t="e">
            <v>#N/A</v>
          </cell>
          <cell r="AL1974" t="e">
            <v>#N/A</v>
          </cell>
          <cell r="AM1974" t="e">
            <v>#N/A</v>
          </cell>
          <cell r="AN1974" t="e">
            <v>#N/A</v>
          </cell>
          <cell r="AO1974" t="e">
            <v>#N/A</v>
          </cell>
          <cell r="AP1974" t="e">
            <v>#N/A</v>
          </cell>
          <cell r="AQ1974" t="e">
            <v>#N/A</v>
          </cell>
          <cell r="AR1974" t="e">
            <v>#N/A</v>
          </cell>
          <cell r="AS1974" t="e">
            <v>#N/A</v>
          </cell>
          <cell r="AT1974" t="e">
            <v>#N/A</v>
          </cell>
          <cell r="AU1974" t="e">
            <v>#N/A</v>
          </cell>
          <cell r="AV1974" t="e">
            <v>#N/A</v>
          </cell>
          <cell r="AW1974" t="e">
            <v>#N/A</v>
          </cell>
          <cell r="AX1974" t="e">
            <v>#N/A</v>
          </cell>
          <cell r="AY1974" t="e">
            <v>#N/A</v>
          </cell>
          <cell r="AZ1974" t="e">
            <v>#N/A</v>
          </cell>
          <cell r="BA1974" t="e">
            <v>#N/A</v>
          </cell>
          <cell r="BB1974" t="e">
            <v>#N/A</v>
          </cell>
          <cell r="BC1974" t="e">
            <v>#N/A</v>
          </cell>
          <cell r="BD1974" t="e">
            <v>#N/A</v>
          </cell>
        </row>
        <row r="1975">
          <cell r="G1975" t="e">
            <v>#N/A</v>
          </cell>
          <cell r="H1975" t="e">
            <v>#N/A</v>
          </cell>
          <cell r="I1975" t="e">
            <v>#N/A</v>
          </cell>
          <cell r="J1975" t="e">
            <v>#N/A</v>
          </cell>
          <cell r="K1975" t="e">
            <v>#N/A</v>
          </cell>
          <cell r="L1975" t="e">
            <v>#N/A</v>
          </cell>
          <cell r="M1975" t="e">
            <v>#N/A</v>
          </cell>
          <cell r="N1975" t="e">
            <v>#N/A</v>
          </cell>
          <cell r="O1975" t="e">
            <v>#N/A</v>
          </cell>
          <cell r="P1975" t="e">
            <v>#N/A</v>
          </cell>
          <cell r="Q1975" t="e">
            <v>#N/A</v>
          </cell>
          <cell r="R1975" t="e">
            <v>#N/A</v>
          </cell>
          <cell r="S1975" t="e">
            <v>#N/A</v>
          </cell>
          <cell r="T1975" t="e">
            <v>#N/A</v>
          </cell>
          <cell r="U1975" t="e">
            <v>#N/A</v>
          </cell>
          <cell r="V1975" t="e">
            <v>#N/A</v>
          </cell>
          <cell r="W1975" t="e">
            <v>#N/A</v>
          </cell>
          <cell r="X1975" t="e">
            <v>#N/A</v>
          </cell>
          <cell r="Y1975" t="e">
            <v>#N/A</v>
          </cell>
          <cell r="Z1975" t="e">
            <v>#N/A</v>
          </cell>
          <cell r="AA1975" t="e">
            <v>#N/A</v>
          </cell>
          <cell r="AB1975" t="e">
            <v>#N/A</v>
          </cell>
          <cell r="AC1975" t="e">
            <v>#N/A</v>
          </cell>
          <cell r="AD1975" t="e">
            <v>#N/A</v>
          </cell>
          <cell r="AE1975" t="e">
            <v>#N/A</v>
          </cell>
          <cell r="AF1975" t="e">
            <v>#N/A</v>
          </cell>
          <cell r="AG1975" t="e">
            <v>#N/A</v>
          </cell>
          <cell r="AH1975" t="e">
            <v>#N/A</v>
          </cell>
          <cell r="AI1975" t="e">
            <v>#N/A</v>
          </cell>
          <cell r="AJ1975" t="e">
            <v>#N/A</v>
          </cell>
          <cell r="AK1975" t="e">
            <v>#N/A</v>
          </cell>
          <cell r="AL1975" t="e">
            <v>#N/A</v>
          </cell>
          <cell r="AM1975" t="e">
            <v>#N/A</v>
          </cell>
          <cell r="AN1975" t="e">
            <v>#N/A</v>
          </cell>
          <cell r="AO1975" t="e">
            <v>#N/A</v>
          </cell>
          <cell r="AP1975" t="e">
            <v>#N/A</v>
          </cell>
          <cell r="AQ1975" t="e">
            <v>#N/A</v>
          </cell>
          <cell r="AR1975" t="e">
            <v>#N/A</v>
          </cell>
          <cell r="AS1975" t="e">
            <v>#N/A</v>
          </cell>
          <cell r="AT1975" t="e">
            <v>#N/A</v>
          </cell>
          <cell r="AU1975" t="e">
            <v>#N/A</v>
          </cell>
          <cell r="AV1975" t="e">
            <v>#N/A</v>
          </cell>
          <cell r="AW1975" t="e">
            <v>#N/A</v>
          </cell>
          <cell r="AX1975" t="e">
            <v>#N/A</v>
          </cell>
          <cell r="AY1975" t="e">
            <v>#N/A</v>
          </cell>
          <cell r="AZ1975" t="e">
            <v>#N/A</v>
          </cell>
          <cell r="BA1975" t="e">
            <v>#N/A</v>
          </cell>
          <cell r="BB1975" t="e">
            <v>#N/A</v>
          </cell>
          <cell r="BC1975" t="e">
            <v>#N/A</v>
          </cell>
          <cell r="BD1975" t="e">
            <v>#N/A</v>
          </cell>
        </row>
        <row r="1976">
          <cell r="G1976" t="e">
            <v>#N/A</v>
          </cell>
          <cell r="H1976" t="e">
            <v>#N/A</v>
          </cell>
          <cell r="I1976" t="e">
            <v>#N/A</v>
          </cell>
          <cell r="J1976" t="e">
            <v>#N/A</v>
          </cell>
          <cell r="K1976" t="e">
            <v>#N/A</v>
          </cell>
          <cell r="L1976" t="e">
            <v>#N/A</v>
          </cell>
          <cell r="M1976" t="e">
            <v>#N/A</v>
          </cell>
          <cell r="N1976" t="e">
            <v>#N/A</v>
          </cell>
          <cell r="O1976" t="e">
            <v>#N/A</v>
          </cell>
          <cell r="P1976" t="e">
            <v>#N/A</v>
          </cell>
          <cell r="Q1976" t="e">
            <v>#N/A</v>
          </cell>
          <cell r="R1976" t="e">
            <v>#N/A</v>
          </cell>
          <cell r="S1976" t="e">
            <v>#N/A</v>
          </cell>
          <cell r="T1976" t="e">
            <v>#N/A</v>
          </cell>
          <cell r="U1976" t="e">
            <v>#N/A</v>
          </cell>
          <cell r="V1976" t="e">
            <v>#N/A</v>
          </cell>
          <cell r="W1976" t="e">
            <v>#N/A</v>
          </cell>
          <cell r="X1976" t="e">
            <v>#N/A</v>
          </cell>
          <cell r="Y1976" t="e">
            <v>#N/A</v>
          </cell>
          <cell r="Z1976" t="e">
            <v>#N/A</v>
          </cell>
          <cell r="AA1976" t="e">
            <v>#N/A</v>
          </cell>
          <cell r="AB1976" t="e">
            <v>#N/A</v>
          </cell>
          <cell r="AC1976" t="e">
            <v>#N/A</v>
          </cell>
          <cell r="AD1976" t="e">
            <v>#N/A</v>
          </cell>
          <cell r="AE1976" t="e">
            <v>#N/A</v>
          </cell>
          <cell r="AF1976" t="e">
            <v>#N/A</v>
          </cell>
          <cell r="AG1976" t="e">
            <v>#N/A</v>
          </cell>
          <cell r="AH1976" t="e">
            <v>#N/A</v>
          </cell>
          <cell r="AI1976" t="e">
            <v>#N/A</v>
          </cell>
          <cell r="AJ1976" t="e">
            <v>#N/A</v>
          </cell>
          <cell r="AK1976" t="e">
            <v>#N/A</v>
          </cell>
          <cell r="AL1976" t="e">
            <v>#N/A</v>
          </cell>
          <cell r="AM1976" t="e">
            <v>#N/A</v>
          </cell>
          <cell r="AN1976" t="e">
            <v>#N/A</v>
          </cell>
          <cell r="AO1976" t="e">
            <v>#N/A</v>
          </cell>
          <cell r="AP1976" t="e">
            <v>#N/A</v>
          </cell>
          <cell r="AQ1976" t="e">
            <v>#N/A</v>
          </cell>
          <cell r="AR1976" t="e">
            <v>#N/A</v>
          </cell>
          <cell r="AS1976" t="e">
            <v>#N/A</v>
          </cell>
          <cell r="AT1976" t="e">
            <v>#N/A</v>
          </cell>
          <cell r="AU1976" t="e">
            <v>#N/A</v>
          </cell>
          <cell r="AV1976" t="e">
            <v>#N/A</v>
          </cell>
          <cell r="AW1976" t="e">
            <v>#N/A</v>
          </cell>
          <cell r="AX1976" t="e">
            <v>#N/A</v>
          </cell>
          <cell r="AY1976" t="e">
            <v>#N/A</v>
          </cell>
          <cell r="AZ1976" t="e">
            <v>#N/A</v>
          </cell>
          <cell r="BA1976" t="e">
            <v>#N/A</v>
          </cell>
          <cell r="BB1976" t="e">
            <v>#N/A</v>
          </cell>
          <cell r="BC1976" t="e">
            <v>#N/A</v>
          </cell>
          <cell r="BD1976" t="e">
            <v>#N/A</v>
          </cell>
        </row>
        <row r="1977">
          <cell r="G1977" t="e">
            <v>#N/A</v>
          </cell>
          <cell r="H1977" t="e">
            <v>#N/A</v>
          </cell>
          <cell r="I1977" t="e">
            <v>#N/A</v>
          </cell>
          <cell r="J1977" t="e">
            <v>#N/A</v>
          </cell>
          <cell r="K1977" t="e">
            <v>#N/A</v>
          </cell>
          <cell r="L1977" t="e">
            <v>#N/A</v>
          </cell>
          <cell r="M1977" t="e">
            <v>#N/A</v>
          </cell>
          <cell r="N1977" t="e">
            <v>#N/A</v>
          </cell>
          <cell r="O1977" t="e">
            <v>#N/A</v>
          </cell>
          <cell r="P1977" t="e">
            <v>#N/A</v>
          </cell>
          <cell r="Q1977" t="e">
            <v>#N/A</v>
          </cell>
          <cell r="R1977" t="e">
            <v>#N/A</v>
          </cell>
          <cell r="S1977" t="e">
            <v>#N/A</v>
          </cell>
          <cell r="T1977" t="e">
            <v>#N/A</v>
          </cell>
          <cell r="U1977" t="e">
            <v>#N/A</v>
          </cell>
          <cell r="V1977" t="e">
            <v>#N/A</v>
          </cell>
          <cell r="W1977" t="e">
            <v>#N/A</v>
          </cell>
          <cell r="X1977" t="e">
            <v>#N/A</v>
          </cell>
          <cell r="Y1977" t="e">
            <v>#N/A</v>
          </cell>
          <cell r="Z1977" t="e">
            <v>#N/A</v>
          </cell>
          <cell r="AA1977" t="e">
            <v>#N/A</v>
          </cell>
          <cell r="AB1977" t="e">
            <v>#N/A</v>
          </cell>
          <cell r="AC1977" t="e">
            <v>#N/A</v>
          </cell>
          <cell r="AD1977" t="e">
            <v>#N/A</v>
          </cell>
          <cell r="AE1977" t="e">
            <v>#N/A</v>
          </cell>
          <cell r="AF1977" t="e">
            <v>#N/A</v>
          </cell>
          <cell r="AG1977" t="e">
            <v>#N/A</v>
          </cell>
          <cell r="AH1977" t="e">
            <v>#N/A</v>
          </cell>
          <cell r="AI1977" t="e">
            <v>#N/A</v>
          </cell>
          <cell r="AJ1977" t="e">
            <v>#N/A</v>
          </cell>
          <cell r="AK1977" t="e">
            <v>#N/A</v>
          </cell>
          <cell r="AL1977" t="e">
            <v>#N/A</v>
          </cell>
          <cell r="AM1977" t="e">
            <v>#N/A</v>
          </cell>
          <cell r="AN1977" t="e">
            <v>#N/A</v>
          </cell>
          <cell r="AO1977" t="e">
            <v>#N/A</v>
          </cell>
          <cell r="AP1977" t="e">
            <v>#N/A</v>
          </cell>
          <cell r="AQ1977" t="e">
            <v>#N/A</v>
          </cell>
          <cell r="AR1977" t="e">
            <v>#N/A</v>
          </cell>
          <cell r="AS1977" t="e">
            <v>#N/A</v>
          </cell>
          <cell r="AT1977" t="e">
            <v>#N/A</v>
          </cell>
          <cell r="AU1977" t="e">
            <v>#N/A</v>
          </cell>
          <cell r="AV1977" t="e">
            <v>#N/A</v>
          </cell>
          <cell r="AW1977" t="e">
            <v>#N/A</v>
          </cell>
          <cell r="AX1977" t="e">
            <v>#N/A</v>
          </cell>
          <cell r="AY1977" t="e">
            <v>#N/A</v>
          </cell>
          <cell r="AZ1977" t="e">
            <v>#N/A</v>
          </cell>
          <cell r="BA1977" t="e">
            <v>#N/A</v>
          </cell>
          <cell r="BB1977" t="e">
            <v>#N/A</v>
          </cell>
          <cell r="BC1977" t="e">
            <v>#N/A</v>
          </cell>
          <cell r="BD1977" t="e">
            <v>#N/A</v>
          </cell>
        </row>
        <row r="1978">
          <cell r="G1978" t="e">
            <v>#N/A</v>
          </cell>
          <cell r="H1978" t="e">
            <v>#N/A</v>
          </cell>
          <cell r="I1978" t="e">
            <v>#N/A</v>
          </cell>
          <cell r="J1978" t="e">
            <v>#N/A</v>
          </cell>
          <cell r="K1978" t="e">
            <v>#N/A</v>
          </cell>
          <cell r="L1978" t="e">
            <v>#N/A</v>
          </cell>
          <cell r="M1978" t="e">
            <v>#N/A</v>
          </cell>
          <cell r="N1978" t="e">
            <v>#N/A</v>
          </cell>
          <cell r="O1978" t="e">
            <v>#N/A</v>
          </cell>
          <cell r="P1978" t="e">
            <v>#N/A</v>
          </cell>
          <cell r="Q1978" t="e">
            <v>#N/A</v>
          </cell>
          <cell r="R1978" t="e">
            <v>#N/A</v>
          </cell>
          <cell r="S1978" t="e">
            <v>#N/A</v>
          </cell>
          <cell r="T1978" t="e">
            <v>#N/A</v>
          </cell>
          <cell r="U1978" t="e">
            <v>#N/A</v>
          </cell>
          <cell r="V1978" t="e">
            <v>#N/A</v>
          </cell>
          <cell r="W1978" t="e">
            <v>#N/A</v>
          </cell>
          <cell r="X1978" t="e">
            <v>#N/A</v>
          </cell>
          <cell r="Y1978" t="e">
            <v>#N/A</v>
          </cell>
          <cell r="Z1978" t="e">
            <v>#N/A</v>
          </cell>
          <cell r="AA1978" t="e">
            <v>#N/A</v>
          </cell>
          <cell r="AB1978" t="e">
            <v>#N/A</v>
          </cell>
          <cell r="AC1978" t="e">
            <v>#N/A</v>
          </cell>
          <cell r="AD1978" t="e">
            <v>#N/A</v>
          </cell>
          <cell r="AE1978" t="e">
            <v>#N/A</v>
          </cell>
          <cell r="AF1978" t="e">
            <v>#N/A</v>
          </cell>
          <cell r="AG1978" t="e">
            <v>#N/A</v>
          </cell>
          <cell r="AH1978" t="e">
            <v>#N/A</v>
          </cell>
          <cell r="AI1978" t="e">
            <v>#N/A</v>
          </cell>
          <cell r="AJ1978" t="e">
            <v>#N/A</v>
          </cell>
          <cell r="AK1978" t="e">
            <v>#N/A</v>
          </cell>
          <cell r="AL1978" t="e">
            <v>#N/A</v>
          </cell>
          <cell r="AM1978" t="e">
            <v>#N/A</v>
          </cell>
          <cell r="AN1978" t="e">
            <v>#N/A</v>
          </cell>
          <cell r="AO1978" t="e">
            <v>#N/A</v>
          </cell>
          <cell r="AP1978" t="e">
            <v>#N/A</v>
          </cell>
          <cell r="AQ1978" t="e">
            <v>#N/A</v>
          </cell>
          <cell r="AR1978" t="e">
            <v>#N/A</v>
          </cell>
          <cell r="AS1978" t="e">
            <v>#N/A</v>
          </cell>
          <cell r="AT1978" t="e">
            <v>#N/A</v>
          </cell>
          <cell r="AU1978" t="e">
            <v>#N/A</v>
          </cell>
          <cell r="AV1978" t="e">
            <v>#N/A</v>
          </cell>
          <cell r="AW1978" t="e">
            <v>#N/A</v>
          </cell>
          <cell r="AX1978" t="e">
            <v>#N/A</v>
          </cell>
          <cell r="AY1978" t="e">
            <v>#N/A</v>
          </cell>
          <cell r="AZ1978" t="e">
            <v>#N/A</v>
          </cell>
          <cell r="BA1978" t="e">
            <v>#N/A</v>
          </cell>
          <cell r="BB1978" t="e">
            <v>#N/A</v>
          </cell>
          <cell r="BC1978" t="e">
            <v>#N/A</v>
          </cell>
          <cell r="BD1978" t="e">
            <v>#N/A</v>
          </cell>
        </row>
        <row r="1979">
          <cell r="G1979" t="e">
            <v>#N/A</v>
          </cell>
          <cell r="H1979" t="e">
            <v>#N/A</v>
          </cell>
          <cell r="I1979" t="e">
            <v>#N/A</v>
          </cell>
          <cell r="J1979" t="e">
            <v>#N/A</v>
          </cell>
          <cell r="K1979" t="e">
            <v>#N/A</v>
          </cell>
          <cell r="L1979" t="e">
            <v>#N/A</v>
          </cell>
          <cell r="M1979" t="e">
            <v>#N/A</v>
          </cell>
          <cell r="N1979" t="e">
            <v>#N/A</v>
          </cell>
          <cell r="O1979" t="e">
            <v>#N/A</v>
          </cell>
          <cell r="P1979" t="e">
            <v>#N/A</v>
          </cell>
          <cell r="Q1979" t="e">
            <v>#N/A</v>
          </cell>
          <cell r="R1979" t="e">
            <v>#N/A</v>
          </cell>
          <cell r="S1979" t="e">
            <v>#N/A</v>
          </cell>
          <cell r="T1979" t="e">
            <v>#N/A</v>
          </cell>
          <cell r="U1979" t="e">
            <v>#N/A</v>
          </cell>
          <cell r="V1979" t="e">
            <v>#N/A</v>
          </cell>
          <cell r="W1979" t="e">
            <v>#N/A</v>
          </cell>
          <cell r="X1979" t="e">
            <v>#N/A</v>
          </cell>
          <cell r="Y1979" t="e">
            <v>#N/A</v>
          </cell>
          <cell r="Z1979" t="e">
            <v>#N/A</v>
          </cell>
          <cell r="AA1979" t="e">
            <v>#N/A</v>
          </cell>
          <cell r="AB1979" t="e">
            <v>#N/A</v>
          </cell>
          <cell r="AC1979" t="e">
            <v>#N/A</v>
          </cell>
          <cell r="AD1979" t="e">
            <v>#N/A</v>
          </cell>
          <cell r="AE1979" t="e">
            <v>#N/A</v>
          </cell>
          <cell r="AF1979" t="e">
            <v>#N/A</v>
          </cell>
          <cell r="AG1979" t="e">
            <v>#N/A</v>
          </cell>
          <cell r="AH1979" t="e">
            <v>#N/A</v>
          </cell>
          <cell r="AI1979" t="e">
            <v>#N/A</v>
          </cell>
          <cell r="AJ1979" t="e">
            <v>#N/A</v>
          </cell>
          <cell r="AK1979" t="e">
            <v>#N/A</v>
          </cell>
          <cell r="AL1979" t="e">
            <v>#N/A</v>
          </cell>
          <cell r="AM1979" t="e">
            <v>#N/A</v>
          </cell>
          <cell r="AN1979" t="e">
            <v>#N/A</v>
          </cell>
          <cell r="AO1979" t="e">
            <v>#N/A</v>
          </cell>
          <cell r="AP1979" t="e">
            <v>#N/A</v>
          </cell>
          <cell r="AQ1979" t="e">
            <v>#N/A</v>
          </cell>
          <cell r="AR1979" t="e">
            <v>#N/A</v>
          </cell>
          <cell r="AS1979" t="e">
            <v>#N/A</v>
          </cell>
          <cell r="AT1979" t="e">
            <v>#N/A</v>
          </cell>
          <cell r="AU1979" t="e">
            <v>#N/A</v>
          </cell>
          <cell r="AV1979" t="e">
            <v>#N/A</v>
          </cell>
          <cell r="AW1979" t="e">
            <v>#N/A</v>
          </cell>
          <cell r="AX1979" t="e">
            <v>#N/A</v>
          </cell>
          <cell r="AY1979" t="e">
            <v>#N/A</v>
          </cell>
          <cell r="AZ1979" t="e">
            <v>#N/A</v>
          </cell>
          <cell r="BA1979" t="e">
            <v>#N/A</v>
          </cell>
          <cell r="BB1979" t="e">
            <v>#N/A</v>
          </cell>
          <cell r="BC1979" t="e">
            <v>#N/A</v>
          </cell>
          <cell r="BD1979" t="e">
            <v>#N/A</v>
          </cell>
        </row>
        <row r="1980">
          <cell r="G1980" t="e">
            <v>#N/A</v>
          </cell>
          <cell r="H1980" t="e">
            <v>#N/A</v>
          </cell>
          <cell r="I1980" t="e">
            <v>#N/A</v>
          </cell>
          <cell r="J1980" t="e">
            <v>#N/A</v>
          </cell>
          <cell r="K1980" t="e">
            <v>#N/A</v>
          </cell>
          <cell r="L1980" t="e">
            <v>#N/A</v>
          </cell>
          <cell r="M1980" t="e">
            <v>#N/A</v>
          </cell>
          <cell r="N1980" t="e">
            <v>#N/A</v>
          </cell>
          <cell r="O1980" t="e">
            <v>#N/A</v>
          </cell>
          <cell r="P1980" t="e">
            <v>#N/A</v>
          </cell>
          <cell r="Q1980" t="e">
            <v>#N/A</v>
          </cell>
          <cell r="R1980" t="e">
            <v>#N/A</v>
          </cell>
          <cell r="S1980" t="e">
            <v>#N/A</v>
          </cell>
          <cell r="T1980" t="e">
            <v>#N/A</v>
          </cell>
          <cell r="U1980" t="e">
            <v>#N/A</v>
          </cell>
          <cell r="V1980" t="e">
            <v>#N/A</v>
          </cell>
          <cell r="W1980" t="e">
            <v>#N/A</v>
          </cell>
          <cell r="X1980" t="e">
            <v>#N/A</v>
          </cell>
          <cell r="Y1980" t="e">
            <v>#N/A</v>
          </cell>
          <cell r="Z1980" t="e">
            <v>#N/A</v>
          </cell>
          <cell r="AA1980" t="e">
            <v>#N/A</v>
          </cell>
          <cell r="AB1980" t="e">
            <v>#N/A</v>
          </cell>
          <cell r="AC1980" t="e">
            <v>#N/A</v>
          </cell>
          <cell r="AD1980" t="e">
            <v>#N/A</v>
          </cell>
          <cell r="AE1980" t="e">
            <v>#N/A</v>
          </cell>
          <cell r="AF1980" t="e">
            <v>#N/A</v>
          </cell>
          <cell r="AG1980" t="e">
            <v>#N/A</v>
          </cell>
          <cell r="AH1980" t="e">
            <v>#N/A</v>
          </cell>
          <cell r="AI1980" t="e">
            <v>#N/A</v>
          </cell>
          <cell r="AJ1980" t="e">
            <v>#N/A</v>
          </cell>
          <cell r="AK1980" t="e">
            <v>#N/A</v>
          </cell>
          <cell r="AL1980" t="e">
            <v>#N/A</v>
          </cell>
          <cell r="AM1980" t="e">
            <v>#N/A</v>
          </cell>
          <cell r="AN1980" t="e">
            <v>#N/A</v>
          </cell>
          <cell r="AO1980" t="e">
            <v>#N/A</v>
          </cell>
          <cell r="AP1980" t="e">
            <v>#N/A</v>
          </cell>
          <cell r="AQ1980" t="e">
            <v>#N/A</v>
          </cell>
          <cell r="AR1980" t="e">
            <v>#N/A</v>
          </cell>
          <cell r="AS1980" t="e">
            <v>#N/A</v>
          </cell>
          <cell r="AT1980" t="e">
            <v>#N/A</v>
          </cell>
          <cell r="AU1980" t="e">
            <v>#N/A</v>
          </cell>
          <cell r="AV1980" t="e">
            <v>#N/A</v>
          </cell>
          <cell r="AW1980" t="e">
            <v>#N/A</v>
          </cell>
          <cell r="AX1980" t="e">
            <v>#N/A</v>
          </cell>
          <cell r="AY1980" t="e">
            <v>#N/A</v>
          </cell>
          <cell r="AZ1980" t="e">
            <v>#N/A</v>
          </cell>
          <cell r="BA1980" t="e">
            <v>#N/A</v>
          </cell>
          <cell r="BB1980" t="e">
            <v>#N/A</v>
          </cell>
          <cell r="BC1980" t="e">
            <v>#N/A</v>
          </cell>
          <cell r="BD1980" t="e">
            <v>#N/A</v>
          </cell>
        </row>
        <row r="1981">
          <cell r="G1981" t="e">
            <v>#N/A</v>
          </cell>
          <cell r="H1981" t="e">
            <v>#N/A</v>
          </cell>
          <cell r="I1981" t="e">
            <v>#N/A</v>
          </cell>
          <cell r="J1981" t="e">
            <v>#N/A</v>
          </cell>
          <cell r="K1981" t="e">
            <v>#N/A</v>
          </cell>
          <cell r="L1981" t="e">
            <v>#N/A</v>
          </cell>
          <cell r="M1981" t="e">
            <v>#N/A</v>
          </cell>
          <cell r="N1981" t="e">
            <v>#N/A</v>
          </cell>
          <cell r="O1981" t="e">
            <v>#N/A</v>
          </cell>
          <cell r="P1981" t="e">
            <v>#N/A</v>
          </cell>
          <cell r="Q1981" t="e">
            <v>#N/A</v>
          </cell>
          <cell r="R1981" t="e">
            <v>#N/A</v>
          </cell>
          <cell r="S1981" t="e">
            <v>#N/A</v>
          </cell>
          <cell r="T1981" t="e">
            <v>#N/A</v>
          </cell>
          <cell r="U1981" t="e">
            <v>#N/A</v>
          </cell>
          <cell r="V1981" t="e">
            <v>#N/A</v>
          </cell>
          <cell r="W1981" t="e">
            <v>#N/A</v>
          </cell>
          <cell r="X1981" t="e">
            <v>#N/A</v>
          </cell>
          <cell r="Y1981" t="e">
            <v>#N/A</v>
          </cell>
          <cell r="Z1981" t="e">
            <v>#N/A</v>
          </cell>
          <cell r="AA1981" t="e">
            <v>#N/A</v>
          </cell>
          <cell r="AB1981" t="e">
            <v>#N/A</v>
          </cell>
          <cell r="AC1981" t="e">
            <v>#N/A</v>
          </cell>
          <cell r="AD1981" t="e">
            <v>#N/A</v>
          </cell>
          <cell r="AE1981" t="e">
            <v>#N/A</v>
          </cell>
          <cell r="AF1981" t="e">
            <v>#N/A</v>
          </cell>
          <cell r="AG1981" t="e">
            <v>#N/A</v>
          </cell>
          <cell r="AH1981" t="e">
            <v>#N/A</v>
          </cell>
          <cell r="AI1981" t="e">
            <v>#N/A</v>
          </cell>
          <cell r="AJ1981" t="e">
            <v>#N/A</v>
          </cell>
          <cell r="AK1981" t="e">
            <v>#N/A</v>
          </cell>
          <cell r="AL1981" t="e">
            <v>#N/A</v>
          </cell>
          <cell r="AM1981" t="e">
            <v>#N/A</v>
          </cell>
          <cell r="AN1981" t="e">
            <v>#N/A</v>
          </cell>
          <cell r="AO1981" t="e">
            <v>#N/A</v>
          </cell>
          <cell r="AP1981" t="e">
            <v>#N/A</v>
          </cell>
          <cell r="AQ1981" t="e">
            <v>#N/A</v>
          </cell>
          <cell r="AR1981" t="e">
            <v>#N/A</v>
          </cell>
          <cell r="AS1981" t="e">
            <v>#N/A</v>
          </cell>
          <cell r="AT1981" t="e">
            <v>#N/A</v>
          </cell>
          <cell r="AU1981" t="e">
            <v>#N/A</v>
          </cell>
          <cell r="AV1981" t="e">
            <v>#N/A</v>
          </cell>
          <cell r="AW1981" t="e">
            <v>#N/A</v>
          </cell>
          <cell r="AX1981" t="e">
            <v>#N/A</v>
          </cell>
          <cell r="AY1981" t="e">
            <v>#N/A</v>
          </cell>
          <cell r="AZ1981" t="e">
            <v>#N/A</v>
          </cell>
          <cell r="BA1981" t="e">
            <v>#N/A</v>
          </cell>
          <cell r="BB1981" t="e">
            <v>#N/A</v>
          </cell>
          <cell r="BC1981" t="e">
            <v>#N/A</v>
          </cell>
          <cell r="BD1981" t="e">
            <v>#N/A</v>
          </cell>
        </row>
        <row r="1982">
          <cell r="G1982" t="e">
            <v>#N/A</v>
          </cell>
          <cell r="H1982" t="e">
            <v>#N/A</v>
          </cell>
          <cell r="I1982" t="e">
            <v>#N/A</v>
          </cell>
          <cell r="J1982" t="e">
            <v>#N/A</v>
          </cell>
          <cell r="K1982" t="e">
            <v>#N/A</v>
          </cell>
          <cell r="L1982" t="e">
            <v>#N/A</v>
          </cell>
          <cell r="M1982" t="e">
            <v>#N/A</v>
          </cell>
          <cell r="N1982" t="e">
            <v>#N/A</v>
          </cell>
          <cell r="O1982" t="e">
            <v>#N/A</v>
          </cell>
          <cell r="P1982" t="e">
            <v>#N/A</v>
          </cell>
          <cell r="Q1982" t="e">
            <v>#N/A</v>
          </cell>
          <cell r="R1982" t="e">
            <v>#N/A</v>
          </cell>
          <cell r="S1982" t="e">
            <v>#N/A</v>
          </cell>
          <cell r="T1982" t="e">
            <v>#N/A</v>
          </cell>
          <cell r="U1982" t="e">
            <v>#N/A</v>
          </cell>
          <cell r="V1982" t="e">
            <v>#N/A</v>
          </cell>
          <cell r="W1982" t="e">
            <v>#N/A</v>
          </cell>
          <cell r="X1982" t="e">
            <v>#N/A</v>
          </cell>
          <cell r="Y1982" t="e">
            <v>#N/A</v>
          </cell>
          <cell r="Z1982" t="e">
            <v>#N/A</v>
          </cell>
          <cell r="AA1982" t="e">
            <v>#N/A</v>
          </cell>
          <cell r="AB1982" t="e">
            <v>#N/A</v>
          </cell>
          <cell r="AC1982" t="e">
            <v>#N/A</v>
          </cell>
          <cell r="AD1982" t="e">
            <v>#N/A</v>
          </cell>
          <cell r="AE1982" t="e">
            <v>#N/A</v>
          </cell>
          <cell r="AF1982" t="e">
            <v>#N/A</v>
          </cell>
          <cell r="AG1982" t="e">
            <v>#N/A</v>
          </cell>
          <cell r="AH1982" t="e">
            <v>#N/A</v>
          </cell>
          <cell r="AI1982" t="e">
            <v>#N/A</v>
          </cell>
          <cell r="AJ1982" t="e">
            <v>#N/A</v>
          </cell>
          <cell r="AK1982" t="e">
            <v>#N/A</v>
          </cell>
          <cell r="AL1982" t="e">
            <v>#N/A</v>
          </cell>
          <cell r="AM1982" t="e">
            <v>#N/A</v>
          </cell>
          <cell r="AN1982" t="e">
            <v>#N/A</v>
          </cell>
          <cell r="AO1982" t="e">
            <v>#N/A</v>
          </cell>
          <cell r="AP1982" t="e">
            <v>#N/A</v>
          </cell>
          <cell r="AQ1982" t="e">
            <v>#N/A</v>
          </cell>
          <cell r="AR1982" t="e">
            <v>#N/A</v>
          </cell>
          <cell r="AS1982" t="e">
            <v>#N/A</v>
          </cell>
          <cell r="AT1982" t="e">
            <v>#N/A</v>
          </cell>
          <cell r="AU1982" t="e">
            <v>#N/A</v>
          </cell>
          <cell r="AV1982" t="e">
            <v>#N/A</v>
          </cell>
          <cell r="AW1982" t="e">
            <v>#N/A</v>
          </cell>
          <cell r="AX1982" t="e">
            <v>#N/A</v>
          </cell>
          <cell r="AY1982" t="e">
            <v>#N/A</v>
          </cell>
          <cell r="AZ1982" t="e">
            <v>#N/A</v>
          </cell>
          <cell r="BA1982" t="e">
            <v>#N/A</v>
          </cell>
          <cell r="BB1982" t="e">
            <v>#N/A</v>
          </cell>
          <cell r="BC1982" t="e">
            <v>#N/A</v>
          </cell>
          <cell r="BD1982" t="e">
            <v>#N/A</v>
          </cell>
        </row>
        <row r="1983">
          <cell r="G1983" t="e">
            <v>#N/A</v>
          </cell>
          <cell r="H1983" t="e">
            <v>#N/A</v>
          </cell>
          <cell r="I1983" t="e">
            <v>#N/A</v>
          </cell>
          <cell r="J1983" t="e">
            <v>#N/A</v>
          </cell>
          <cell r="K1983" t="e">
            <v>#N/A</v>
          </cell>
          <cell r="L1983" t="e">
            <v>#N/A</v>
          </cell>
          <cell r="M1983" t="e">
            <v>#N/A</v>
          </cell>
          <cell r="N1983" t="e">
            <v>#N/A</v>
          </cell>
          <cell r="O1983" t="e">
            <v>#N/A</v>
          </cell>
          <cell r="P1983" t="e">
            <v>#N/A</v>
          </cell>
          <cell r="Q1983" t="e">
            <v>#N/A</v>
          </cell>
          <cell r="R1983" t="e">
            <v>#N/A</v>
          </cell>
          <cell r="S1983" t="e">
            <v>#N/A</v>
          </cell>
          <cell r="T1983" t="e">
            <v>#N/A</v>
          </cell>
          <cell r="U1983" t="e">
            <v>#N/A</v>
          </cell>
          <cell r="V1983" t="e">
            <v>#N/A</v>
          </cell>
          <cell r="W1983" t="e">
            <v>#N/A</v>
          </cell>
          <cell r="X1983" t="e">
            <v>#N/A</v>
          </cell>
          <cell r="Y1983" t="e">
            <v>#N/A</v>
          </cell>
          <cell r="Z1983" t="e">
            <v>#N/A</v>
          </cell>
          <cell r="AA1983" t="e">
            <v>#N/A</v>
          </cell>
          <cell r="AB1983" t="e">
            <v>#N/A</v>
          </cell>
          <cell r="AC1983" t="e">
            <v>#N/A</v>
          </cell>
          <cell r="AD1983" t="e">
            <v>#N/A</v>
          </cell>
          <cell r="AE1983" t="e">
            <v>#N/A</v>
          </cell>
          <cell r="AF1983" t="e">
            <v>#N/A</v>
          </cell>
          <cell r="AG1983" t="e">
            <v>#N/A</v>
          </cell>
          <cell r="AH1983" t="e">
            <v>#N/A</v>
          </cell>
          <cell r="AI1983" t="e">
            <v>#N/A</v>
          </cell>
          <cell r="AJ1983" t="e">
            <v>#N/A</v>
          </cell>
          <cell r="AK1983" t="e">
            <v>#N/A</v>
          </cell>
          <cell r="AL1983" t="e">
            <v>#N/A</v>
          </cell>
          <cell r="AM1983" t="e">
            <v>#N/A</v>
          </cell>
          <cell r="AN1983" t="e">
            <v>#N/A</v>
          </cell>
          <cell r="AO1983" t="e">
            <v>#N/A</v>
          </cell>
          <cell r="AP1983" t="e">
            <v>#N/A</v>
          </cell>
          <cell r="AQ1983" t="e">
            <v>#N/A</v>
          </cell>
          <cell r="AR1983" t="e">
            <v>#N/A</v>
          </cell>
          <cell r="AS1983" t="e">
            <v>#N/A</v>
          </cell>
          <cell r="AT1983" t="e">
            <v>#N/A</v>
          </cell>
          <cell r="AU1983" t="e">
            <v>#N/A</v>
          </cell>
          <cell r="AV1983" t="e">
            <v>#N/A</v>
          </cell>
          <cell r="AW1983" t="e">
            <v>#N/A</v>
          </cell>
          <cell r="AX1983" t="e">
            <v>#N/A</v>
          </cell>
          <cell r="AY1983" t="e">
            <v>#N/A</v>
          </cell>
          <cell r="AZ1983" t="e">
            <v>#N/A</v>
          </cell>
          <cell r="BA1983" t="e">
            <v>#N/A</v>
          </cell>
          <cell r="BB1983" t="e">
            <v>#N/A</v>
          </cell>
          <cell r="BC1983" t="e">
            <v>#N/A</v>
          </cell>
          <cell r="BD1983" t="e">
            <v>#N/A</v>
          </cell>
        </row>
        <row r="1984">
          <cell r="G1984" t="e">
            <v>#N/A</v>
          </cell>
          <cell r="H1984" t="e">
            <v>#N/A</v>
          </cell>
          <cell r="I1984" t="e">
            <v>#N/A</v>
          </cell>
          <cell r="J1984" t="e">
            <v>#N/A</v>
          </cell>
          <cell r="K1984" t="e">
            <v>#N/A</v>
          </cell>
          <cell r="L1984" t="e">
            <v>#N/A</v>
          </cell>
          <cell r="M1984" t="e">
            <v>#N/A</v>
          </cell>
          <cell r="N1984" t="e">
            <v>#N/A</v>
          </cell>
          <cell r="O1984" t="e">
            <v>#N/A</v>
          </cell>
          <cell r="P1984" t="e">
            <v>#N/A</v>
          </cell>
          <cell r="Q1984" t="e">
            <v>#N/A</v>
          </cell>
          <cell r="R1984" t="e">
            <v>#N/A</v>
          </cell>
          <cell r="S1984" t="e">
            <v>#N/A</v>
          </cell>
          <cell r="T1984" t="e">
            <v>#N/A</v>
          </cell>
          <cell r="U1984" t="e">
            <v>#N/A</v>
          </cell>
          <cell r="V1984" t="e">
            <v>#N/A</v>
          </cell>
          <cell r="W1984" t="e">
            <v>#N/A</v>
          </cell>
          <cell r="X1984" t="e">
            <v>#N/A</v>
          </cell>
          <cell r="Y1984" t="e">
            <v>#N/A</v>
          </cell>
          <cell r="Z1984" t="e">
            <v>#N/A</v>
          </cell>
          <cell r="AA1984" t="e">
            <v>#N/A</v>
          </cell>
          <cell r="AB1984" t="e">
            <v>#N/A</v>
          </cell>
          <cell r="AC1984" t="e">
            <v>#N/A</v>
          </cell>
          <cell r="AD1984" t="e">
            <v>#N/A</v>
          </cell>
          <cell r="AE1984" t="e">
            <v>#N/A</v>
          </cell>
          <cell r="AF1984" t="e">
            <v>#N/A</v>
          </cell>
          <cell r="AG1984" t="e">
            <v>#N/A</v>
          </cell>
          <cell r="AH1984" t="e">
            <v>#N/A</v>
          </cell>
          <cell r="AI1984" t="e">
            <v>#N/A</v>
          </cell>
          <cell r="AJ1984" t="e">
            <v>#N/A</v>
          </cell>
          <cell r="AK1984" t="e">
            <v>#N/A</v>
          </cell>
          <cell r="AL1984" t="e">
            <v>#N/A</v>
          </cell>
          <cell r="AM1984" t="e">
            <v>#N/A</v>
          </cell>
          <cell r="AN1984" t="e">
            <v>#N/A</v>
          </cell>
          <cell r="AO1984" t="e">
            <v>#N/A</v>
          </cell>
          <cell r="AP1984" t="e">
            <v>#N/A</v>
          </cell>
          <cell r="AQ1984" t="e">
            <v>#N/A</v>
          </cell>
          <cell r="AR1984" t="e">
            <v>#N/A</v>
          </cell>
          <cell r="AS1984" t="e">
            <v>#N/A</v>
          </cell>
          <cell r="AT1984" t="e">
            <v>#N/A</v>
          </cell>
          <cell r="AU1984" t="e">
            <v>#N/A</v>
          </cell>
          <cell r="AV1984" t="e">
            <v>#N/A</v>
          </cell>
          <cell r="AW1984" t="e">
            <v>#N/A</v>
          </cell>
          <cell r="AX1984" t="e">
            <v>#N/A</v>
          </cell>
          <cell r="AY1984" t="e">
            <v>#N/A</v>
          </cell>
          <cell r="AZ1984" t="e">
            <v>#N/A</v>
          </cell>
          <cell r="BA1984" t="e">
            <v>#N/A</v>
          </cell>
          <cell r="BB1984" t="e">
            <v>#N/A</v>
          </cell>
          <cell r="BC1984" t="e">
            <v>#N/A</v>
          </cell>
          <cell r="BD1984" t="e">
            <v>#N/A</v>
          </cell>
        </row>
        <row r="1985">
          <cell r="G1985" t="e">
            <v>#N/A</v>
          </cell>
          <cell r="H1985" t="e">
            <v>#N/A</v>
          </cell>
          <cell r="I1985" t="e">
            <v>#N/A</v>
          </cell>
          <cell r="J1985" t="e">
            <v>#N/A</v>
          </cell>
          <cell r="K1985" t="e">
            <v>#N/A</v>
          </cell>
          <cell r="L1985" t="e">
            <v>#N/A</v>
          </cell>
          <cell r="M1985" t="e">
            <v>#N/A</v>
          </cell>
          <cell r="N1985" t="e">
            <v>#N/A</v>
          </cell>
          <cell r="O1985" t="e">
            <v>#N/A</v>
          </cell>
          <cell r="P1985" t="e">
            <v>#N/A</v>
          </cell>
          <cell r="Q1985" t="e">
            <v>#N/A</v>
          </cell>
          <cell r="R1985" t="e">
            <v>#N/A</v>
          </cell>
          <cell r="S1985" t="e">
            <v>#N/A</v>
          </cell>
          <cell r="T1985" t="e">
            <v>#N/A</v>
          </cell>
          <cell r="U1985" t="e">
            <v>#N/A</v>
          </cell>
          <cell r="V1985" t="e">
            <v>#N/A</v>
          </cell>
          <cell r="W1985" t="e">
            <v>#N/A</v>
          </cell>
          <cell r="X1985" t="e">
            <v>#N/A</v>
          </cell>
          <cell r="Y1985" t="e">
            <v>#N/A</v>
          </cell>
          <cell r="Z1985" t="e">
            <v>#N/A</v>
          </cell>
          <cell r="AA1985" t="e">
            <v>#N/A</v>
          </cell>
          <cell r="AB1985" t="e">
            <v>#N/A</v>
          </cell>
          <cell r="AC1985" t="e">
            <v>#N/A</v>
          </cell>
          <cell r="AD1985" t="e">
            <v>#N/A</v>
          </cell>
          <cell r="AE1985" t="e">
            <v>#N/A</v>
          </cell>
          <cell r="AF1985" t="e">
            <v>#N/A</v>
          </cell>
          <cell r="AG1985" t="e">
            <v>#N/A</v>
          </cell>
          <cell r="AH1985" t="e">
            <v>#N/A</v>
          </cell>
          <cell r="AI1985" t="e">
            <v>#N/A</v>
          </cell>
          <cell r="AJ1985" t="e">
            <v>#N/A</v>
          </cell>
          <cell r="AK1985" t="e">
            <v>#N/A</v>
          </cell>
          <cell r="AL1985" t="e">
            <v>#N/A</v>
          </cell>
          <cell r="AM1985" t="e">
            <v>#N/A</v>
          </cell>
          <cell r="AN1985" t="e">
            <v>#N/A</v>
          </cell>
          <cell r="AO1985" t="e">
            <v>#N/A</v>
          </cell>
          <cell r="AP1985" t="e">
            <v>#N/A</v>
          </cell>
          <cell r="AQ1985" t="e">
            <v>#N/A</v>
          </cell>
          <cell r="AR1985" t="e">
            <v>#N/A</v>
          </cell>
          <cell r="AS1985" t="e">
            <v>#N/A</v>
          </cell>
          <cell r="AT1985" t="e">
            <v>#N/A</v>
          </cell>
          <cell r="AU1985" t="e">
            <v>#N/A</v>
          </cell>
          <cell r="AV1985" t="e">
            <v>#N/A</v>
          </cell>
          <cell r="AW1985" t="e">
            <v>#N/A</v>
          </cell>
          <cell r="AX1985" t="e">
            <v>#N/A</v>
          </cell>
          <cell r="AY1985" t="e">
            <v>#N/A</v>
          </cell>
          <cell r="AZ1985" t="e">
            <v>#N/A</v>
          </cell>
          <cell r="BA1985" t="e">
            <v>#N/A</v>
          </cell>
          <cell r="BB1985" t="e">
            <v>#N/A</v>
          </cell>
          <cell r="BC1985" t="e">
            <v>#N/A</v>
          </cell>
          <cell r="BD1985" t="e">
            <v>#N/A</v>
          </cell>
        </row>
        <row r="1986">
          <cell r="G1986" t="e">
            <v>#N/A</v>
          </cell>
          <cell r="H1986" t="e">
            <v>#N/A</v>
          </cell>
          <cell r="I1986" t="e">
            <v>#N/A</v>
          </cell>
          <cell r="J1986" t="e">
            <v>#N/A</v>
          </cell>
          <cell r="K1986" t="e">
            <v>#N/A</v>
          </cell>
          <cell r="L1986" t="e">
            <v>#N/A</v>
          </cell>
          <cell r="M1986" t="e">
            <v>#N/A</v>
          </cell>
          <cell r="N1986" t="e">
            <v>#N/A</v>
          </cell>
          <cell r="O1986" t="e">
            <v>#N/A</v>
          </cell>
          <cell r="P1986" t="e">
            <v>#N/A</v>
          </cell>
          <cell r="Q1986" t="e">
            <v>#N/A</v>
          </cell>
          <cell r="R1986" t="e">
            <v>#N/A</v>
          </cell>
          <cell r="S1986" t="e">
            <v>#N/A</v>
          </cell>
          <cell r="T1986" t="e">
            <v>#N/A</v>
          </cell>
          <cell r="U1986" t="e">
            <v>#N/A</v>
          </cell>
          <cell r="V1986" t="e">
            <v>#N/A</v>
          </cell>
          <cell r="W1986" t="e">
            <v>#N/A</v>
          </cell>
          <cell r="X1986" t="e">
            <v>#N/A</v>
          </cell>
          <cell r="Y1986" t="e">
            <v>#N/A</v>
          </cell>
          <cell r="Z1986" t="e">
            <v>#N/A</v>
          </cell>
          <cell r="AA1986" t="e">
            <v>#N/A</v>
          </cell>
          <cell r="AB1986" t="e">
            <v>#N/A</v>
          </cell>
          <cell r="AC1986" t="e">
            <v>#N/A</v>
          </cell>
          <cell r="AD1986" t="e">
            <v>#N/A</v>
          </cell>
          <cell r="AE1986" t="e">
            <v>#N/A</v>
          </cell>
          <cell r="AF1986" t="e">
            <v>#N/A</v>
          </cell>
          <cell r="AG1986" t="e">
            <v>#N/A</v>
          </cell>
          <cell r="AH1986" t="e">
            <v>#N/A</v>
          </cell>
          <cell r="AI1986" t="e">
            <v>#N/A</v>
          </cell>
          <cell r="AJ1986" t="e">
            <v>#N/A</v>
          </cell>
          <cell r="AK1986" t="e">
            <v>#N/A</v>
          </cell>
          <cell r="AL1986" t="e">
            <v>#N/A</v>
          </cell>
          <cell r="AM1986" t="e">
            <v>#N/A</v>
          </cell>
          <cell r="AN1986" t="e">
            <v>#N/A</v>
          </cell>
          <cell r="AO1986" t="e">
            <v>#N/A</v>
          </cell>
          <cell r="AP1986" t="e">
            <v>#N/A</v>
          </cell>
          <cell r="AQ1986" t="e">
            <v>#N/A</v>
          </cell>
          <cell r="AR1986" t="e">
            <v>#N/A</v>
          </cell>
          <cell r="AS1986" t="e">
            <v>#N/A</v>
          </cell>
          <cell r="AT1986" t="e">
            <v>#N/A</v>
          </cell>
          <cell r="AU1986" t="e">
            <v>#N/A</v>
          </cell>
          <cell r="AV1986" t="e">
            <v>#N/A</v>
          </cell>
          <cell r="AW1986" t="e">
            <v>#N/A</v>
          </cell>
          <cell r="AX1986" t="e">
            <v>#N/A</v>
          </cell>
          <cell r="AY1986" t="e">
            <v>#N/A</v>
          </cell>
          <cell r="AZ1986" t="e">
            <v>#N/A</v>
          </cell>
          <cell r="BA1986" t="e">
            <v>#N/A</v>
          </cell>
          <cell r="BB1986" t="e">
            <v>#N/A</v>
          </cell>
          <cell r="BC1986" t="e">
            <v>#N/A</v>
          </cell>
          <cell r="BD1986" t="e">
            <v>#N/A</v>
          </cell>
        </row>
        <row r="1987">
          <cell r="G1987" t="e">
            <v>#N/A</v>
          </cell>
          <cell r="H1987" t="e">
            <v>#N/A</v>
          </cell>
          <cell r="I1987" t="e">
            <v>#N/A</v>
          </cell>
          <cell r="J1987" t="e">
            <v>#N/A</v>
          </cell>
          <cell r="K1987" t="e">
            <v>#N/A</v>
          </cell>
          <cell r="L1987" t="e">
            <v>#N/A</v>
          </cell>
          <cell r="M1987" t="e">
            <v>#N/A</v>
          </cell>
          <cell r="N1987" t="e">
            <v>#N/A</v>
          </cell>
          <cell r="O1987" t="e">
            <v>#N/A</v>
          </cell>
          <cell r="P1987" t="e">
            <v>#N/A</v>
          </cell>
          <cell r="Q1987" t="e">
            <v>#N/A</v>
          </cell>
          <cell r="R1987" t="e">
            <v>#N/A</v>
          </cell>
          <cell r="S1987" t="e">
            <v>#N/A</v>
          </cell>
          <cell r="T1987" t="e">
            <v>#N/A</v>
          </cell>
          <cell r="U1987" t="e">
            <v>#N/A</v>
          </cell>
          <cell r="V1987" t="e">
            <v>#N/A</v>
          </cell>
          <cell r="W1987" t="e">
            <v>#N/A</v>
          </cell>
          <cell r="X1987" t="e">
            <v>#N/A</v>
          </cell>
          <cell r="Y1987" t="e">
            <v>#N/A</v>
          </cell>
          <cell r="Z1987" t="e">
            <v>#N/A</v>
          </cell>
          <cell r="AA1987" t="e">
            <v>#N/A</v>
          </cell>
          <cell r="AB1987" t="e">
            <v>#N/A</v>
          </cell>
          <cell r="AC1987" t="e">
            <v>#N/A</v>
          </cell>
          <cell r="AD1987" t="e">
            <v>#N/A</v>
          </cell>
          <cell r="AE1987" t="e">
            <v>#N/A</v>
          </cell>
          <cell r="AF1987" t="e">
            <v>#N/A</v>
          </cell>
          <cell r="AG1987" t="e">
            <v>#N/A</v>
          </cell>
          <cell r="AH1987" t="e">
            <v>#N/A</v>
          </cell>
          <cell r="AI1987" t="e">
            <v>#N/A</v>
          </cell>
          <cell r="AJ1987" t="e">
            <v>#N/A</v>
          </cell>
          <cell r="AK1987" t="e">
            <v>#N/A</v>
          </cell>
          <cell r="AL1987" t="e">
            <v>#N/A</v>
          </cell>
          <cell r="AM1987" t="e">
            <v>#N/A</v>
          </cell>
          <cell r="AN1987" t="e">
            <v>#N/A</v>
          </cell>
          <cell r="AO1987" t="e">
            <v>#N/A</v>
          </cell>
          <cell r="AP1987" t="e">
            <v>#N/A</v>
          </cell>
          <cell r="AQ1987" t="e">
            <v>#N/A</v>
          </cell>
          <cell r="AR1987" t="e">
            <v>#N/A</v>
          </cell>
          <cell r="AS1987" t="e">
            <v>#N/A</v>
          </cell>
          <cell r="AT1987" t="e">
            <v>#N/A</v>
          </cell>
          <cell r="AU1987" t="e">
            <v>#N/A</v>
          </cell>
          <cell r="AV1987" t="e">
            <v>#N/A</v>
          </cell>
          <cell r="AW1987" t="e">
            <v>#N/A</v>
          </cell>
          <cell r="AX1987" t="e">
            <v>#N/A</v>
          </cell>
          <cell r="AY1987" t="e">
            <v>#N/A</v>
          </cell>
          <cell r="AZ1987" t="e">
            <v>#N/A</v>
          </cell>
          <cell r="BA1987" t="e">
            <v>#N/A</v>
          </cell>
          <cell r="BB1987" t="e">
            <v>#N/A</v>
          </cell>
          <cell r="BC1987" t="e">
            <v>#N/A</v>
          </cell>
          <cell r="BD1987" t="e">
            <v>#N/A</v>
          </cell>
        </row>
        <row r="1988">
          <cell r="G1988" t="e">
            <v>#N/A</v>
          </cell>
          <cell r="H1988" t="e">
            <v>#N/A</v>
          </cell>
          <cell r="I1988" t="e">
            <v>#N/A</v>
          </cell>
          <cell r="J1988" t="e">
            <v>#N/A</v>
          </cell>
          <cell r="K1988" t="e">
            <v>#N/A</v>
          </cell>
          <cell r="L1988" t="e">
            <v>#N/A</v>
          </cell>
          <cell r="M1988" t="e">
            <v>#N/A</v>
          </cell>
          <cell r="N1988" t="e">
            <v>#N/A</v>
          </cell>
          <cell r="O1988" t="e">
            <v>#N/A</v>
          </cell>
          <cell r="P1988" t="e">
            <v>#N/A</v>
          </cell>
          <cell r="Q1988" t="e">
            <v>#N/A</v>
          </cell>
          <cell r="R1988" t="e">
            <v>#N/A</v>
          </cell>
          <cell r="S1988" t="e">
            <v>#N/A</v>
          </cell>
          <cell r="T1988" t="e">
            <v>#N/A</v>
          </cell>
          <cell r="U1988" t="e">
            <v>#N/A</v>
          </cell>
          <cell r="V1988" t="e">
            <v>#N/A</v>
          </cell>
          <cell r="W1988" t="e">
            <v>#N/A</v>
          </cell>
          <cell r="X1988" t="e">
            <v>#N/A</v>
          </cell>
          <cell r="Y1988" t="e">
            <v>#N/A</v>
          </cell>
          <cell r="Z1988" t="e">
            <v>#N/A</v>
          </cell>
          <cell r="AA1988" t="e">
            <v>#N/A</v>
          </cell>
          <cell r="AB1988" t="e">
            <v>#N/A</v>
          </cell>
          <cell r="AC1988" t="e">
            <v>#N/A</v>
          </cell>
          <cell r="AD1988" t="e">
            <v>#N/A</v>
          </cell>
          <cell r="AE1988" t="e">
            <v>#N/A</v>
          </cell>
          <cell r="AF1988" t="e">
            <v>#N/A</v>
          </cell>
          <cell r="AG1988" t="e">
            <v>#N/A</v>
          </cell>
          <cell r="AH1988" t="e">
            <v>#N/A</v>
          </cell>
          <cell r="AI1988" t="e">
            <v>#N/A</v>
          </cell>
          <cell r="AJ1988" t="e">
            <v>#N/A</v>
          </cell>
          <cell r="AK1988" t="e">
            <v>#N/A</v>
          </cell>
          <cell r="AL1988" t="e">
            <v>#N/A</v>
          </cell>
          <cell r="AM1988" t="e">
            <v>#N/A</v>
          </cell>
          <cell r="AN1988" t="e">
            <v>#N/A</v>
          </cell>
          <cell r="AO1988" t="e">
            <v>#N/A</v>
          </cell>
          <cell r="AP1988" t="e">
            <v>#N/A</v>
          </cell>
          <cell r="AQ1988" t="e">
            <v>#N/A</v>
          </cell>
          <cell r="AR1988" t="e">
            <v>#N/A</v>
          </cell>
          <cell r="AS1988" t="e">
            <v>#N/A</v>
          </cell>
          <cell r="AT1988" t="e">
            <v>#N/A</v>
          </cell>
          <cell r="AU1988" t="e">
            <v>#N/A</v>
          </cell>
          <cell r="AV1988" t="e">
            <v>#N/A</v>
          </cell>
          <cell r="AW1988" t="e">
            <v>#N/A</v>
          </cell>
          <cell r="AX1988" t="e">
            <v>#N/A</v>
          </cell>
          <cell r="AY1988" t="e">
            <v>#N/A</v>
          </cell>
          <cell r="AZ1988" t="e">
            <v>#N/A</v>
          </cell>
          <cell r="BA1988" t="e">
            <v>#N/A</v>
          </cell>
          <cell r="BB1988" t="e">
            <v>#N/A</v>
          </cell>
          <cell r="BC1988" t="e">
            <v>#N/A</v>
          </cell>
          <cell r="BD1988" t="e">
            <v>#N/A</v>
          </cell>
        </row>
        <row r="1989">
          <cell r="G1989" t="e">
            <v>#N/A</v>
          </cell>
          <cell r="H1989" t="e">
            <v>#N/A</v>
          </cell>
          <cell r="I1989" t="e">
            <v>#N/A</v>
          </cell>
          <cell r="J1989" t="e">
            <v>#N/A</v>
          </cell>
          <cell r="K1989" t="e">
            <v>#N/A</v>
          </cell>
          <cell r="L1989" t="e">
            <v>#N/A</v>
          </cell>
          <cell r="M1989" t="e">
            <v>#N/A</v>
          </cell>
          <cell r="N1989" t="e">
            <v>#N/A</v>
          </cell>
          <cell r="O1989" t="e">
            <v>#N/A</v>
          </cell>
          <cell r="P1989" t="e">
            <v>#N/A</v>
          </cell>
          <cell r="Q1989" t="e">
            <v>#N/A</v>
          </cell>
          <cell r="R1989" t="e">
            <v>#N/A</v>
          </cell>
          <cell r="S1989" t="e">
            <v>#N/A</v>
          </cell>
          <cell r="T1989" t="e">
            <v>#N/A</v>
          </cell>
          <cell r="U1989" t="e">
            <v>#N/A</v>
          </cell>
          <cell r="V1989" t="e">
            <v>#N/A</v>
          </cell>
          <cell r="W1989" t="e">
            <v>#N/A</v>
          </cell>
          <cell r="X1989" t="e">
            <v>#N/A</v>
          </cell>
          <cell r="Y1989" t="e">
            <v>#N/A</v>
          </cell>
          <cell r="Z1989" t="e">
            <v>#N/A</v>
          </cell>
          <cell r="AA1989" t="e">
            <v>#N/A</v>
          </cell>
          <cell r="AB1989" t="e">
            <v>#N/A</v>
          </cell>
          <cell r="AC1989" t="e">
            <v>#N/A</v>
          </cell>
          <cell r="AD1989" t="e">
            <v>#N/A</v>
          </cell>
          <cell r="AE1989" t="e">
            <v>#N/A</v>
          </cell>
          <cell r="AF1989" t="e">
            <v>#N/A</v>
          </cell>
          <cell r="AG1989" t="e">
            <v>#N/A</v>
          </cell>
          <cell r="AH1989" t="e">
            <v>#N/A</v>
          </cell>
          <cell r="AI1989" t="e">
            <v>#N/A</v>
          </cell>
          <cell r="AJ1989" t="e">
            <v>#N/A</v>
          </cell>
          <cell r="AK1989" t="e">
            <v>#N/A</v>
          </cell>
          <cell r="AL1989" t="e">
            <v>#N/A</v>
          </cell>
          <cell r="AM1989" t="e">
            <v>#N/A</v>
          </cell>
          <cell r="AN1989" t="e">
            <v>#N/A</v>
          </cell>
          <cell r="AO1989" t="e">
            <v>#N/A</v>
          </cell>
          <cell r="AP1989" t="e">
            <v>#N/A</v>
          </cell>
          <cell r="AQ1989" t="e">
            <v>#N/A</v>
          </cell>
          <cell r="AR1989" t="e">
            <v>#N/A</v>
          </cell>
          <cell r="AS1989" t="e">
            <v>#N/A</v>
          </cell>
          <cell r="AT1989" t="e">
            <v>#N/A</v>
          </cell>
          <cell r="AU1989" t="e">
            <v>#N/A</v>
          </cell>
          <cell r="AV1989" t="e">
            <v>#N/A</v>
          </cell>
          <cell r="AW1989" t="e">
            <v>#N/A</v>
          </cell>
          <cell r="AX1989" t="e">
            <v>#N/A</v>
          </cell>
          <cell r="AY1989" t="e">
            <v>#N/A</v>
          </cell>
          <cell r="AZ1989" t="e">
            <v>#N/A</v>
          </cell>
          <cell r="BA1989" t="e">
            <v>#N/A</v>
          </cell>
          <cell r="BB1989" t="e">
            <v>#N/A</v>
          </cell>
          <cell r="BC1989" t="e">
            <v>#N/A</v>
          </cell>
          <cell r="BD1989" t="e">
            <v>#N/A</v>
          </cell>
        </row>
        <row r="1990">
          <cell r="G1990" t="e">
            <v>#N/A</v>
          </cell>
          <cell r="H1990" t="e">
            <v>#N/A</v>
          </cell>
          <cell r="I1990" t="e">
            <v>#N/A</v>
          </cell>
          <cell r="J1990" t="e">
            <v>#N/A</v>
          </cell>
          <cell r="K1990" t="e">
            <v>#N/A</v>
          </cell>
          <cell r="L1990" t="e">
            <v>#N/A</v>
          </cell>
          <cell r="M1990" t="e">
            <v>#N/A</v>
          </cell>
          <cell r="N1990" t="e">
            <v>#N/A</v>
          </cell>
          <cell r="O1990" t="e">
            <v>#N/A</v>
          </cell>
          <cell r="P1990" t="e">
            <v>#N/A</v>
          </cell>
          <cell r="Q1990" t="e">
            <v>#N/A</v>
          </cell>
          <cell r="R1990" t="e">
            <v>#N/A</v>
          </cell>
          <cell r="S1990" t="e">
            <v>#N/A</v>
          </cell>
          <cell r="T1990" t="e">
            <v>#N/A</v>
          </cell>
          <cell r="U1990" t="e">
            <v>#N/A</v>
          </cell>
          <cell r="V1990" t="e">
            <v>#N/A</v>
          </cell>
          <cell r="W1990" t="e">
            <v>#N/A</v>
          </cell>
          <cell r="X1990" t="e">
            <v>#N/A</v>
          </cell>
          <cell r="Y1990" t="e">
            <v>#N/A</v>
          </cell>
          <cell r="Z1990" t="e">
            <v>#N/A</v>
          </cell>
          <cell r="AA1990" t="e">
            <v>#N/A</v>
          </cell>
          <cell r="AB1990" t="e">
            <v>#N/A</v>
          </cell>
          <cell r="AC1990" t="e">
            <v>#N/A</v>
          </cell>
          <cell r="AD1990" t="e">
            <v>#N/A</v>
          </cell>
          <cell r="AE1990" t="e">
            <v>#N/A</v>
          </cell>
          <cell r="AF1990" t="e">
            <v>#N/A</v>
          </cell>
          <cell r="AG1990" t="e">
            <v>#N/A</v>
          </cell>
          <cell r="AH1990" t="e">
            <v>#N/A</v>
          </cell>
          <cell r="AI1990" t="e">
            <v>#N/A</v>
          </cell>
          <cell r="AJ1990" t="e">
            <v>#N/A</v>
          </cell>
          <cell r="AK1990" t="e">
            <v>#N/A</v>
          </cell>
          <cell r="AL1990" t="e">
            <v>#N/A</v>
          </cell>
          <cell r="AM1990" t="e">
            <v>#N/A</v>
          </cell>
          <cell r="AN1990" t="e">
            <v>#N/A</v>
          </cell>
          <cell r="AO1990" t="e">
            <v>#N/A</v>
          </cell>
          <cell r="AP1990" t="e">
            <v>#N/A</v>
          </cell>
          <cell r="AQ1990" t="e">
            <v>#N/A</v>
          </cell>
          <cell r="AR1990" t="e">
            <v>#N/A</v>
          </cell>
          <cell r="AS1990" t="e">
            <v>#N/A</v>
          </cell>
          <cell r="AT1990" t="e">
            <v>#N/A</v>
          </cell>
          <cell r="AU1990" t="e">
            <v>#N/A</v>
          </cell>
          <cell r="AV1990" t="e">
            <v>#N/A</v>
          </cell>
          <cell r="AW1990" t="e">
            <v>#N/A</v>
          </cell>
          <cell r="AX1990" t="e">
            <v>#N/A</v>
          </cell>
          <cell r="AY1990" t="e">
            <v>#N/A</v>
          </cell>
          <cell r="AZ1990" t="e">
            <v>#N/A</v>
          </cell>
          <cell r="BA1990" t="e">
            <v>#N/A</v>
          </cell>
          <cell r="BB1990" t="e">
            <v>#N/A</v>
          </cell>
          <cell r="BC1990" t="e">
            <v>#N/A</v>
          </cell>
          <cell r="BD1990" t="e">
            <v>#N/A</v>
          </cell>
        </row>
        <row r="1991">
          <cell r="G1991" t="e">
            <v>#N/A</v>
          </cell>
          <cell r="H1991" t="e">
            <v>#N/A</v>
          </cell>
          <cell r="I1991" t="e">
            <v>#N/A</v>
          </cell>
          <cell r="J1991" t="e">
            <v>#N/A</v>
          </cell>
          <cell r="K1991" t="e">
            <v>#N/A</v>
          </cell>
          <cell r="L1991" t="e">
            <v>#N/A</v>
          </cell>
          <cell r="M1991" t="e">
            <v>#N/A</v>
          </cell>
          <cell r="N1991" t="e">
            <v>#N/A</v>
          </cell>
          <cell r="O1991" t="e">
            <v>#N/A</v>
          </cell>
          <cell r="P1991" t="e">
            <v>#N/A</v>
          </cell>
          <cell r="Q1991" t="e">
            <v>#N/A</v>
          </cell>
          <cell r="R1991" t="e">
            <v>#N/A</v>
          </cell>
          <cell r="S1991" t="e">
            <v>#N/A</v>
          </cell>
          <cell r="T1991" t="e">
            <v>#N/A</v>
          </cell>
          <cell r="U1991" t="e">
            <v>#N/A</v>
          </cell>
          <cell r="V1991" t="e">
            <v>#N/A</v>
          </cell>
          <cell r="W1991" t="e">
            <v>#N/A</v>
          </cell>
          <cell r="X1991" t="e">
            <v>#N/A</v>
          </cell>
          <cell r="Y1991" t="e">
            <v>#N/A</v>
          </cell>
          <cell r="Z1991" t="e">
            <v>#N/A</v>
          </cell>
          <cell r="AA1991" t="e">
            <v>#N/A</v>
          </cell>
          <cell r="AB1991" t="e">
            <v>#N/A</v>
          </cell>
          <cell r="AC1991" t="e">
            <v>#N/A</v>
          </cell>
          <cell r="AD1991" t="e">
            <v>#N/A</v>
          </cell>
          <cell r="AE1991" t="e">
            <v>#N/A</v>
          </cell>
          <cell r="AF1991" t="e">
            <v>#N/A</v>
          </cell>
          <cell r="AG1991" t="e">
            <v>#N/A</v>
          </cell>
          <cell r="AH1991" t="e">
            <v>#N/A</v>
          </cell>
          <cell r="AI1991" t="e">
            <v>#N/A</v>
          </cell>
          <cell r="AJ1991" t="e">
            <v>#N/A</v>
          </cell>
          <cell r="AK1991" t="e">
            <v>#N/A</v>
          </cell>
          <cell r="AL1991" t="e">
            <v>#N/A</v>
          </cell>
          <cell r="AM1991" t="e">
            <v>#N/A</v>
          </cell>
          <cell r="AN1991" t="e">
            <v>#N/A</v>
          </cell>
          <cell r="AO1991" t="e">
            <v>#N/A</v>
          </cell>
          <cell r="AP1991" t="e">
            <v>#N/A</v>
          </cell>
          <cell r="AQ1991" t="e">
            <v>#N/A</v>
          </cell>
          <cell r="AR1991" t="e">
            <v>#N/A</v>
          </cell>
          <cell r="AS1991" t="e">
            <v>#N/A</v>
          </cell>
          <cell r="AT1991" t="e">
            <v>#N/A</v>
          </cell>
          <cell r="AU1991" t="e">
            <v>#N/A</v>
          </cell>
          <cell r="AV1991" t="e">
            <v>#N/A</v>
          </cell>
          <cell r="AW1991" t="e">
            <v>#N/A</v>
          </cell>
          <cell r="AX1991" t="e">
            <v>#N/A</v>
          </cell>
          <cell r="AY1991" t="e">
            <v>#N/A</v>
          </cell>
          <cell r="AZ1991" t="e">
            <v>#N/A</v>
          </cell>
          <cell r="BA1991" t="e">
            <v>#N/A</v>
          </cell>
          <cell r="BB1991" t="e">
            <v>#N/A</v>
          </cell>
          <cell r="BC1991" t="e">
            <v>#N/A</v>
          </cell>
          <cell r="BD1991" t="e">
            <v>#N/A</v>
          </cell>
        </row>
        <row r="1992">
          <cell r="G1992" t="e">
            <v>#N/A</v>
          </cell>
          <cell r="H1992" t="e">
            <v>#N/A</v>
          </cell>
          <cell r="I1992" t="e">
            <v>#N/A</v>
          </cell>
          <cell r="J1992" t="e">
            <v>#N/A</v>
          </cell>
          <cell r="K1992" t="e">
            <v>#N/A</v>
          </cell>
          <cell r="L1992" t="e">
            <v>#N/A</v>
          </cell>
          <cell r="M1992" t="e">
            <v>#N/A</v>
          </cell>
          <cell r="N1992" t="e">
            <v>#N/A</v>
          </cell>
          <cell r="O1992" t="e">
            <v>#N/A</v>
          </cell>
          <cell r="P1992" t="e">
            <v>#N/A</v>
          </cell>
          <cell r="Q1992" t="e">
            <v>#N/A</v>
          </cell>
          <cell r="R1992" t="e">
            <v>#N/A</v>
          </cell>
          <cell r="S1992" t="e">
            <v>#N/A</v>
          </cell>
          <cell r="T1992" t="e">
            <v>#N/A</v>
          </cell>
          <cell r="U1992" t="e">
            <v>#N/A</v>
          </cell>
          <cell r="V1992" t="e">
            <v>#N/A</v>
          </cell>
          <cell r="W1992" t="e">
            <v>#N/A</v>
          </cell>
          <cell r="X1992" t="e">
            <v>#N/A</v>
          </cell>
          <cell r="Y1992" t="e">
            <v>#N/A</v>
          </cell>
          <cell r="Z1992" t="e">
            <v>#N/A</v>
          </cell>
          <cell r="AA1992" t="e">
            <v>#N/A</v>
          </cell>
          <cell r="AB1992" t="e">
            <v>#N/A</v>
          </cell>
          <cell r="AC1992" t="e">
            <v>#N/A</v>
          </cell>
          <cell r="AD1992" t="e">
            <v>#N/A</v>
          </cell>
          <cell r="AE1992" t="e">
            <v>#N/A</v>
          </cell>
          <cell r="AF1992" t="e">
            <v>#N/A</v>
          </cell>
          <cell r="AG1992" t="e">
            <v>#N/A</v>
          </cell>
          <cell r="AH1992" t="e">
            <v>#N/A</v>
          </cell>
          <cell r="AI1992" t="e">
            <v>#N/A</v>
          </cell>
          <cell r="AJ1992" t="e">
            <v>#N/A</v>
          </cell>
          <cell r="AK1992" t="e">
            <v>#N/A</v>
          </cell>
          <cell r="AL1992" t="e">
            <v>#N/A</v>
          </cell>
          <cell r="AM1992" t="e">
            <v>#N/A</v>
          </cell>
          <cell r="AN1992" t="e">
            <v>#N/A</v>
          </cell>
          <cell r="AO1992" t="e">
            <v>#N/A</v>
          </cell>
          <cell r="AP1992" t="e">
            <v>#N/A</v>
          </cell>
          <cell r="AQ1992" t="e">
            <v>#N/A</v>
          </cell>
          <cell r="AR1992" t="e">
            <v>#N/A</v>
          </cell>
          <cell r="AS1992" t="e">
            <v>#N/A</v>
          </cell>
          <cell r="AT1992" t="e">
            <v>#N/A</v>
          </cell>
          <cell r="AU1992" t="e">
            <v>#N/A</v>
          </cell>
          <cell r="AV1992" t="e">
            <v>#N/A</v>
          </cell>
          <cell r="AW1992" t="e">
            <v>#N/A</v>
          </cell>
          <cell r="AX1992" t="e">
            <v>#N/A</v>
          </cell>
          <cell r="AY1992" t="e">
            <v>#N/A</v>
          </cell>
          <cell r="AZ1992" t="e">
            <v>#N/A</v>
          </cell>
          <cell r="BA1992" t="e">
            <v>#N/A</v>
          </cell>
          <cell r="BB1992" t="e">
            <v>#N/A</v>
          </cell>
          <cell r="BC1992" t="e">
            <v>#N/A</v>
          </cell>
          <cell r="BD1992" t="e">
            <v>#N/A</v>
          </cell>
        </row>
        <row r="1993">
          <cell r="G1993" t="e">
            <v>#N/A</v>
          </cell>
          <cell r="H1993" t="e">
            <v>#N/A</v>
          </cell>
          <cell r="I1993" t="e">
            <v>#N/A</v>
          </cell>
          <cell r="J1993" t="e">
            <v>#N/A</v>
          </cell>
          <cell r="K1993" t="e">
            <v>#N/A</v>
          </cell>
          <cell r="L1993" t="e">
            <v>#N/A</v>
          </cell>
          <cell r="M1993" t="e">
            <v>#N/A</v>
          </cell>
          <cell r="N1993" t="e">
            <v>#N/A</v>
          </cell>
          <cell r="O1993" t="e">
            <v>#N/A</v>
          </cell>
          <cell r="P1993" t="e">
            <v>#N/A</v>
          </cell>
          <cell r="Q1993" t="e">
            <v>#N/A</v>
          </cell>
          <cell r="R1993" t="e">
            <v>#N/A</v>
          </cell>
          <cell r="S1993" t="e">
            <v>#N/A</v>
          </cell>
          <cell r="T1993" t="e">
            <v>#N/A</v>
          </cell>
          <cell r="U1993" t="e">
            <v>#N/A</v>
          </cell>
          <cell r="V1993" t="e">
            <v>#N/A</v>
          </cell>
          <cell r="W1993" t="e">
            <v>#N/A</v>
          </cell>
          <cell r="X1993" t="e">
            <v>#N/A</v>
          </cell>
          <cell r="Y1993" t="e">
            <v>#N/A</v>
          </cell>
          <cell r="Z1993" t="e">
            <v>#N/A</v>
          </cell>
          <cell r="AA1993" t="e">
            <v>#N/A</v>
          </cell>
          <cell r="AB1993" t="e">
            <v>#N/A</v>
          </cell>
          <cell r="AC1993" t="e">
            <v>#N/A</v>
          </cell>
          <cell r="AD1993" t="e">
            <v>#N/A</v>
          </cell>
          <cell r="AE1993" t="e">
            <v>#N/A</v>
          </cell>
          <cell r="AF1993" t="e">
            <v>#N/A</v>
          </cell>
          <cell r="AG1993" t="e">
            <v>#N/A</v>
          </cell>
          <cell r="AH1993" t="e">
            <v>#N/A</v>
          </cell>
          <cell r="AI1993" t="e">
            <v>#N/A</v>
          </cell>
          <cell r="AJ1993" t="e">
            <v>#N/A</v>
          </cell>
          <cell r="AK1993" t="e">
            <v>#N/A</v>
          </cell>
          <cell r="AL1993" t="e">
            <v>#N/A</v>
          </cell>
          <cell r="AM1993" t="e">
            <v>#N/A</v>
          </cell>
          <cell r="AN1993" t="e">
            <v>#N/A</v>
          </cell>
          <cell r="AO1993" t="e">
            <v>#N/A</v>
          </cell>
          <cell r="AP1993" t="e">
            <v>#N/A</v>
          </cell>
          <cell r="AQ1993" t="e">
            <v>#N/A</v>
          </cell>
          <cell r="AR1993" t="e">
            <v>#N/A</v>
          </cell>
          <cell r="AS1993" t="e">
            <v>#N/A</v>
          </cell>
          <cell r="AT1993" t="e">
            <v>#N/A</v>
          </cell>
          <cell r="AU1993" t="e">
            <v>#N/A</v>
          </cell>
          <cell r="AV1993" t="e">
            <v>#N/A</v>
          </cell>
          <cell r="AW1993" t="e">
            <v>#N/A</v>
          </cell>
          <cell r="AX1993" t="e">
            <v>#N/A</v>
          </cell>
          <cell r="AY1993" t="e">
            <v>#N/A</v>
          </cell>
          <cell r="AZ1993" t="e">
            <v>#N/A</v>
          </cell>
          <cell r="BA1993" t="e">
            <v>#N/A</v>
          </cell>
          <cell r="BB1993" t="e">
            <v>#N/A</v>
          </cell>
          <cell r="BC1993" t="e">
            <v>#N/A</v>
          </cell>
          <cell r="BD1993" t="e">
            <v>#N/A</v>
          </cell>
        </row>
        <row r="1994">
          <cell r="G1994" t="e">
            <v>#N/A</v>
          </cell>
          <cell r="H1994" t="e">
            <v>#N/A</v>
          </cell>
          <cell r="I1994" t="e">
            <v>#N/A</v>
          </cell>
          <cell r="J1994" t="e">
            <v>#N/A</v>
          </cell>
          <cell r="K1994" t="e">
            <v>#N/A</v>
          </cell>
          <cell r="L1994" t="e">
            <v>#N/A</v>
          </cell>
          <cell r="M1994" t="e">
            <v>#N/A</v>
          </cell>
          <cell r="N1994" t="e">
            <v>#N/A</v>
          </cell>
          <cell r="O1994" t="e">
            <v>#N/A</v>
          </cell>
          <cell r="P1994" t="e">
            <v>#N/A</v>
          </cell>
          <cell r="Q1994" t="e">
            <v>#N/A</v>
          </cell>
          <cell r="R1994" t="e">
            <v>#N/A</v>
          </cell>
          <cell r="S1994" t="e">
            <v>#N/A</v>
          </cell>
          <cell r="T1994" t="e">
            <v>#N/A</v>
          </cell>
          <cell r="U1994" t="e">
            <v>#N/A</v>
          </cell>
          <cell r="V1994" t="e">
            <v>#N/A</v>
          </cell>
          <cell r="W1994" t="e">
            <v>#N/A</v>
          </cell>
          <cell r="X1994" t="e">
            <v>#N/A</v>
          </cell>
          <cell r="Y1994" t="e">
            <v>#N/A</v>
          </cell>
          <cell r="Z1994" t="e">
            <v>#N/A</v>
          </cell>
          <cell r="AA1994" t="e">
            <v>#N/A</v>
          </cell>
          <cell r="AB1994" t="e">
            <v>#N/A</v>
          </cell>
          <cell r="AC1994" t="e">
            <v>#N/A</v>
          </cell>
          <cell r="AD1994" t="e">
            <v>#N/A</v>
          </cell>
          <cell r="AE1994" t="e">
            <v>#N/A</v>
          </cell>
          <cell r="AF1994" t="e">
            <v>#N/A</v>
          </cell>
          <cell r="AG1994" t="e">
            <v>#N/A</v>
          </cell>
          <cell r="AH1994" t="e">
            <v>#N/A</v>
          </cell>
          <cell r="AI1994" t="e">
            <v>#N/A</v>
          </cell>
          <cell r="AJ1994" t="e">
            <v>#N/A</v>
          </cell>
          <cell r="AK1994" t="e">
            <v>#N/A</v>
          </cell>
          <cell r="AL1994" t="e">
            <v>#N/A</v>
          </cell>
          <cell r="AM1994" t="e">
            <v>#N/A</v>
          </cell>
          <cell r="AN1994" t="e">
            <v>#N/A</v>
          </cell>
          <cell r="AO1994" t="e">
            <v>#N/A</v>
          </cell>
          <cell r="AP1994" t="e">
            <v>#N/A</v>
          </cell>
          <cell r="AQ1994" t="e">
            <v>#N/A</v>
          </cell>
          <cell r="AR1994" t="e">
            <v>#N/A</v>
          </cell>
          <cell r="AS1994" t="e">
            <v>#N/A</v>
          </cell>
          <cell r="AT1994" t="e">
            <v>#N/A</v>
          </cell>
          <cell r="AU1994" t="e">
            <v>#N/A</v>
          </cell>
          <cell r="AV1994" t="e">
            <v>#N/A</v>
          </cell>
          <cell r="AW1994" t="e">
            <v>#N/A</v>
          </cell>
          <cell r="AX1994" t="e">
            <v>#N/A</v>
          </cell>
          <cell r="AY1994" t="e">
            <v>#N/A</v>
          </cell>
          <cell r="AZ1994" t="e">
            <v>#N/A</v>
          </cell>
          <cell r="BA1994" t="e">
            <v>#N/A</v>
          </cell>
          <cell r="BB1994" t="e">
            <v>#N/A</v>
          </cell>
          <cell r="BC1994" t="e">
            <v>#N/A</v>
          </cell>
          <cell r="BD1994" t="e">
            <v>#N/A</v>
          </cell>
        </row>
        <row r="1995">
          <cell r="G1995" t="e">
            <v>#N/A</v>
          </cell>
          <cell r="H1995" t="e">
            <v>#N/A</v>
          </cell>
          <cell r="I1995" t="e">
            <v>#N/A</v>
          </cell>
          <cell r="J1995" t="e">
            <v>#N/A</v>
          </cell>
          <cell r="K1995" t="e">
            <v>#N/A</v>
          </cell>
          <cell r="L1995" t="e">
            <v>#N/A</v>
          </cell>
          <cell r="M1995" t="e">
            <v>#N/A</v>
          </cell>
          <cell r="N1995" t="e">
            <v>#N/A</v>
          </cell>
          <cell r="O1995" t="e">
            <v>#N/A</v>
          </cell>
          <cell r="P1995" t="e">
            <v>#N/A</v>
          </cell>
          <cell r="Q1995" t="e">
            <v>#N/A</v>
          </cell>
          <cell r="R1995" t="e">
            <v>#N/A</v>
          </cell>
          <cell r="S1995" t="e">
            <v>#N/A</v>
          </cell>
          <cell r="T1995" t="e">
            <v>#N/A</v>
          </cell>
          <cell r="U1995" t="e">
            <v>#N/A</v>
          </cell>
          <cell r="V1995" t="e">
            <v>#N/A</v>
          </cell>
          <cell r="W1995" t="e">
            <v>#N/A</v>
          </cell>
          <cell r="X1995" t="e">
            <v>#N/A</v>
          </cell>
          <cell r="Y1995" t="e">
            <v>#N/A</v>
          </cell>
          <cell r="Z1995" t="e">
            <v>#N/A</v>
          </cell>
          <cell r="AA1995" t="e">
            <v>#N/A</v>
          </cell>
          <cell r="AB1995" t="e">
            <v>#N/A</v>
          </cell>
          <cell r="AC1995" t="e">
            <v>#N/A</v>
          </cell>
          <cell r="AD1995" t="e">
            <v>#N/A</v>
          </cell>
          <cell r="AE1995" t="e">
            <v>#N/A</v>
          </cell>
          <cell r="AF1995" t="e">
            <v>#N/A</v>
          </cell>
          <cell r="AG1995" t="e">
            <v>#N/A</v>
          </cell>
          <cell r="AH1995" t="e">
            <v>#N/A</v>
          </cell>
          <cell r="AI1995" t="e">
            <v>#N/A</v>
          </cell>
          <cell r="AJ1995" t="e">
            <v>#N/A</v>
          </cell>
          <cell r="AK1995" t="e">
            <v>#N/A</v>
          </cell>
          <cell r="AL1995" t="e">
            <v>#N/A</v>
          </cell>
          <cell r="AM1995" t="e">
            <v>#N/A</v>
          </cell>
          <cell r="AN1995" t="e">
            <v>#N/A</v>
          </cell>
          <cell r="AO1995" t="e">
            <v>#N/A</v>
          </cell>
          <cell r="AP1995" t="e">
            <v>#N/A</v>
          </cell>
          <cell r="AQ1995" t="e">
            <v>#N/A</v>
          </cell>
          <cell r="AR1995" t="e">
            <v>#N/A</v>
          </cell>
          <cell r="AS1995" t="e">
            <v>#N/A</v>
          </cell>
          <cell r="AT1995" t="e">
            <v>#N/A</v>
          </cell>
          <cell r="AU1995" t="e">
            <v>#N/A</v>
          </cell>
          <cell r="AV1995" t="e">
            <v>#N/A</v>
          </cell>
          <cell r="AW1995" t="e">
            <v>#N/A</v>
          </cell>
          <cell r="AX1995" t="e">
            <v>#N/A</v>
          </cell>
          <cell r="AY1995" t="e">
            <v>#N/A</v>
          </cell>
          <cell r="AZ1995" t="e">
            <v>#N/A</v>
          </cell>
          <cell r="BA1995" t="e">
            <v>#N/A</v>
          </cell>
          <cell r="BB1995" t="e">
            <v>#N/A</v>
          </cell>
          <cell r="BC1995" t="e">
            <v>#N/A</v>
          </cell>
          <cell r="BD1995" t="e">
            <v>#N/A</v>
          </cell>
        </row>
        <row r="1996">
          <cell r="G1996" t="e">
            <v>#N/A</v>
          </cell>
          <cell r="H1996" t="e">
            <v>#N/A</v>
          </cell>
          <cell r="I1996" t="e">
            <v>#N/A</v>
          </cell>
          <cell r="J1996" t="e">
            <v>#N/A</v>
          </cell>
          <cell r="K1996" t="e">
            <v>#N/A</v>
          </cell>
          <cell r="L1996" t="e">
            <v>#N/A</v>
          </cell>
          <cell r="M1996" t="e">
            <v>#N/A</v>
          </cell>
          <cell r="N1996" t="e">
            <v>#N/A</v>
          </cell>
          <cell r="O1996" t="e">
            <v>#N/A</v>
          </cell>
          <cell r="P1996" t="e">
            <v>#N/A</v>
          </cell>
          <cell r="Q1996" t="e">
            <v>#N/A</v>
          </cell>
          <cell r="R1996" t="e">
            <v>#N/A</v>
          </cell>
          <cell r="S1996" t="e">
            <v>#N/A</v>
          </cell>
          <cell r="T1996" t="e">
            <v>#N/A</v>
          </cell>
          <cell r="U1996" t="e">
            <v>#N/A</v>
          </cell>
          <cell r="V1996" t="e">
            <v>#N/A</v>
          </cell>
          <cell r="W1996" t="e">
            <v>#N/A</v>
          </cell>
          <cell r="X1996" t="e">
            <v>#N/A</v>
          </cell>
          <cell r="Y1996" t="e">
            <v>#N/A</v>
          </cell>
          <cell r="Z1996" t="e">
            <v>#N/A</v>
          </cell>
          <cell r="AA1996" t="e">
            <v>#N/A</v>
          </cell>
          <cell r="AB1996" t="e">
            <v>#N/A</v>
          </cell>
          <cell r="AC1996" t="e">
            <v>#N/A</v>
          </cell>
          <cell r="AD1996" t="e">
            <v>#N/A</v>
          </cell>
          <cell r="AE1996" t="e">
            <v>#N/A</v>
          </cell>
          <cell r="AF1996" t="e">
            <v>#N/A</v>
          </cell>
          <cell r="AG1996" t="e">
            <v>#N/A</v>
          </cell>
          <cell r="AH1996" t="e">
            <v>#N/A</v>
          </cell>
          <cell r="AI1996" t="e">
            <v>#N/A</v>
          </cell>
          <cell r="AJ1996" t="e">
            <v>#N/A</v>
          </cell>
          <cell r="AK1996" t="e">
            <v>#N/A</v>
          </cell>
          <cell r="AL1996" t="e">
            <v>#N/A</v>
          </cell>
          <cell r="AM1996" t="e">
            <v>#N/A</v>
          </cell>
          <cell r="AN1996" t="e">
            <v>#N/A</v>
          </cell>
          <cell r="AO1996" t="e">
            <v>#N/A</v>
          </cell>
          <cell r="AP1996" t="e">
            <v>#N/A</v>
          </cell>
          <cell r="AQ1996" t="e">
            <v>#N/A</v>
          </cell>
          <cell r="AR1996" t="e">
            <v>#N/A</v>
          </cell>
          <cell r="AS1996" t="e">
            <v>#N/A</v>
          </cell>
          <cell r="AT1996" t="e">
            <v>#N/A</v>
          </cell>
          <cell r="AU1996" t="e">
            <v>#N/A</v>
          </cell>
          <cell r="AV1996" t="e">
            <v>#N/A</v>
          </cell>
          <cell r="AW1996" t="e">
            <v>#N/A</v>
          </cell>
          <cell r="AX1996" t="e">
            <v>#N/A</v>
          </cell>
          <cell r="AY1996" t="e">
            <v>#N/A</v>
          </cell>
          <cell r="AZ1996" t="e">
            <v>#N/A</v>
          </cell>
          <cell r="BA1996" t="e">
            <v>#N/A</v>
          </cell>
          <cell r="BB1996" t="e">
            <v>#N/A</v>
          </cell>
          <cell r="BC1996" t="e">
            <v>#N/A</v>
          </cell>
          <cell r="BD1996" t="e">
            <v>#N/A</v>
          </cell>
        </row>
        <row r="1997">
          <cell r="G1997" t="e">
            <v>#N/A</v>
          </cell>
          <cell r="H1997" t="e">
            <v>#N/A</v>
          </cell>
          <cell r="I1997" t="e">
            <v>#N/A</v>
          </cell>
          <cell r="J1997" t="e">
            <v>#N/A</v>
          </cell>
          <cell r="K1997" t="e">
            <v>#N/A</v>
          </cell>
          <cell r="L1997" t="e">
            <v>#N/A</v>
          </cell>
          <cell r="M1997" t="e">
            <v>#N/A</v>
          </cell>
          <cell r="N1997" t="e">
            <v>#N/A</v>
          </cell>
          <cell r="O1997" t="e">
            <v>#N/A</v>
          </cell>
          <cell r="P1997" t="e">
            <v>#N/A</v>
          </cell>
          <cell r="Q1997" t="e">
            <v>#N/A</v>
          </cell>
          <cell r="R1997" t="e">
            <v>#N/A</v>
          </cell>
          <cell r="S1997" t="e">
            <v>#N/A</v>
          </cell>
          <cell r="T1997" t="e">
            <v>#N/A</v>
          </cell>
          <cell r="U1997" t="e">
            <v>#N/A</v>
          </cell>
          <cell r="V1997" t="e">
            <v>#N/A</v>
          </cell>
          <cell r="W1997" t="e">
            <v>#N/A</v>
          </cell>
          <cell r="X1997" t="e">
            <v>#N/A</v>
          </cell>
          <cell r="Y1997" t="e">
            <v>#N/A</v>
          </cell>
          <cell r="Z1997" t="e">
            <v>#N/A</v>
          </cell>
          <cell r="AA1997" t="e">
            <v>#N/A</v>
          </cell>
          <cell r="AB1997" t="e">
            <v>#N/A</v>
          </cell>
          <cell r="AC1997" t="e">
            <v>#N/A</v>
          </cell>
          <cell r="AD1997" t="e">
            <v>#N/A</v>
          </cell>
          <cell r="AE1997" t="e">
            <v>#N/A</v>
          </cell>
          <cell r="AF1997" t="e">
            <v>#N/A</v>
          </cell>
          <cell r="AG1997" t="e">
            <v>#N/A</v>
          </cell>
          <cell r="AH1997" t="e">
            <v>#N/A</v>
          </cell>
          <cell r="AI1997" t="e">
            <v>#N/A</v>
          </cell>
          <cell r="AJ1997" t="e">
            <v>#N/A</v>
          </cell>
          <cell r="AK1997" t="e">
            <v>#N/A</v>
          </cell>
          <cell r="AL1997" t="e">
            <v>#N/A</v>
          </cell>
          <cell r="AM1997" t="e">
            <v>#N/A</v>
          </cell>
          <cell r="AN1997" t="e">
            <v>#N/A</v>
          </cell>
          <cell r="AO1997" t="e">
            <v>#N/A</v>
          </cell>
          <cell r="AP1997" t="e">
            <v>#N/A</v>
          </cell>
          <cell r="AQ1997" t="e">
            <v>#N/A</v>
          </cell>
          <cell r="AR1997" t="e">
            <v>#N/A</v>
          </cell>
          <cell r="AS1997" t="e">
            <v>#N/A</v>
          </cell>
          <cell r="AT1997" t="e">
            <v>#N/A</v>
          </cell>
          <cell r="AU1997" t="e">
            <v>#N/A</v>
          </cell>
          <cell r="AV1997" t="e">
            <v>#N/A</v>
          </cell>
          <cell r="AW1997" t="e">
            <v>#N/A</v>
          </cell>
          <cell r="AX1997" t="e">
            <v>#N/A</v>
          </cell>
          <cell r="AY1997" t="e">
            <v>#N/A</v>
          </cell>
          <cell r="AZ1997" t="e">
            <v>#N/A</v>
          </cell>
          <cell r="BA1997" t="e">
            <v>#N/A</v>
          </cell>
          <cell r="BB1997" t="e">
            <v>#N/A</v>
          </cell>
          <cell r="BC1997" t="e">
            <v>#N/A</v>
          </cell>
          <cell r="BD1997" t="e">
            <v>#N/A</v>
          </cell>
        </row>
        <row r="1998">
          <cell r="G1998" t="e">
            <v>#N/A</v>
          </cell>
          <cell r="H1998" t="e">
            <v>#N/A</v>
          </cell>
          <cell r="I1998" t="e">
            <v>#N/A</v>
          </cell>
          <cell r="J1998" t="e">
            <v>#N/A</v>
          </cell>
          <cell r="K1998" t="e">
            <v>#N/A</v>
          </cell>
          <cell r="L1998" t="e">
            <v>#N/A</v>
          </cell>
          <cell r="M1998" t="e">
            <v>#N/A</v>
          </cell>
          <cell r="N1998" t="e">
            <v>#N/A</v>
          </cell>
          <cell r="O1998" t="e">
            <v>#N/A</v>
          </cell>
          <cell r="P1998" t="e">
            <v>#N/A</v>
          </cell>
          <cell r="Q1998" t="e">
            <v>#N/A</v>
          </cell>
          <cell r="R1998" t="e">
            <v>#N/A</v>
          </cell>
          <cell r="S1998" t="e">
            <v>#N/A</v>
          </cell>
          <cell r="T1998" t="e">
            <v>#N/A</v>
          </cell>
          <cell r="U1998" t="e">
            <v>#N/A</v>
          </cell>
          <cell r="V1998" t="e">
            <v>#N/A</v>
          </cell>
          <cell r="W1998" t="e">
            <v>#N/A</v>
          </cell>
          <cell r="X1998" t="e">
            <v>#N/A</v>
          </cell>
          <cell r="Y1998" t="e">
            <v>#N/A</v>
          </cell>
          <cell r="Z1998" t="e">
            <v>#N/A</v>
          </cell>
          <cell r="AA1998" t="e">
            <v>#N/A</v>
          </cell>
          <cell r="AB1998" t="e">
            <v>#N/A</v>
          </cell>
          <cell r="AC1998" t="e">
            <v>#N/A</v>
          </cell>
          <cell r="AD1998" t="e">
            <v>#N/A</v>
          </cell>
          <cell r="AE1998" t="e">
            <v>#N/A</v>
          </cell>
          <cell r="AF1998" t="e">
            <v>#N/A</v>
          </cell>
          <cell r="AG1998" t="e">
            <v>#N/A</v>
          </cell>
          <cell r="AH1998" t="e">
            <v>#N/A</v>
          </cell>
          <cell r="AI1998" t="e">
            <v>#N/A</v>
          </cell>
          <cell r="AJ1998" t="e">
            <v>#N/A</v>
          </cell>
          <cell r="AK1998" t="e">
            <v>#N/A</v>
          </cell>
          <cell r="AL1998" t="e">
            <v>#N/A</v>
          </cell>
          <cell r="AM1998" t="e">
            <v>#N/A</v>
          </cell>
          <cell r="AN1998" t="e">
            <v>#N/A</v>
          </cell>
          <cell r="AO1998" t="e">
            <v>#N/A</v>
          </cell>
          <cell r="AP1998" t="e">
            <v>#N/A</v>
          </cell>
          <cell r="AQ1998" t="e">
            <v>#N/A</v>
          </cell>
          <cell r="AR1998" t="e">
            <v>#N/A</v>
          </cell>
          <cell r="AS1998" t="e">
            <v>#N/A</v>
          </cell>
          <cell r="AT1998" t="e">
            <v>#N/A</v>
          </cell>
          <cell r="AU1998" t="e">
            <v>#N/A</v>
          </cell>
          <cell r="AV1998" t="e">
            <v>#N/A</v>
          </cell>
          <cell r="AW1998" t="e">
            <v>#N/A</v>
          </cell>
          <cell r="AX1998" t="e">
            <v>#N/A</v>
          </cell>
          <cell r="AY1998" t="e">
            <v>#N/A</v>
          </cell>
          <cell r="AZ1998" t="e">
            <v>#N/A</v>
          </cell>
          <cell r="BA1998" t="e">
            <v>#N/A</v>
          </cell>
          <cell r="BB1998" t="e">
            <v>#N/A</v>
          </cell>
          <cell r="BC1998" t="e">
            <v>#N/A</v>
          </cell>
          <cell r="BD1998" t="e">
            <v>#N/A</v>
          </cell>
        </row>
        <row r="1999">
          <cell r="G1999" t="e">
            <v>#N/A</v>
          </cell>
          <cell r="H1999" t="e">
            <v>#N/A</v>
          </cell>
          <cell r="I1999" t="e">
            <v>#N/A</v>
          </cell>
          <cell r="J1999" t="e">
            <v>#N/A</v>
          </cell>
          <cell r="K1999" t="e">
            <v>#N/A</v>
          </cell>
          <cell r="L1999" t="e">
            <v>#N/A</v>
          </cell>
          <cell r="M1999" t="e">
            <v>#N/A</v>
          </cell>
          <cell r="N1999" t="e">
            <v>#N/A</v>
          </cell>
          <cell r="O1999" t="e">
            <v>#N/A</v>
          </cell>
          <cell r="P1999" t="e">
            <v>#N/A</v>
          </cell>
          <cell r="Q1999" t="e">
            <v>#N/A</v>
          </cell>
          <cell r="R1999" t="e">
            <v>#N/A</v>
          </cell>
          <cell r="S1999" t="e">
            <v>#N/A</v>
          </cell>
          <cell r="T1999" t="e">
            <v>#N/A</v>
          </cell>
          <cell r="U1999" t="e">
            <v>#N/A</v>
          </cell>
          <cell r="V1999" t="e">
            <v>#N/A</v>
          </cell>
          <cell r="W1999" t="e">
            <v>#N/A</v>
          </cell>
          <cell r="X1999" t="e">
            <v>#N/A</v>
          </cell>
          <cell r="Y1999" t="e">
            <v>#N/A</v>
          </cell>
          <cell r="Z1999" t="e">
            <v>#N/A</v>
          </cell>
          <cell r="AA1999" t="e">
            <v>#N/A</v>
          </cell>
          <cell r="AB1999" t="e">
            <v>#N/A</v>
          </cell>
          <cell r="AC1999" t="e">
            <v>#N/A</v>
          </cell>
          <cell r="AD1999" t="e">
            <v>#N/A</v>
          </cell>
          <cell r="AE1999" t="e">
            <v>#N/A</v>
          </cell>
          <cell r="AF1999" t="e">
            <v>#N/A</v>
          </cell>
          <cell r="AG1999" t="e">
            <v>#N/A</v>
          </cell>
          <cell r="AH1999" t="e">
            <v>#N/A</v>
          </cell>
          <cell r="AI1999" t="e">
            <v>#N/A</v>
          </cell>
          <cell r="AJ1999" t="e">
            <v>#N/A</v>
          </cell>
          <cell r="AK1999" t="e">
            <v>#N/A</v>
          </cell>
          <cell r="AL1999" t="e">
            <v>#N/A</v>
          </cell>
          <cell r="AM1999" t="e">
            <v>#N/A</v>
          </cell>
          <cell r="AN1999" t="e">
            <v>#N/A</v>
          </cell>
          <cell r="AO1999" t="e">
            <v>#N/A</v>
          </cell>
          <cell r="AP1999" t="e">
            <v>#N/A</v>
          </cell>
          <cell r="AQ1999" t="e">
            <v>#N/A</v>
          </cell>
          <cell r="AR1999" t="e">
            <v>#N/A</v>
          </cell>
          <cell r="AS1999" t="e">
            <v>#N/A</v>
          </cell>
          <cell r="AT1999" t="e">
            <v>#N/A</v>
          </cell>
          <cell r="AU1999" t="e">
            <v>#N/A</v>
          </cell>
          <cell r="AV1999" t="e">
            <v>#N/A</v>
          </cell>
          <cell r="AW1999" t="e">
            <v>#N/A</v>
          </cell>
          <cell r="AX1999" t="e">
            <v>#N/A</v>
          </cell>
          <cell r="AY1999" t="e">
            <v>#N/A</v>
          </cell>
          <cell r="AZ1999" t="e">
            <v>#N/A</v>
          </cell>
          <cell r="BA1999" t="e">
            <v>#N/A</v>
          </cell>
          <cell r="BB1999" t="e">
            <v>#N/A</v>
          </cell>
          <cell r="BC1999" t="e">
            <v>#N/A</v>
          </cell>
          <cell r="BD1999" t="e">
            <v>#N/A</v>
          </cell>
        </row>
        <row r="2000">
          <cell r="G2000" t="e">
            <v>#N/A</v>
          </cell>
          <cell r="H2000" t="e">
            <v>#N/A</v>
          </cell>
          <cell r="I2000" t="e">
            <v>#N/A</v>
          </cell>
          <cell r="J2000" t="e">
            <v>#N/A</v>
          </cell>
          <cell r="K2000" t="e">
            <v>#N/A</v>
          </cell>
          <cell r="L2000" t="e">
            <v>#N/A</v>
          </cell>
          <cell r="M2000" t="e">
            <v>#N/A</v>
          </cell>
          <cell r="N2000" t="e">
            <v>#N/A</v>
          </cell>
          <cell r="O2000" t="e">
            <v>#N/A</v>
          </cell>
          <cell r="P2000" t="e">
            <v>#N/A</v>
          </cell>
          <cell r="Q2000" t="e">
            <v>#N/A</v>
          </cell>
          <cell r="R2000" t="e">
            <v>#N/A</v>
          </cell>
          <cell r="S2000" t="e">
            <v>#N/A</v>
          </cell>
          <cell r="T2000" t="e">
            <v>#N/A</v>
          </cell>
          <cell r="U2000" t="e">
            <v>#N/A</v>
          </cell>
          <cell r="V2000" t="e">
            <v>#N/A</v>
          </cell>
          <cell r="W2000" t="e">
            <v>#N/A</v>
          </cell>
          <cell r="X2000" t="e">
            <v>#N/A</v>
          </cell>
          <cell r="Y2000" t="e">
            <v>#N/A</v>
          </cell>
          <cell r="Z2000" t="e">
            <v>#N/A</v>
          </cell>
          <cell r="AA2000" t="e">
            <v>#N/A</v>
          </cell>
          <cell r="AB2000" t="e">
            <v>#N/A</v>
          </cell>
          <cell r="AC2000" t="e">
            <v>#N/A</v>
          </cell>
          <cell r="AD2000" t="e">
            <v>#N/A</v>
          </cell>
          <cell r="AE2000" t="e">
            <v>#N/A</v>
          </cell>
          <cell r="AF2000" t="e">
            <v>#N/A</v>
          </cell>
          <cell r="AG2000" t="e">
            <v>#N/A</v>
          </cell>
          <cell r="AH2000" t="e">
            <v>#N/A</v>
          </cell>
          <cell r="AI2000" t="e">
            <v>#N/A</v>
          </cell>
          <cell r="AJ2000" t="e">
            <v>#N/A</v>
          </cell>
          <cell r="AK2000" t="e">
            <v>#N/A</v>
          </cell>
          <cell r="AL2000" t="e">
            <v>#N/A</v>
          </cell>
          <cell r="AM2000" t="e">
            <v>#N/A</v>
          </cell>
          <cell r="AN2000" t="e">
            <v>#N/A</v>
          </cell>
          <cell r="AO2000" t="e">
            <v>#N/A</v>
          </cell>
          <cell r="AP2000" t="e">
            <v>#N/A</v>
          </cell>
          <cell r="AQ2000" t="e">
            <v>#N/A</v>
          </cell>
          <cell r="AR2000" t="e">
            <v>#N/A</v>
          </cell>
          <cell r="AS2000" t="e">
            <v>#N/A</v>
          </cell>
          <cell r="AT2000" t="e">
            <v>#N/A</v>
          </cell>
          <cell r="AU2000" t="e">
            <v>#N/A</v>
          </cell>
          <cell r="AV2000" t="e">
            <v>#N/A</v>
          </cell>
          <cell r="AW2000" t="e">
            <v>#N/A</v>
          </cell>
          <cell r="AX2000" t="e">
            <v>#N/A</v>
          </cell>
          <cell r="AY2000" t="e">
            <v>#N/A</v>
          </cell>
          <cell r="AZ2000" t="e">
            <v>#N/A</v>
          </cell>
          <cell r="BA2000" t="e">
            <v>#N/A</v>
          </cell>
          <cell r="BB2000" t="e">
            <v>#N/A</v>
          </cell>
          <cell r="BC2000" t="e">
            <v>#N/A</v>
          </cell>
          <cell r="BD2000" t="e">
            <v>#N/A</v>
          </cell>
        </row>
        <row r="2001">
          <cell r="G2001" t="e">
            <v>#N/A</v>
          </cell>
          <cell r="H2001" t="e">
            <v>#N/A</v>
          </cell>
          <cell r="I2001" t="e">
            <v>#N/A</v>
          </cell>
          <cell r="J2001" t="e">
            <v>#N/A</v>
          </cell>
          <cell r="K2001" t="e">
            <v>#N/A</v>
          </cell>
          <cell r="L2001" t="e">
            <v>#N/A</v>
          </cell>
          <cell r="M2001" t="e">
            <v>#N/A</v>
          </cell>
          <cell r="N2001" t="e">
            <v>#N/A</v>
          </cell>
          <cell r="O2001" t="e">
            <v>#N/A</v>
          </cell>
          <cell r="P2001" t="e">
            <v>#N/A</v>
          </cell>
          <cell r="Q2001" t="e">
            <v>#N/A</v>
          </cell>
          <cell r="R2001" t="e">
            <v>#N/A</v>
          </cell>
          <cell r="S2001" t="e">
            <v>#N/A</v>
          </cell>
          <cell r="T2001" t="e">
            <v>#N/A</v>
          </cell>
          <cell r="U2001" t="e">
            <v>#N/A</v>
          </cell>
          <cell r="V2001" t="e">
            <v>#N/A</v>
          </cell>
          <cell r="W2001" t="e">
            <v>#N/A</v>
          </cell>
          <cell r="X2001" t="e">
            <v>#N/A</v>
          </cell>
          <cell r="Y2001" t="e">
            <v>#N/A</v>
          </cell>
          <cell r="Z2001" t="e">
            <v>#N/A</v>
          </cell>
          <cell r="AA2001" t="e">
            <v>#N/A</v>
          </cell>
          <cell r="AB2001" t="e">
            <v>#N/A</v>
          </cell>
          <cell r="AC2001" t="e">
            <v>#N/A</v>
          </cell>
          <cell r="AD2001" t="e">
            <v>#N/A</v>
          </cell>
          <cell r="AE2001" t="e">
            <v>#N/A</v>
          </cell>
          <cell r="AF2001" t="e">
            <v>#N/A</v>
          </cell>
          <cell r="AG2001" t="e">
            <v>#N/A</v>
          </cell>
          <cell r="AH2001" t="e">
            <v>#N/A</v>
          </cell>
          <cell r="AI2001" t="e">
            <v>#N/A</v>
          </cell>
          <cell r="AJ2001" t="e">
            <v>#N/A</v>
          </cell>
          <cell r="AK2001" t="e">
            <v>#N/A</v>
          </cell>
          <cell r="AL2001" t="e">
            <v>#N/A</v>
          </cell>
          <cell r="AM2001" t="e">
            <v>#N/A</v>
          </cell>
          <cell r="AN2001" t="e">
            <v>#N/A</v>
          </cell>
          <cell r="AO2001" t="e">
            <v>#N/A</v>
          </cell>
          <cell r="AP2001" t="e">
            <v>#N/A</v>
          </cell>
          <cell r="AQ2001" t="e">
            <v>#N/A</v>
          </cell>
          <cell r="AR2001" t="e">
            <v>#N/A</v>
          </cell>
          <cell r="AS2001" t="e">
            <v>#N/A</v>
          </cell>
          <cell r="AT2001" t="e">
            <v>#N/A</v>
          </cell>
          <cell r="AU2001" t="e">
            <v>#N/A</v>
          </cell>
          <cell r="AV2001" t="e">
            <v>#N/A</v>
          </cell>
          <cell r="AW2001" t="e">
            <v>#N/A</v>
          </cell>
          <cell r="AX2001" t="e">
            <v>#N/A</v>
          </cell>
          <cell r="AY2001" t="e">
            <v>#N/A</v>
          </cell>
          <cell r="AZ2001" t="e">
            <v>#N/A</v>
          </cell>
          <cell r="BA2001" t="e">
            <v>#N/A</v>
          </cell>
          <cell r="BB2001" t="e">
            <v>#N/A</v>
          </cell>
          <cell r="BC2001" t="e">
            <v>#N/A</v>
          </cell>
          <cell r="BD2001" t="e">
            <v>#N/A</v>
          </cell>
        </row>
        <row r="2002">
          <cell r="G2002" t="e">
            <v>#N/A</v>
          </cell>
          <cell r="H2002" t="e">
            <v>#N/A</v>
          </cell>
          <cell r="I2002" t="e">
            <v>#N/A</v>
          </cell>
          <cell r="J2002" t="e">
            <v>#N/A</v>
          </cell>
          <cell r="K2002" t="e">
            <v>#N/A</v>
          </cell>
          <cell r="L2002" t="e">
            <v>#N/A</v>
          </cell>
          <cell r="M2002" t="e">
            <v>#N/A</v>
          </cell>
          <cell r="N2002" t="e">
            <v>#N/A</v>
          </cell>
          <cell r="O2002" t="e">
            <v>#N/A</v>
          </cell>
          <cell r="P2002" t="e">
            <v>#N/A</v>
          </cell>
          <cell r="Q2002" t="e">
            <v>#N/A</v>
          </cell>
          <cell r="R2002" t="e">
            <v>#N/A</v>
          </cell>
          <cell r="S2002" t="e">
            <v>#N/A</v>
          </cell>
          <cell r="T2002" t="e">
            <v>#N/A</v>
          </cell>
          <cell r="U2002" t="e">
            <v>#N/A</v>
          </cell>
          <cell r="V2002" t="e">
            <v>#N/A</v>
          </cell>
          <cell r="W2002" t="e">
            <v>#N/A</v>
          </cell>
          <cell r="X2002" t="e">
            <v>#N/A</v>
          </cell>
          <cell r="Y2002" t="e">
            <v>#N/A</v>
          </cell>
          <cell r="Z2002" t="e">
            <v>#N/A</v>
          </cell>
          <cell r="AA2002" t="e">
            <v>#N/A</v>
          </cell>
          <cell r="AB2002" t="e">
            <v>#N/A</v>
          </cell>
          <cell r="AC2002" t="e">
            <v>#N/A</v>
          </cell>
          <cell r="AD2002" t="e">
            <v>#N/A</v>
          </cell>
          <cell r="AE2002" t="e">
            <v>#N/A</v>
          </cell>
          <cell r="AF2002" t="e">
            <v>#N/A</v>
          </cell>
          <cell r="AG2002" t="e">
            <v>#N/A</v>
          </cell>
          <cell r="AH2002" t="e">
            <v>#N/A</v>
          </cell>
          <cell r="AI2002" t="e">
            <v>#N/A</v>
          </cell>
          <cell r="AJ2002" t="e">
            <v>#N/A</v>
          </cell>
          <cell r="AK2002" t="e">
            <v>#N/A</v>
          </cell>
          <cell r="AL2002" t="e">
            <v>#N/A</v>
          </cell>
          <cell r="AM2002" t="e">
            <v>#N/A</v>
          </cell>
          <cell r="AN2002" t="e">
            <v>#N/A</v>
          </cell>
          <cell r="AO2002" t="e">
            <v>#N/A</v>
          </cell>
          <cell r="AP2002" t="e">
            <v>#N/A</v>
          </cell>
          <cell r="AQ2002" t="e">
            <v>#N/A</v>
          </cell>
          <cell r="AR2002" t="e">
            <v>#N/A</v>
          </cell>
          <cell r="AS2002" t="e">
            <v>#N/A</v>
          </cell>
          <cell r="AT2002" t="e">
            <v>#N/A</v>
          </cell>
          <cell r="AU2002" t="e">
            <v>#N/A</v>
          </cell>
          <cell r="AV2002" t="e">
            <v>#N/A</v>
          </cell>
          <cell r="AW2002" t="e">
            <v>#N/A</v>
          </cell>
          <cell r="AX2002" t="e">
            <v>#N/A</v>
          </cell>
          <cell r="AY2002" t="e">
            <v>#N/A</v>
          </cell>
          <cell r="AZ2002" t="e">
            <v>#N/A</v>
          </cell>
          <cell r="BA2002" t="e">
            <v>#N/A</v>
          </cell>
          <cell r="BB2002" t="e">
            <v>#N/A</v>
          </cell>
          <cell r="BC2002" t="e">
            <v>#N/A</v>
          </cell>
          <cell r="BD2002" t="e">
            <v>#N/A</v>
          </cell>
        </row>
        <row r="2003">
          <cell r="G2003" t="e">
            <v>#N/A</v>
          </cell>
          <cell r="H2003" t="e">
            <v>#N/A</v>
          </cell>
          <cell r="I2003" t="e">
            <v>#N/A</v>
          </cell>
          <cell r="J2003" t="e">
            <v>#N/A</v>
          </cell>
          <cell r="K2003" t="e">
            <v>#N/A</v>
          </cell>
          <cell r="L2003" t="e">
            <v>#N/A</v>
          </cell>
          <cell r="M2003" t="e">
            <v>#N/A</v>
          </cell>
          <cell r="N2003" t="e">
            <v>#N/A</v>
          </cell>
          <cell r="O2003" t="e">
            <v>#N/A</v>
          </cell>
          <cell r="P2003" t="e">
            <v>#N/A</v>
          </cell>
          <cell r="Q2003" t="e">
            <v>#N/A</v>
          </cell>
          <cell r="R2003" t="e">
            <v>#N/A</v>
          </cell>
          <cell r="S2003" t="e">
            <v>#N/A</v>
          </cell>
          <cell r="T2003" t="e">
            <v>#N/A</v>
          </cell>
          <cell r="U2003" t="e">
            <v>#N/A</v>
          </cell>
          <cell r="V2003" t="e">
            <v>#N/A</v>
          </cell>
          <cell r="W2003" t="e">
            <v>#N/A</v>
          </cell>
          <cell r="X2003" t="e">
            <v>#N/A</v>
          </cell>
          <cell r="Y2003" t="e">
            <v>#N/A</v>
          </cell>
          <cell r="Z2003" t="e">
            <v>#N/A</v>
          </cell>
          <cell r="AA2003" t="e">
            <v>#N/A</v>
          </cell>
          <cell r="AB2003" t="e">
            <v>#N/A</v>
          </cell>
          <cell r="AC2003" t="e">
            <v>#N/A</v>
          </cell>
          <cell r="AD2003" t="e">
            <v>#N/A</v>
          </cell>
          <cell r="AE2003" t="e">
            <v>#N/A</v>
          </cell>
          <cell r="AF2003" t="e">
            <v>#N/A</v>
          </cell>
          <cell r="AG2003" t="e">
            <v>#N/A</v>
          </cell>
          <cell r="AH2003" t="e">
            <v>#N/A</v>
          </cell>
          <cell r="AI2003" t="e">
            <v>#N/A</v>
          </cell>
          <cell r="AJ2003" t="e">
            <v>#N/A</v>
          </cell>
          <cell r="AK2003" t="e">
            <v>#N/A</v>
          </cell>
          <cell r="AL2003" t="e">
            <v>#N/A</v>
          </cell>
          <cell r="AM2003" t="e">
            <v>#N/A</v>
          </cell>
          <cell r="AN2003" t="e">
            <v>#N/A</v>
          </cell>
          <cell r="AO2003" t="e">
            <v>#N/A</v>
          </cell>
          <cell r="AP2003" t="e">
            <v>#N/A</v>
          </cell>
          <cell r="AQ2003" t="e">
            <v>#N/A</v>
          </cell>
          <cell r="AR2003" t="e">
            <v>#N/A</v>
          </cell>
          <cell r="AS2003" t="e">
            <v>#N/A</v>
          </cell>
          <cell r="AT2003" t="e">
            <v>#N/A</v>
          </cell>
          <cell r="AU2003" t="e">
            <v>#N/A</v>
          </cell>
          <cell r="AV2003" t="e">
            <v>#N/A</v>
          </cell>
          <cell r="AW2003" t="e">
            <v>#N/A</v>
          </cell>
          <cell r="AX2003" t="e">
            <v>#N/A</v>
          </cell>
          <cell r="AY2003" t="e">
            <v>#N/A</v>
          </cell>
          <cell r="AZ2003" t="e">
            <v>#N/A</v>
          </cell>
          <cell r="BA2003" t="e">
            <v>#N/A</v>
          </cell>
          <cell r="BB2003" t="e">
            <v>#N/A</v>
          </cell>
          <cell r="BC2003" t="e">
            <v>#N/A</v>
          </cell>
          <cell r="BD2003" t="e">
            <v>#N/A</v>
          </cell>
        </row>
        <row r="2004">
          <cell r="G2004" t="e">
            <v>#N/A</v>
          </cell>
          <cell r="H2004" t="e">
            <v>#N/A</v>
          </cell>
          <cell r="I2004" t="e">
            <v>#N/A</v>
          </cell>
          <cell r="J2004" t="e">
            <v>#N/A</v>
          </cell>
          <cell r="K2004" t="e">
            <v>#N/A</v>
          </cell>
          <cell r="L2004" t="e">
            <v>#N/A</v>
          </cell>
          <cell r="M2004" t="e">
            <v>#N/A</v>
          </cell>
          <cell r="N2004" t="e">
            <v>#N/A</v>
          </cell>
          <cell r="O2004" t="e">
            <v>#N/A</v>
          </cell>
          <cell r="P2004" t="e">
            <v>#N/A</v>
          </cell>
          <cell r="Q2004" t="e">
            <v>#N/A</v>
          </cell>
          <cell r="R2004" t="e">
            <v>#N/A</v>
          </cell>
          <cell r="S2004" t="e">
            <v>#N/A</v>
          </cell>
          <cell r="T2004" t="e">
            <v>#N/A</v>
          </cell>
          <cell r="U2004" t="e">
            <v>#N/A</v>
          </cell>
          <cell r="V2004" t="e">
            <v>#N/A</v>
          </cell>
          <cell r="W2004" t="e">
            <v>#N/A</v>
          </cell>
          <cell r="X2004" t="e">
            <v>#N/A</v>
          </cell>
          <cell r="Y2004" t="e">
            <v>#N/A</v>
          </cell>
          <cell r="Z2004" t="e">
            <v>#N/A</v>
          </cell>
          <cell r="AA2004" t="e">
            <v>#N/A</v>
          </cell>
          <cell r="AB2004" t="e">
            <v>#N/A</v>
          </cell>
          <cell r="AC2004" t="e">
            <v>#N/A</v>
          </cell>
          <cell r="AD2004" t="e">
            <v>#N/A</v>
          </cell>
          <cell r="AE2004" t="e">
            <v>#N/A</v>
          </cell>
          <cell r="AF2004" t="e">
            <v>#N/A</v>
          </cell>
          <cell r="AG2004" t="e">
            <v>#N/A</v>
          </cell>
          <cell r="AH2004" t="e">
            <v>#N/A</v>
          </cell>
          <cell r="AI2004" t="e">
            <v>#N/A</v>
          </cell>
          <cell r="AJ2004" t="e">
            <v>#N/A</v>
          </cell>
          <cell r="AK2004" t="e">
            <v>#N/A</v>
          </cell>
          <cell r="AL2004" t="e">
            <v>#N/A</v>
          </cell>
          <cell r="AM2004" t="e">
            <v>#N/A</v>
          </cell>
          <cell r="AN2004" t="e">
            <v>#N/A</v>
          </cell>
          <cell r="AO2004" t="e">
            <v>#N/A</v>
          </cell>
          <cell r="AP2004" t="e">
            <v>#N/A</v>
          </cell>
          <cell r="AQ2004" t="e">
            <v>#N/A</v>
          </cell>
          <cell r="AR2004" t="e">
            <v>#N/A</v>
          </cell>
          <cell r="AS2004" t="e">
            <v>#N/A</v>
          </cell>
          <cell r="AT2004" t="e">
            <v>#N/A</v>
          </cell>
          <cell r="AU2004" t="e">
            <v>#N/A</v>
          </cell>
          <cell r="AV2004" t="e">
            <v>#N/A</v>
          </cell>
          <cell r="AW2004" t="e">
            <v>#N/A</v>
          </cell>
          <cell r="AX2004" t="e">
            <v>#N/A</v>
          </cell>
          <cell r="AY2004" t="e">
            <v>#N/A</v>
          </cell>
          <cell r="AZ2004" t="e">
            <v>#N/A</v>
          </cell>
          <cell r="BA2004" t="e">
            <v>#N/A</v>
          </cell>
          <cell r="BB2004" t="e">
            <v>#N/A</v>
          </cell>
          <cell r="BC2004" t="e">
            <v>#N/A</v>
          </cell>
          <cell r="BD2004" t="e">
            <v>#N/A</v>
          </cell>
        </row>
        <row r="2005">
          <cell r="G2005" t="e">
            <v>#N/A</v>
          </cell>
          <cell r="H2005" t="e">
            <v>#N/A</v>
          </cell>
          <cell r="I2005" t="e">
            <v>#N/A</v>
          </cell>
          <cell r="J2005" t="e">
            <v>#N/A</v>
          </cell>
          <cell r="K2005" t="e">
            <v>#N/A</v>
          </cell>
          <cell r="L2005" t="e">
            <v>#N/A</v>
          </cell>
          <cell r="M2005" t="e">
            <v>#N/A</v>
          </cell>
          <cell r="N2005" t="e">
            <v>#N/A</v>
          </cell>
          <cell r="O2005" t="e">
            <v>#N/A</v>
          </cell>
          <cell r="P2005" t="e">
            <v>#N/A</v>
          </cell>
          <cell r="Q2005" t="e">
            <v>#N/A</v>
          </cell>
          <cell r="R2005" t="e">
            <v>#N/A</v>
          </cell>
          <cell r="S2005" t="e">
            <v>#N/A</v>
          </cell>
          <cell r="T2005" t="e">
            <v>#N/A</v>
          </cell>
          <cell r="U2005" t="e">
            <v>#N/A</v>
          </cell>
          <cell r="V2005" t="e">
            <v>#N/A</v>
          </cell>
          <cell r="W2005" t="e">
            <v>#N/A</v>
          </cell>
          <cell r="X2005" t="e">
            <v>#N/A</v>
          </cell>
          <cell r="Y2005" t="e">
            <v>#N/A</v>
          </cell>
          <cell r="Z2005" t="e">
            <v>#N/A</v>
          </cell>
          <cell r="AA2005" t="e">
            <v>#N/A</v>
          </cell>
          <cell r="AB2005" t="e">
            <v>#N/A</v>
          </cell>
          <cell r="AC2005" t="e">
            <v>#N/A</v>
          </cell>
          <cell r="AD2005" t="e">
            <v>#N/A</v>
          </cell>
          <cell r="AE2005" t="e">
            <v>#N/A</v>
          </cell>
          <cell r="AF2005" t="e">
            <v>#N/A</v>
          </cell>
          <cell r="AG2005" t="e">
            <v>#N/A</v>
          </cell>
          <cell r="AH2005" t="e">
            <v>#N/A</v>
          </cell>
          <cell r="AI2005" t="e">
            <v>#N/A</v>
          </cell>
          <cell r="AJ2005" t="e">
            <v>#N/A</v>
          </cell>
          <cell r="AK2005" t="e">
            <v>#N/A</v>
          </cell>
          <cell r="AL2005" t="e">
            <v>#N/A</v>
          </cell>
          <cell r="AM2005" t="e">
            <v>#N/A</v>
          </cell>
          <cell r="AN2005" t="e">
            <v>#N/A</v>
          </cell>
          <cell r="AO2005" t="e">
            <v>#N/A</v>
          </cell>
          <cell r="AP2005" t="e">
            <v>#N/A</v>
          </cell>
          <cell r="AQ2005" t="e">
            <v>#N/A</v>
          </cell>
          <cell r="AR2005" t="e">
            <v>#N/A</v>
          </cell>
          <cell r="AS2005" t="e">
            <v>#N/A</v>
          </cell>
          <cell r="AT2005" t="e">
            <v>#N/A</v>
          </cell>
          <cell r="AU2005" t="e">
            <v>#N/A</v>
          </cell>
          <cell r="AV2005" t="e">
            <v>#N/A</v>
          </cell>
          <cell r="AW2005" t="e">
            <v>#N/A</v>
          </cell>
          <cell r="AX2005" t="e">
            <v>#N/A</v>
          </cell>
          <cell r="AY2005" t="e">
            <v>#N/A</v>
          </cell>
          <cell r="AZ2005" t="e">
            <v>#N/A</v>
          </cell>
          <cell r="BA2005" t="e">
            <v>#N/A</v>
          </cell>
          <cell r="BB2005" t="e">
            <v>#N/A</v>
          </cell>
          <cell r="BC2005" t="e">
            <v>#N/A</v>
          </cell>
          <cell r="BD2005" t="e">
            <v>#N/A</v>
          </cell>
        </row>
      </sheetData>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P125"/>
  <sheetViews>
    <sheetView tabSelected="1" topLeftCell="A91" zoomScale="85" zoomScaleNormal="85" workbookViewId="0">
      <selection activeCell="N60" sqref="N60"/>
    </sheetView>
  </sheetViews>
  <sheetFormatPr baseColWidth="10" defaultRowHeight="12.75"/>
  <cols>
    <col min="1" max="1" width="3.140625" style="79" customWidth="1"/>
    <col min="2" max="16384" width="11.42578125" style="79"/>
  </cols>
  <sheetData>
    <row r="1" spans="1:16" ht="15">
      <c r="A1" s="46"/>
      <c r="B1" s="52"/>
      <c r="C1" s="52"/>
      <c r="D1" s="52"/>
      <c r="E1" s="46"/>
      <c r="F1" s="46"/>
      <c r="G1" s="46"/>
      <c r="H1" s="57"/>
      <c r="I1" s="57"/>
    </row>
    <row r="2" spans="1:16">
      <c r="A2" s="51"/>
      <c r="B2" s="43"/>
      <c r="C2" s="44"/>
      <c r="D2" s="45"/>
      <c r="E2" s="46"/>
      <c r="F2" s="132" t="s">
        <v>78</v>
      </c>
      <c r="G2" s="133"/>
      <c r="H2" s="133"/>
      <c r="I2" s="134"/>
    </row>
    <row r="3" spans="1:16" ht="23.25">
      <c r="A3" s="51"/>
      <c r="B3" s="47"/>
      <c r="C3" s="48"/>
      <c r="D3" s="49"/>
      <c r="E3" s="46"/>
      <c r="F3" s="135"/>
      <c r="G3" s="136"/>
      <c r="H3" s="136"/>
      <c r="I3" s="137"/>
    </row>
    <row r="4" spans="1:16" ht="15">
      <c r="A4" s="46"/>
      <c r="B4" s="47"/>
      <c r="C4" s="48"/>
      <c r="D4" s="50"/>
      <c r="E4" s="46"/>
      <c r="F4" s="58"/>
      <c r="G4" s="58"/>
      <c r="H4" s="58"/>
      <c r="I4" s="58"/>
    </row>
    <row r="5" spans="1:16" ht="13.5">
      <c r="A5" s="46"/>
      <c r="B5" s="47"/>
      <c r="C5" s="48"/>
      <c r="D5" s="50"/>
      <c r="E5" s="46"/>
      <c r="F5" s="138" t="s">
        <v>1</v>
      </c>
      <c r="G5" s="139"/>
      <c r="H5" s="140"/>
      <c r="I5" s="141"/>
      <c r="O5" s="46" t="s">
        <v>73</v>
      </c>
      <c r="P5" s="46" t="s">
        <v>109</v>
      </c>
    </row>
    <row r="6" spans="1:16" ht="13.5">
      <c r="A6" s="46"/>
      <c r="B6" s="142" t="s">
        <v>42</v>
      </c>
      <c r="C6" s="143"/>
      <c r="D6" s="144"/>
      <c r="E6" s="46"/>
      <c r="F6" s="145" t="s">
        <v>2</v>
      </c>
      <c r="G6" s="146"/>
      <c r="H6" s="147">
        <f>D20</f>
        <v>0</v>
      </c>
      <c r="I6" s="148"/>
      <c r="O6" s="46" t="s">
        <v>74</v>
      </c>
      <c r="P6" s="46" t="s">
        <v>110</v>
      </c>
    </row>
    <row r="7" spans="1:16">
      <c r="A7" s="46"/>
      <c r="B7" s="120" t="s">
        <v>51</v>
      </c>
      <c r="C7" s="121"/>
      <c r="D7" s="122"/>
      <c r="E7" s="46"/>
      <c r="F7" s="123" t="s">
        <v>50</v>
      </c>
      <c r="G7" s="124"/>
      <c r="H7" s="127"/>
      <c r="I7" s="128"/>
      <c r="P7" s="46" t="s">
        <v>159</v>
      </c>
    </row>
    <row r="8" spans="1:16" ht="15.75">
      <c r="A8" s="46"/>
      <c r="B8" s="59"/>
      <c r="C8" s="46"/>
      <c r="D8" s="46"/>
      <c r="E8" s="46"/>
      <c r="F8" s="125"/>
      <c r="G8" s="126"/>
      <c r="H8" s="129"/>
      <c r="I8" s="130"/>
    </row>
    <row r="9" spans="1:16">
      <c r="A9" s="46"/>
      <c r="B9" s="46"/>
      <c r="C9" s="46"/>
      <c r="D9" s="46"/>
      <c r="E9" s="46"/>
      <c r="F9" s="46"/>
      <c r="G9" s="46"/>
      <c r="H9" s="51"/>
      <c r="I9" s="51"/>
    </row>
    <row r="10" spans="1:16" ht="15">
      <c r="A10" s="46"/>
      <c r="B10" s="60" t="str">
        <f>IF(H7&gt;1,"Este certificado anula y sustituye al de edición anterior / This certificate invalidates and it substitutes that of previous edition","")</f>
        <v/>
      </c>
      <c r="C10" s="61"/>
      <c r="D10" s="61"/>
      <c r="E10" s="61"/>
      <c r="F10" s="61"/>
      <c r="G10" s="61"/>
      <c r="H10" s="61"/>
      <c r="I10" s="61"/>
      <c r="O10" s="46" t="s">
        <v>160</v>
      </c>
    </row>
    <row r="11" spans="1:16">
      <c r="A11" s="46"/>
      <c r="B11" s="46"/>
      <c r="C11" s="46"/>
      <c r="D11" s="46"/>
      <c r="E11" s="46"/>
      <c r="F11" s="46"/>
      <c r="G11" s="46"/>
      <c r="H11" s="51"/>
      <c r="I11" s="51"/>
      <c r="O11" s="46" t="s">
        <v>161</v>
      </c>
    </row>
    <row r="12" spans="1:16">
      <c r="A12" s="46"/>
      <c r="B12" s="131" t="s">
        <v>79</v>
      </c>
      <c r="C12" s="131"/>
      <c r="D12" s="131"/>
      <c r="E12" s="131"/>
      <c r="F12" s="131"/>
      <c r="G12" s="131"/>
      <c r="H12" s="131"/>
      <c r="I12" s="131"/>
      <c r="O12" s="46" t="s">
        <v>162</v>
      </c>
    </row>
    <row r="13" spans="1:16">
      <c r="A13" s="46"/>
      <c r="B13" s="62"/>
      <c r="C13" s="62"/>
      <c r="D13" s="62"/>
      <c r="E13" s="62"/>
      <c r="F13" s="62"/>
      <c r="G13" s="63"/>
      <c r="H13" s="46"/>
      <c r="I13" s="46"/>
      <c r="O13" s="46" t="s">
        <v>163</v>
      </c>
    </row>
    <row r="14" spans="1:16" ht="13.5" customHeight="1">
      <c r="A14" s="46"/>
      <c r="B14" s="113" t="s">
        <v>80</v>
      </c>
      <c r="C14" s="114"/>
      <c r="D14" s="119" t="s">
        <v>88</v>
      </c>
      <c r="E14" s="119"/>
      <c r="F14" s="119"/>
      <c r="G14" s="119"/>
      <c r="H14" s="119"/>
      <c r="I14" s="119"/>
      <c r="O14" s="80" t="s">
        <v>164</v>
      </c>
    </row>
    <row r="15" spans="1:16" ht="13.5">
      <c r="A15" s="46"/>
      <c r="B15" s="113" t="s">
        <v>43</v>
      </c>
      <c r="C15" s="114"/>
      <c r="D15" s="117"/>
      <c r="E15" s="117"/>
      <c r="F15" s="78"/>
      <c r="G15" s="78"/>
      <c r="H15" s="78"/>
      <c r="I15" s="78"/>
      <c r="O15" s="79">
        <v>1</v>
      </c>
    </row>
    <row r="16" spans="1:16" ht="13.5">
      <c r="A16" s="46"/>
      <c r="B16" s="113" t="s">
        <v>44</v>
      </c>
      <c r="C16" s="114"/>
      <c r="D16" s="119"/>
      <c r="E16" s="119"/>
      <c r="F16" s="119"/>
      <c r="G16" s="119"/>
      <c r="H16" s="78"/>
      <c r="I16" s="78"/>
      <c r="O16" s="79">
        <v>2</v>
      </c>
    </row>
    <row r="17" spans="1:15" ht="13.5">
      <c r="A17" s="46"/>
      <c r="B17" s="113" t="s">
        <v>45</v>
      </c>
      <c r="C17" s="114"/>
      <c r="D17" s="119"/>
      <c r="E17" s="119"/>
      <c r="F17" s="119"/>
      <c r="G17" s="119"/>
      <c r="H17" s="119"/>
      <c r="I17" s="119"/>
      <c r="O17" s="79">
        <v>3</v>
      </c>
    </row>
    <row r="18" spans="1:15" ht="13.5">
      <c r="A18" s="46"/>
      <c r="B18" s="113" t="s">
        <v>89</v>
      </c>
      <c r="C18" s="114"/>
      <c r="D18" s="118">
        <f>12-COUNTIF(D93:D116,0)</f>
        <v>12</v>
      </c>
      <c r="E18" s="119"/>
      <c r="F18" s="119"/>
      <c r="G18" s="119"/>
      <c r="H18" s="119"/>
      <c r="I18" s="119"/>
      <c r="O18" s="79">
        <v>4</v>
      </c>
    </row>
    <row r="19" spans="1:15" ht="24" customHeight="1">
      <c r="A19" s="46"/>
      <c r="B19" s="113" t="s">
        <v>136</v>
      </c>
      <c r="C19" s="114"/>
      <c r="D19" s="118"/>
      <c r="E19" s="118"/>
      <c r="F19" s="118"/>
      <c r="G19" s="118"/>
      <c r="H19" s="118"/>
      <c r="I19" s="118"/>
      <c r="O19" s="79">
        <v>5</v>
      </c>
    </row>
    <row r="20" spans="1:15" ht="13.5">
      <c r="A20" s="46"/>
      <c r="B20" s="113" t="s">
        <v>81</v>
      </c>
      <c r="C20" s="114"/>
      <c r="D20" s="115"/>
      <c r="E20" s="115"/>
      <c r="F20" s="115"/>
      <c r="G20" s="115"/>
      <c r="H20" s="115"/>
      <c r="I20" s="115"/>
      <c r="O20" s="79">
        <v>6</v>
      </c>
    </row>
    <row r="21" spans="1:15" ht="13.5">
      <c r="A21" s="46"/>
      <c r="B21" s="113" t="s">
        <v>82</v>
      </c>
      <c r="C21" s="114"/>
      <c r="D21" s="117"/>
      <c r="E21" s="117"/>
      <c r="F21" s="117"/>
      <c r="G21" s="117"/>
      <c r="H21" s="117"/>
      <c r="I21" s="117"/>
      <c r="O21" s="79">
        <v>7</v>
      </c>
    </row>
    <row r="22" spans="1:15" ht="13.5">
      <c r="A22" s="46"/>
      <c r="B22" s="113" t="s">
        <v>83</v>
      </c>
      <c r="C22" s="114"/>
      <c r="D22" s="112"/>
      <c r="E22" s="112"/>
      <c r="F22" s="112"/>
      <c r="G22" s="112"/>
      <c r="H22" s="112"/>
      <c r="I22" s="112"/>
      <c r="O22" s="79">
        <v>8</v>
      </c>
    </row>
    <row r="23" spans="1:15" ht="13.5">
      <c r="A23" s="46"/>
      <c r="B23" s="76" t="s">
        <v>84</v>
      </c>
      <c r="C23" s="77"/>
      <c r="D23" s="112"/>
      <c r="E23" s="112"/>
      <c r="F23" s="112"/>
      <c r="G23" s="112"/>
      <c r="H23" s="112"/>
      <c r="I23" s="112"/>
    </row>
    <row r="24" spans="1:15" ht="13.5">
      <c r="A24" s="46"/>
      <c r="B24" s="113" t="s">
        <v>85</v>
      </c>
      <c r="C24" s="114"/>
      <c r="D24" s="112" t="s">
        <v>87</v>
      </c>
      <c r="E24" s="112"/>
      <c r="F24" s="112"/>
      <c r="G24" s="112"/>
      <c r="H24" s="112"/>
      <c r="I24" s="112"/>
    </row>
    <row r="25" spans="1:15" ht="13.5">
      <c r="A25" s="46"/>
      <c r="B25" s="113" t="s">
        <v>86</v>
      </c>
      <c r="C25" s="114"/>
      <c r="D25" s="115"/>
      <c r="E25" s="115"/>
      <c r="F25" s="115"/>
      <c r="G25" s="115"/>
      <c r="H25" s="115"/>
      <c r="I25" s="115"/>
    </row>
    <row r="28" spans="1:15">
      <c r="B28" s="131" t="s">
        <v>117</v>
      </c>
      <c r="C28" s="131"/>
      <c r="D28" s="131"/>
      <c r="E28" s="131"/>
      <c r="F28" s="131"/>
      <c r="G28" s="131"/>
      <c r="H28" s="131"/>
      <c r="I28" s="131"/>
    </row>
    <row r="29" spans="1:15">
      <c r="B29" s="64"/>
      <c r="C29" s="64"/>
      <c r="D29" s="64"/>
      <c r="E29" s="64"/>
      <c r="F29" s="64"/>
      <c r="G29" s="65"/>
      <c r="H29" s="66"/>
      <c r="I29" s="66"/>
    </row>
    <row r="30" spans="1:15" ht="12.75" customHeight="1">
      <c r="B30" s="113" t="s">
        <v>158</v>
      </c>
      <c r="C30" s="113"/>
      <c r="D30" s="113"/>
      <c r="E30" s="113"/>
      <c r="F30" s="113"/>
      <c r="G30" s="113"/>
      <c r="H30" s="113"/>
      <c r="I30" s="113"/>
    </row>
    <row r="31" spans="1:15" ht="13.5" customHeight="1">
      <c r="B31" s="159"/>
      <c r="C31" s="159"/>
      <c r="D31" s="159"/>
      <c r="E31" s="159"/>
      <c r="F31" s="159"/>
      <c r="G31" s="159"/>
      <c r="H31" s="159"/>
      <c r="I31" s="159"/>
    </row>
    <row r="32" spans="1:15">
      <c r="B32" s="160" t="s">
        <v>118</v>
      </c>
      <c r="C32" s="161"/>
      <c r="D32" s="161"/>
      <c r="E32" s="162"/>
      <c r="F32" s="166"/>
      <c r="G32" s="167"/>
      <c r="H32" s="167"/>
      <c r="I32" s="168"/>
    </row>
    <row r="33" spans="2:14">
      <c r="B33" s="163"/>
      <c r="C33" s="164"/>
      <c r="D33" s="164"/>
      <c r="E33" s="165"/>
      <c r="F33" s="169"/>
      <c r="G33" s="170"/>
      <c r="H33" s="170"/>
      <c r="I33" s="171"/>
    </row>
    <row r="34" spans="2:14" ht="18">
      <c r="B34" s="149" t="s">
        <v>119</v>
      </c>
      <c r="C34" s="150"/>
      <c r="D34" s="150"/>
      <c r="E34" s="151"/>
      <c r="F34" s="152"/>
      <c r="G34" s="153"/>
      <c r="H34" s="153"/>
      <c r="I34" s="154"/>
    </row>
    <row r="37" spans="2:14">
      <c r="B37" s="131" t="s">
        <v>137</v>
      </c>
      <c r="C37" s="131"/>
      <c r="D37" s="131"/>
      <c r="E37" s="131"/>
      <c r="F37" s="131"/>
      <c r="G37" s="131"/>
      <c r="H37" s="131"/>
      <c r="I37" s="131"/>
    </row>
    <row r="38" spans="2:14">
      <c r="B38" s="67"/>
      <c r="C38" s="67"/>
      <c r="D38" s="67"/>
      <c r="E38" s="67"/>
      <c r="F38" s="67"/>
      <c r="G38" s="67"/>
      <c r="H38" s="67"/>
      <c r="I38" s="67"/>
    </row>
    <row r="39" spans="2:14">
      <c r="B39" s="173" t="s">
        <v>43</v>
      </c>
      <c r="C39" s="174"/>
      <c r="D39" s="175"/>
      <c r="E39" s="175"/>
      <c r="F39" s="175"/>
      <c r="G39" s="67"/>
      <c r="H39" s="67"/>
      <c r="I39" s="67"/>
    </row>
    <row r="40" spans="2:14">
      <c r="B40" s="67"/>
      <c r="C40" s="67"/>
      <c r="D40" s="68"/>
      <c r="E40" s="68"/>
      <c r="F40" s="68"/>
      <c r="G40" s="67"/>
      <c r="H40" s="67"/>
      <c r="I40" s="67"/>
      <c r="J40" s="67"/>
      <c r="K40" s="67"/>
      <c r="L40" s="67"/>
      <c r="M40" s="67"/>
      <c r="N40" s="67"/>
    </row>
    <row r="41" spans="2:14">
      <c r="B41" s="69"/>
      <c r="C41" s="69"/>
      <c r="D41" s="72" t="s">
        <v>138</v>
      </c>
      <c r="E41" s="73" t="s">
        <v>139</v>
      </c>
      <c r="F41" s="72" t="s">
        <v>46</v>
      </c>
      <c r="G41" s="67"/>
      <c r="H41" s="67"/>
      <c r="I41" s="67"/>
      <c r="J41" s="67"/>
      <c r="K41" s="67"/>
      <c r="L41" s="67"/>
      <c r="M41" s="67"/>
      <c r="N41" s="67"/>
    </row>
    <row r="42" spans="2:14">
      <c r="B42" s="173" t="s">
        <v>47</v>
      </c>
      <c r="C42" s="174"/>
      <c r="D42" s="85"/>
      <c r="E42" s="86"/>
      <c r="F42" s="70" t="e">
        <f>AVERAGE(D42:E42)</f>
        <v>#DIV/0!</v>
      </c>
      <c r="G42" s="67"/>
      <c r="H42" s="67"/>
      <c r="I42" s="67"/>
      <c r="J42" s="67"/>
      <c r="K42" s="67"/>
      <c r="L42" s="67"/>
      <c r="M42" s="67"/>
      <c r="N42" s="67"/>
    </row>
    <row r="43" spans="2:14">
      <c r="B43" s="173" t="s">
        <v>48</v>
      </c>
      <c r="C43" s="174"/>
      <c r="D43" s="85"/>
      <c r="E43" s="86"/>
      <c r="F43" s="71" t="e">
        <f>AVERAGE(D43:E43)</f>
        <v>#DIV/0!</v>
      </c>
      <c r="G43" s="67"/>
      <c r="H43" s="67"/>
      <c r="I43" s="67"/>
      <c r="J43" s="67"/>
      <c r="K43" s="67"/>
      <c r="L43" s="67"/>
      <c r="M43" s="67"/>
      <c r="N43" s="67"/>
    </row>
    <row r="44" spans="2:14">
      <c r="B44" s="173" t="s">
        <v>140</v>
      </c>
      <c r="C44" s="174"/>
      <c r="D44" s="85"/>
      <c r="E44" s="86"/>
      <c r="F44" s="70" t="e">
        <f>AVERAGE(D44:E44)</f>
        <v>#DIV/0!</v>
      </c>
      <c r="G44" s="67"/>
      <c r="H44" s="67"/>
      <c r="I44" s="67"/>
      <c r="J44" s="67"/>
      <c r="K44" s="67"/>
      <c r="L44" s="67"/>
      <c r="M44" s="67"/>
      <c r="N44" s="67"/>
    </row>
    <row r="47" spans="2:14">
      <c r="B47" s="92" t="s">
        <v>95</v>
      </c>
      <c r="C47" s="92"/>
      <c r="D47" s="92"/>
      <c r="E47" s="92"/>
      <c r="F47" s="92"/>
      <c r="G47" s="92"/>
      <c r="H47" s="92"/>
      <c r="I47" s="92"/>
      <c r="J47" s="92"/>
      <c r="K47" s="92"/>
      <c r="L47" s="92"/>
    </row>
    <row r="49" spans="2:13" ht="13.5" customHeight="1">
      <c r="B49" s="89" t="s">
        <v>124</v>
      </c>
      <c r="C49" s="90"/>
      <c r="D49" s="81" t="s">
        <v>74</v>
      </c>
      <c r="E49" s="82">
        <f>IF(D49="NO",1,0)</f>
        <v>1</v>
      </c>
      <c r="F49" s="28"/>
    </row>
    <row r="50" spans="2:13" ht="13.5">
      <c r="B50" s="89" t="s">
        <v>106</v>
      </c>
      <c r="C50" s="90"/>
      <c r="D50" s="81" t="s">
        <v>74</v>
      </c>
      <c r="E50" s="82">
        <f>IF(D50="NO",1,0)</f>
        <v>1</v>
      </c>
      <c r="F50" s="28"/>
    </row>
    <row r="51" spans="2:13" ht="13.5">
      <c r="B51" s="89" t="s">
        <v>107</v>
      </c>
      <c r="C51" s="90"/>
      <c r="D51" s="81" t="s">
        <v>74</v>
      </c>
      <c r="E51" s="82">
        <f>IF(D51="NO",1,0)</f>
        <v>1</v>
      </c>
      <c r="F51" s="28"/>
    </row>
    <row r="53" spans="2:13" ht="13.5">
      <c r="B53" s="89" t="s">
        <v>101</v>
      </c>
      <c r="C53" s="90"/>
      <c r="D53" s="88" t="str">
        <f>IF(SUM(E49:E51)=3,"CONFORME","NO CONFORME")</f>
        <v>CONFORME</v>
      </c>
      <c r="E53" s="88"/>
      <c r="F53" s="88"/>
      <c r="G53" s="88"/>
      <c r="H53" s="88"/>
      <c r="I53" s="88"/>
      <c r="J53" s="88"/>
      <c r="K53" s="88"/>
      <c r="L53" s="88"/>
      <c r="M53" s="83">
        <f>IF(D53&lt;&gt;"NO CONFORME",1,0)</f>
        <v>1</v>
      </c>
    </row>
    <row r="55" spans="2:13">
      <c r="B55" s="92" t="s">
        <v>96</v>
      </c>
      <c r="C55" s="92"/>
      <c r="D55" s="92"/>
      <c r="E55" s="92"/>
      <c r="F55" s="92"/>
      <c r="G55" s="92"/>
      <c r="H55" s="92"/>
      <c r="I55" s="92"/>
      <c r="J55" s="92"/>
      <c r="K55" s="92"/>
      <c r="L55" s="92"/>
    </row>
    <row r="57" spans="2:13" ht="13.5" customHeight="1">
      <c r="B57" s="89" t="s">
        <v>108</v>
      </c>
      <c r="C57" s="89"/>
      <c r="D57" s="89"/>
      <c r="E57" s="89"/>
      <c r="F57" s="89"/>
      <c r="G57" s="89"/>
      <c r="H57" s="89"/>
      <c r="I57" s="89"/>
      <c r="J57" s="89"/>
      <c r="K57" s="89"/>
      <c r="L57" s="84"/>
    </row>
    <row r="60" spans="2:13">
      <c r="B60" s="92" t="s">
        <v>97</v>
      </c>
      <c r="C60" s="92"/>
      <c r="D60" s="92"/>
      <c r="E60" s="92"/>
      <c r="F60" s="92"/>
      <c r="G60" s="92"/>
      <c r="H60" s="92"/>
      <c r="I60" s="92"/>
      <c r="J60" s="92"/>
      <c r="K60" s="92"/>
      <c r="L60" s="92"/>
    </row>
    <row r="62" spans="2:13" ht="13.5" customHeight="1">
      <c r="B62" s="181" t="s">
        <v>98</v>
      </c>
      <c r="C62" s="182"/>
      <c r="D62" s="182"/>
      <c r="E62" s="183"/>
      <c r="F62" s="81" t="s">
        <v>74</v>
      </c>
      <c r="H62" s="113" t="s">
        <v>131</v>
      </c>
      <c r="I62" s="114"/>
      <c r="J62" s="172"/>
      <c r="K62" s="172"/>
    </row>
    <row r="63" spans="2:13" ht="13.5">
      <c r="B63" s="89" t="s">
        <v>99</v>
      </c>
      <c r="C63" s="90"/>
      <c r="D63" s="87"/>
      <c r="H63" s="113" t="s">
        <v>43</v>
      </c>
      <c r="I63" s="114"/>
      <c r="J63" s="172"/>
      <c r="K63" s="172"/>
    </row>
    <row r="64" spans="2:13" ht="13.5">
      <c r="B64" s="89" t="s">
        <v>100</v>
      </c>
      <c r="C64" s="90"/>
      <c r="D64" s="87"/>
    </row>
    <row r="66" spans="2:13" ht="13.5">
      <c r="B66" s="89" t="s">
        <v>101</v>
      </c>
      <c r="C66" s="90"/>
      <c r="D66" s="88" t="str">
        <f>IF(F62="NO","N/A Según Especificaciones del fabricante",IF(D64&lt;=D63,"CONFORME","NO CONFORME"))</f>
        <v>N/A Según Especificaciones del fabricante</v>
      </c>
      <c r="E66" s="88"/>
      <c r="F66" s="88"/>
      <c r="G66" s="88"/>
      <c r="H66" s="88"/>
      <c r="I66" s="88"/>
      <c r="J66" s="88"/>
      <c r="K66" s="88"/>
      <c r="L66" s="88"/>
      <c r="M66" s="83">
        <f>IF(D66&lt;&gt;"NO CONFORME",1,0)</f>
        <v>1</v>
      </c>
    </row>
    <row r="69" spans="2:13">
      <c r="B69" s="92" t="s">
        <v>102</v>
      </c>
      <c r="C69" s="92"/>
      <c r="D69" s="92"/>
      <c r="E69" s="92"/>
      <c r="F69" s="92"/>
      <c r="G69" s="92"/>
      <c r="H69" s="92"/>
      <c r="I69" s="92"/>
      <c r="J69" s="92"/>
      <c r="K69" s="92"/>
      <c r="L69" s="92"/>
    </row>
    <row r="71" spans="2:13" ht="13.5">
      <c r="B71" s="89" t="s">
        <v>98</v>
      </c>
      <c r="C71" s="89"/>
      <c r="D71" s="89"/>
      <c r="E71" s="89"/>
      <c r="F71" s="81" t="s">
        <v>74</v>
      </c>
      <c r="H71" s="113" t="s">
        <v>131</v>
      </c>
      <c r="I71" s="114"/>
      <c r="J71" s="172"/>
      <c r="K71" s="172"/>
    </row>
    <row r="72" spans="2:13" ht="13.5">
      <c r="B72" s="89" t="s">
        <v>103</v>
      </c>
      <c r="C72" s="90"/>
      <c r="D72" s="87"/>
      <c r="E72" s="82">
        <f>IF(D72&gt;=D74,1,0)</f>
        <v>1</v>
      </c>
      <c r="F72" s="91">
        <f>SUM(E72:E73)</f>
        <v>2</v>
      </c>
      <c r="H72" s="113" t="s">
        <v>43</v>
      </c>
      <c r="I72" s="114"/>
      <c r="J72" s="172"/>
      <c r="K72" s="172"/>
    </row>
    <row r="73" spans="2:13" ht="13.5">
      <c r="B73" s="89" t="s">
        <v>104</v>
      </c>
      <c r="C73" s="90"/>
      <c r="D73" s="87"/>
      <c r="E73" s="82">
        <f>IF(D73&lt;=D74,1,0)</f>
        <v>1</v>
      </c>
      <c r="F73" s="91"/>
    </row>
    <row r="74" spans="2:13" ht="13.5">
      <c r="B74" s="89" t="s">
        <v>105</v>
      </c>
      <c r="C74" s="90"/>
      <c r="D74" s="87"/>
    </row>
    <row r="76" spans="2:13" ht="13.5">
      <c r="B76" s="89" t="s">
        <v>101</v>
      </c>
      <c r="C76" s="90"/>
      <c r="D76" s="88" t="str">
        <f>IF(F71="NO","N/A Según Especificaciones del fabricante",IF(F72=2,"CONFORME","NO CONFORME"))</f>
        <v>N/A Según Especificaciones del fabricante</v>
      </c>
      <c r="E76" s="88"/>
      <c r="F76" s="88"/>
      <c r="G76" s="88"/>
      <c r="H76" s="88"/>
      <c r="I76" s="88"/>
      <c r="J76" s="88"/>
      <c r="K76" s="88"/>
      <c r="L76" s="88"/>
      <c r="M76" s="83">
        <f>IF(D76&lt;&gt;"NO CONFORME",1,0)</f>
        <v>1</v>
      </c>
    </row>
    <row r="79" spans="2:13">
      <c r="B79" s="92" t="s">
        <v>111</v>
      </c>
      <c r="C79" s="92"/>
      <c r="D79" s="92"/>
      <c r="E79" s="92"/>
      <c r="F79" s="92"/>
      <c r="G79" s="92"/>
      <c r="H79" s="92"/>
      <c r="I79" s="92"/>
      <c r="J79" s="92"/>
      <c r="K79" s="92"/>
      <c r="L79" s="92"/>
    </row>
    <row r="81" spans="2:16" ht="13.5">
      <c r="B81" s="155" t="s">
        <v>115</v>
      </c>
      <c r="C81" s="156"/>
      <c r="I81" s="155" t="s">
        <v>116</v>
      </c>
      <c r="J81" s="157"/>
      <c r="K81" s="157"/>
      <c r="L81" s="158"/>
    </row>
    <row r="82" spans="2:16" ht="13.5">
      <c r="B82" s="89" t="s">
        <v>112</v>
      </c>
      <c r="C82" s="90"/>
      <c r="D82" s="89" t="s">
        <v>98</v>
      </c>
      <c r="E82" s="89"/>
      <c r="F82" s="89"/>
      <c r="G82" s="89"/>
      <c r="H82" s="81" t="s">
        <v>74</v>
      </c>
      <c r="I82" s="88" t="str">
        <f>IF(H82="NO","N/A Según Especificaciones del fabricante","")</f>
        <v>N/A Según Especificaciones del fabricante</v>
      </c>
      <c r="J82" s="88"/>
      <c r="K82" s="88"/>
      <c r="L82" s="88"/>
      <c r="M82" s="83">
        <f>IF(I82&lt;&gt;"NO CONFORME",1,0)</f>
        <v>1</v>
      </c>
      <c r="N82" s="188">
        <f>SUM(M82:M84)</f>
        <v>3</v>
      </c>
    </row>
    <row r="83" spans="2:16" ht="13.5">
      <c r="B83" s="89" t="s">
        <v>113</v>
      </c>
      <c r="C83" s="90"/>
      <c r="D83" s="89" t="s">
        <v>98</v>
      </c>
      <c r="E83" s="89"/>
      <c r="F83" s="89"/>
      <c r="G83" s="89"/>
      <c r="H83" s="81" t="s">
        <v>74</v>
      </c>
      <c r="I83" s="88" t="str">
        <f t="shared" ref="I83:I84" si="0">IF(H83="NO","N/A Según Especificaciones del fabricante","")</f>
        <v>N/A Según Especificaciones del fabricante</v>
      </c>
      <c r="J83" s="88"/>
      <c r="K83" s="88"/>
      <c r="L83" s="88"/>
      <c r="M83" s="83">
        <f t="shared" ref="M83:M84" si="1">IF(I83&lt;&gt;"NO CONFORME",1,0)</f>
        <v>1</v>
      </c>
      <c r="N83" s="189"/>
    </row>
    <row r="84" spans="2:16" ht="13.5">
      <c r="B84" s="89" t="s">
        <v>114</v>
      </c>
      <c r="C84" s="90"/>
      <c r="D84" s="89" t="s">
        <v>98</v>
      </c>
      <c r="E84" s="89"/>
      <c r="F84" s="89"/>
      <c r="G84" s="89"/>
      <c r="H84" s="81" t="s">
        <v>74</v>
      </c>
      <c r="I84" s="88" t="str">
        <f t="shared" si="0"/>
        <v>N/A Según Especificaciones del fabricante</v>
      </c>
      <c r="J84" s="88"/>
      <c r="K84" s="88"/>
      <c r="L84" s="88"/>
      <c r="M84" s="83">
        <f t="shared" si="1"/>
        <v>1</v>
      </c>
      <c r="N84" s="189"/>
    </row>
    <row r="88" spans="2:16">
      <c r="B88" s="92" t="s">
        <v>120</v>
      </c>
      <c r="C88" s="92"/>
      <c r="D88" s="92"/>
      <c r="E88" s="92"/>
      <c r="F88" s="92"/>
      <c r="G88" s="92"/>
      <c r="H88" s="92"/>
      <c r="I88" s="92"/>
      <c r="J88" s="92"/>
      <c r="K88" s="92"/>
      <c r="L88" s="92"/>
    </row>
    <row r="89" spans="2:16">
      <c r="B89" s="56"/>
      <c r="C89" s="56"/>
      <c r="D89" s="56"/>
      <c r="E89" s="56"/>
      <c r="F89" s="56"/>
      <c r="G89" s="56"/>
      <c r="H89" s="56"/>
      <c r="I89" s="56"/>
      <c r="J89" s="56"/>
    </row>
    <row r="90" spans="2:16" ht="12.75" customHeight="1">
      <c r="B90" s="184" t="s">
        <v>121</v>
      </c>
      <c r="C90" s="185"/>
      <c r="D90" s="185"/>
      <c r="E90" s="185"/>
      <c r="F90" s="185"/>
      <c r="G90" s="185"/>
      <c r="H90" s="185"/>
      <c r="I90" s="185"/>
      <c r="J90" s="185"/>
      <c r="K90" s="185"/>
      <c r="L90" s="186"/>
    </row>
    <row r="91" spans="2:16" ht="13.5" customHeight="1">
      <c r="B91" s="107" t="s">
        <v>91</v>
      </c>
      <c r="C91" s="107" t="s">
        <v>43</v>
      </c>
      <c r="D91" s="107" t="s">
        <v>132</v>
      </c>
      <c r="E91" s="101" t="s">
        <v>93</v>
      </c>
      <c r="F91" s="109"/>
      <c r="G91" s="101" t="s">
        <v>92</v>
      </c>
      <c r="H91" s="102"/>
      <c r="I91" s="177" t="s">
        <v>94</v>
      </c>
      <c r="J91" s="178"/>
      <c r="K91" s="177" t="s">
        <v>94</v>
      </c>
      <c r="L91" s="178"/>
    </row>
    <row r="92" spans="2:16" ht="13.5" customHeight="1">
      <c r="B92" s="108"/>
      <c r="C92" s="108"/>
      <c r="D92" s="108"/>
      <c r="E92" s="110" t="s">
        <v>49</v>
      </c>
      <c r="F92" s="111"/>
      <c r="G92" s="110" t="s">
        <v>49</v>
      </c>
      <c r="H92" s="116"/>
      <c r="I92" s="179" t="s">
        <v>93</v>
      </c>
      <c r="J92" s="180"/>
      <c r="K92" s="179" t="s">
        <v>92</v>
      </c>
      <c r="L92" s="180"/>
    </row>
    <row r="93" spans="2:16" ht="12.75" customHeight="1">
      <c r="B93" s="105">
        <v>1</v>
      </c>
      <c r="C93" s="103" t="e">
        <f>VLOOKUP($D$15,[1]TENAZAS!$A$4:$BD$2036,9,FALSE)</f>
        <v>#N/A</v>
      </c>
      <c r="D93" s="103" t="e">
        <f>VLOOKUP($D$15,[1]TENAZAS!$A$4:$BD$2036,10,FALSE)</f>
        <v>#N/A</v>
      </c>
      <c r="E93" s="97" t="e">
        <f>VLOOKUP($D$15,[1]TENAZAS!$A$4:$BD$2036,11,FALSE)</f>
        <v>#N/A</v>
      </c>
      <c r="F93" s="98"/>
      <c r="G93" s="97" t="e">
        <f>VLOOKUP($D$15,[1]TENAZAS!$A$4:$BD$2036,12,FALSE)</f>
        <v>#N/A</v>
      </c>
      <c r="H93" s="98"/>
      <c r="I93" s="93"/>
      <c r="J93" s="94"/>
      <c r="K93" s="93"/>
      <c r="L93" s="94"/>
      <c r="M93" s="176">
        <f>IF(I93="CONFORME",1,0)</f>
        <v>0</v>
      </c>
      <c r="N93" s="176">
        <f>IF(K93="CONFORME",1,0)</f>
        <v>0</v>
      </c>
      <c r="O93" s="176">
        <f>SUM(M93:N94)</f>
        <v>0</v>
      </c>
      <c r="P93" s="176">
        <f>SUM(O93:O116)</f>
        <v>0</v>
      </c>
    </row>
    <row r="94" spans="2:16">
      <c r="B94" s="106"/>
      <c r="C94" s="104"/>
      <c r="D94" s="104"/>
      <c r="E94" s="99"/>
      <c r="F94" s="100"/>
      <c r="G94" s="99"/>
      <c r="H94" s="100"/>
      <c r="I94" s="95"/>
      <c r="J94" s="96"/>
      <c r="K94" s="95"/>
      <c r="L94" s="96"/>
      <c r="M94" s="176"/>
      <c r="N94" s="176"/>
      <c r="O94" s="176"/>
      <c r="P94" s="187"/>
    </row>
    <row r="95" spans="2:16" ht="12.75" customHeight="1">
      <c r="B95" s="105">
        <v>2</v>
      </c>
      <c r="C95" s="103" t="e">
        <f>VLOOKUP($D$15,[1]TENAZAS!$A$4:$BD$2036,13,FALSE)</f>
        <v>#N/A</v>
      </c>
      <c r="D95" s="103" t="e">
        <f>VLOOKUP($D$15,[1]TENAZAS!$A$4:$BD$2036,14,FALSE)</f>
        <v>#N/A</v>
      </c>
      <c r="E95" s="97" t="e">
        <f>VLOOKUP($D$15,[1]TENAZAS!$A$4:$BD$2036,15,FALSE)</f>
        <v>#N/A</v>
      </c>
      <c r="F95" s="98"/>
      <c r="G95" s="97" t="e">
        <f>VLOOKUP($D$15,[1]TENAZAS!$A$4:$BD$2036,16,FALSE)</f>
        <v>#N/A</v>
      </c>
      <c r="H95" s="98"/>
      <c r="I95" s="93"/>
      <c r="J95" s="94"/>
      <c r="K95" s="93"/>
      <c r="L95" s="94"/>
      <c r="M95" s="176">
        <f t="shared" ref="M95" si="2">IF(I95="CONFORME",1,0)</f>
        <v>0</v>
      </c>
      <c r="N95" s="176">
        <f t="shared" ref="N95" si="3">IF(K95="CONFORME",1,0)</f>
        <v>0</v>
      </c>
      <c r="O95" s="176">
        <f t="shared" ref="O95" si="4">SUM(M95:N96)</f>
        <v>0</v>
      </c>
      <c r="P95" s="187"/>
    </row>
    <row r="96" spans="2:16">
      <c r="B96" s="106"/>
      <c r="C96" s="104"/>
      <c r="D96" s="104"/>
      <c r="E96" s="99"/>
      <c r="F96" s="100"/>
      <c r="G96" s="99"/>
      <c r="H96" s="100"/>
      <c r="I96" s="95"/>
      <c r="J96" s="96"/>
      <c r="K96" s="95"/>
      <c r="L96" s="96"/>
      <c r="M96" s="176"/>
      <c r="N96" s="176"/>
      <c r="O96" s="176"/>
      <c r="P96" s="187"/>
    </row>
    <row r="97" spans="2:16" ht="12.75" customHeight="1">
      <c r="B97" s="105">
        <v>3</v>
      </c>
      <c r="C97" s="103" t="e">
        <f>VLOOKUP($D$15,[1]TENAZAS!$A$4:$BD$2036,17,FALSE)</f>
        <v>#N/A</v>
      </c>
      <c r="D97" s="103" t="e">
        <f>VLOOKUP($D$15,[1]TENAZAS!$A$4:$BD$2036,18,FALSE)</f>
        <v>#N/A</v>
      </c>
      <c r="E97" s="97" t="e">
        <f>VLOOKUP($D$15,[1]TENAZAS!$A$4:$BD$2036,19,FALSE)</f>
        <v>#N/A</v>
      </c>
      <c r="F97" s="98"/>
      <c r="G97" s="97" t="e">
        <f>VLOOKUP($D$15,[1]TENAZAS!$A$4:$BD$2036,20,FALSE)</f>
        <v>#N/A</v>
      </c>
      <c r="H97" s="98"/>
      <c r="I97" s="93"/>
      <c r="J97" s="94"/>
      <c r="K97" s="93"/>
      <c r="L97" s="94"/>
      <c r="M97" s="176">
        <f t="shared" ref="M97" si="5">IF(I97="CONFORME",1,0)</f>
        <v>0</v>
      </c>
      <c r="N97" s="176">
        <f t="shared" ref="N97" si="6">IF(K97="CONFORME",1,0)</f>
        <v>0</v>
      </c>
      <c r="O97" s="176">
        <f t="shared" ref="O97" si="7">SUM(M97:N98)</f>
        <v>0</v>
      </c>
      <c r="P97" s="187"/>
    </row>
    <row r="98" spans="2:16">
      <c r="B98" s="106"/>
      <c r="C98" s="104"/>
      <c r="D98" s="104"/>
      <c r="E98" s="99"/>
      <c r="F98" s="100"/>
      <c r="G98" s="99"/>
      <c r="H98" s="100"/>
      <c r="I98" s="95"/>
      <c r="J98" s="96"/>
      <c r="K98" s="95"/>
      <c r="L98" s="96"/>
      <c r="M98" s="176"/>
      <c r="N98" s="176"/>
      <c r="O98" s="176"/>
      <c r="P98" s="187"/>
    </row>
    <row r="99" spans="2:16" ht="12.75" customHeight="1">
      <c r="B99" s="105">
        <v>4</v>
      </c>
      <c r="C99" s="103" t="e">
        <f>VLOOKUP($D$15,[1]TENAZAS!$A$4:$BD$2036,21,FALSE)</f>
        <v>#N/A</v>
      </c>
      <c r="D99" s="103" t="e">
        <f>VLOOKUP($D$15,[1]TENAZAS!$A$4:$BD$2036,22,FALSE)</f>
        <v>#N/A</v>
      </c>
      <c r="E99" s="97" t="e">
        <f>VLOOKUP($D$15,[1]TENAZAS!$A$4:$BD$2036,23,FALSE)</f>
        <v>#N/A</v>
      </c>
      <c r="F99" s="98"/>
      <c r="G99" s="97" t="e">
        <f>VLOOKUP($D$15,[1]TENAZAS!$A$4:$BD$2036,24,FALSE)</f>
        <v>#N/A</v>
      </c>
      <c r="H99" s="98"/>
      <c r="I99" s="93"/>
      <c r="J99" s="94"/>
      <c r="K99" s="93"/>
      <c r="L99" s="94"/>
      <c r="M99" s="176">
        <f t="shared" ref="M99" si="8">IF(I99="CONFORME",1,0)</f>
        <v>0</v>
      </c>
      <c r="N99" s="176">
        <f t="shared" ref="N99" si="9">IF(K99="CONFORME",1,0)</f>
        <v>0</v>
      </c>
      <c r="O99" s="176">
        <f t="shared" ref="O99" si="10">SUM(M99:N100)</f>
        <v>0</v>
      </c>
      <c r="P99" s="187"/>
    </row>
    <row r="100" spans="2:16">
      <c r="B100" s="106"/>
      <c r="C100" s="104"/>
      <c r="D100" s="104"/>
      <c r="E100" s="99"/>
      <c r="F100" s="100"/>
      <c r="G100" s="99"/>
      <c r="H100" s="100"/>
      <c r="I100" s="95"/>
      <c r="J100" s="96"/>
      <c r="K100" s="95"/>
      <c r="L100" s="96"/>
      <c r="M100" s="176"/>
      <c r="N100" s="176"/>
      <c r="O100" s="176"/>
      <c r="P100" s="187"/>
    </row>
    <row r="101" spans="2:16" ht="12.75" customHeight="1">
      <c r="B101" s="105">
        <v>5</v>
      </c>
      <c r="C101" s="103" t="e">
        <f>VLOOKUP($D$15,[1]TENAZAS!$A$4:$BD$2036,25,FALSE)</f>
        <v>#N/A</v>
      </c>
      <c r="D101" s="103" t="e">
        <f>VLOOKUP($D$15,[1]TENAZAS!$A$4:$BD$2036,26,FALSE)</f>
        <v>#N/A</v>
      </c>
      <c r="E101" s="97" t="e">
        <f>VLOOKUP($D$15,[1]TENAZAS!$A$4:$BD$2036,27,FALSE)</f>
        <v>#N/A</v>
      </c>
      <c r="F101" s="98"/>
      <c r="G101" s="97" t="e">
        <f>VLOOKUP($D$15,[1]TENAZAS!$A$4:$BD$2036,28,FALSE)</f>
        <v>#N/A</v>
      </c>
      <c r="H101" s="98"/>
      <c r="I101" s="93"/>
      <c r="J101" s="94"/>
      <c r="K101" s="93"/>
      <c r="L101" s="94"/>
      <c r="M101" s="176">
        <f t="shared" ref="M101" si="11">IF(I101="CONFORME",1,0)</f>
        <v>0</v>
      </c>
      <c r="N101" s="176">
        <f t="shared" ref="N101" si="12">IF(K101="CONFORME",1,0)</f>
        <v>0</v>
      </c>
      <c r="O101" s="176">
        <f t="shared" ref="O101" si="13">SUM(M101:N102)</f>
        <v>0</v>
      </c>
      <c r="P101" s="187"/>
    </row>
    <row r="102" spans="2:16">
      <c r="B102" s="106"/>
      <c r="C102" s="104"/>
      <c r="D102" s="104"/>
      <c r="E102" s="99"/>
      <c r="F102" s="100"/>
      <c r="G102" s="99"/>
      <c r="H102" s="100"/>
      <c r="I102" s="95"/>
      <c r="J102" s="96"/>
      <c r="K102" s="95"/>
      <c r="L102" s="96"/>
      <c r="M102" s="176"/>
      <c r="N102" s="176"/>
      <c r="O102" s="176"/>
      <c r="P102" s="187"/>
    </row>
    <row r="103" spans="2:16" ht="12.75" customHeight="1">
      <c r="B103" s="105">
        <v>6</v>
      </c>
      <c r="C103" s="103" t="e">
        <f>VLOOKUP($D$15,[1]TENAZAS!$A$4:$BD$2036,29,FALSE)</f>
        <v>#N/A</v>
      </c>
      <c r="D103" s="103" t="e">
        <f>VLOOKUP($D$15,[1]TENAZAS!$A$4:$BD$2036,30,FALSE)</f>
        <v>#N/A</v>
      </c>
      <c r="E103" s="97" t="e">
        <f>VLOOKUP($D$15,[1]TENAZAS!$A$4:$BD$2036,31,FALSE)</f>
        <v>#N/A</v>
      </c>
      <c r="F103" s="98"/>
      <c r="G103" s="97" t="e">
        <f>VLOOKUP($D$15,[1]TENAZAS!$A$4:$BD$2036,32,FALSE)</f>
        <v>#N/A</v>
      </c>
      <c r="H103" s="98"/>
      <c r="I103" s="93"/>
      <c r="J103" s="94"/>
      <c r="K103" s="93"/>
      <c r="L103" s="94"/>
      <c r="M103" s="176">
        <f t="shared" ref="M103" si="14">IF(I103="CONFORME",1,0)</f>
        <v>0</v>
      </c>
      <c r="N103" s="176">
        <f t="shared" ref="N103" si="15">IF(K103="CONFORME",1,0)</f>
        <v>0</v>
      </c>
      <c r="O103" s="176">
        <f t="shared" ref="O103" si="16">SUM(M103:N104)</f>
        <v>0</v>
      </c>
      <c r="P103" s="187"/>
    </row>
    <row r="104" spans="2:16">
      <c r="B104" s="106"/>
      <c r="C104" s="104"/>
      <c r="D104" s="104"/>
      <c r="E104" s="99"/>
      <c r="F104" s="100"/>
      <c r="G104" s="99"/>
      <c r="H104" s="100"/>
      <c r="I104" s="95"/>
      <c r="J104" s="96"/>
      <c r="K104" s="95"/>
      <c r="L104" s="96"/>
      <c r="M104" s="176"/>
      <c r="N104" s="176"/>
      <c r="O104" s="176"/>
      <c r="P104" s="187"/>
    </row>
    <row r="105" spans="2:16" ht="12.75" customHeight="1">
      <c r="B105" s="105">
        <v>7</v>
      </c>
      <c r="C105" s="103" t="e">
        <f>VLOOKUP($D$15,[1]TENAZAS!$A$4:$BD$2036,33,FALSE)</f>
        <v>#N/A</v>
      </c>
      <c r="D105" s="103" t="e">
        <f>VLOOKUP($D$15,[1]TENAZAS!$A$4:$BD$2036,34,FALSE)</f>
        <v>#N/A</v>
      </c>
      <c r="E105" s="97" t="e">
        <f>VLOOKUP($D$15,[1]TENAZAS!$A$4:$BD$2036,35,FALSE)</f>
        <v>#N/A</v>
      </c>
      <c r="F105" s="98"/>
      <c r="G105" s="97" t="e">
        <f>VLOOKUP($D$15,[1]TENAZAS!$A$4:$BD$2036,36,FALSE)</f>
        <v>#N/A</v>
      </c>
      <c r="H105" s="98"/>
      <c r="I105" s="93"/>
      <c r="J105" s="94"/>
      <c r="K105" s="93"/>
      <c r="L105" s="94"/>
      <c r="M105" s="176">
        <f t="shared" ref="M105" si="17">IF(I105="CONFORME",1,0)</f>
        <v>0</v>
      </c>
      <c r="N105" s="176">
        <f t="shared" ref="N105" si="18">IF(K105="CONFORME",1,0)</f>
        <v>0</v>
      </c>
      <c r="O105" s="176">
        <f t="shared" ref="O105" si="19">SUM(M105:N106)</f>
        <v>0</v>
      </c>
      <c r="P105" s="187"/>
    </row>
    <row r="106" spans="2:16">
      <c r="B106" s="106"/>
      <c r="C106" s="104"/>
      <c r="D106" s="104"/>
      <c r="E106" s="99"/>
      <c r="F106" s="100"/>
      <c r="G106" s="99"/>
      <c r="H106" s="100"/>
      <c r="I106" s="95"/>
      <c r="J106" s="96"/>
      <c r="K106" s="95"/>
      <c r="L106" s="96"/>
      <c r="M106" s="176"/>
      <c r="N106" s="176"/>
      <c r="O106" s="176"/>
      <c r="P106" s="187"/>
    </row>
    <row r="107" spans="2:16" ht="12.75" customHeight="1">
      <c r="B107" s="105">
        <v>8</v>
      </c>
      <c r="C107" s="103" t="e">
        <f>VLOOKUP($D$15,[1]TENAZAS!$A$4:$BD$2036,37,FALSE)</f>
        <v>#N/A</v>
      </c>
      <c r="D107" s="103" t="e">
        <f>VLOOKUP($D$15,[1]TENAZAS!$A$4:$BD$2036,38,FALSE)</f>
        <v>#N/A</v>
      </c>
      <c r="E107" s="97" t="e">
        <f>VLOOKUP($D$15,[1]TENAZAS!$A$4:$BD$2036,39,FALSE)</f>
        <v>#N/A</v>
      </c>
      <c r="F107" s="98"/>
      <c r="G107" s="97" t="e">
        <f>VLOOKUP($D$15,[1]TENAZAS!$A$4:$BD$2036,40,FALSE)</f>
        <v>#N/A</v>
      </c>
      <c r="H107" s="98"/>
      <c r="I107" s="93"/>
      <c r="J107" s="94"/>
      <c r="K107" s="93"/>
      <c r="L107" s="94"/>
      <c r="M107" s="176">
        <f t="shared" ref="M107" si="20">IF(I107="CONFORME",1,0)</f>
        <v>0</v>
      </c>
      <c r="N107" s="176">
        <f t="shared" ref="N107" si="21">IF(K107="CONFORME",1,0)</f>
        <v>0</v>
      </c>
      <c r="O107" s="176">
        <f t="shared" ref="O107" si="22">SUM(M107:N108)</f>
        <v>0</v>
      </c>
      <c r="P107" s="187"/>
    </row>
    <row r="108" spans="2:16">
      <c r="B108" s="106"/>
      <c r="C108" s="104"/>
      <c r="D108" s="104"/>
      <c r="E108" s="99"/>
      <c r="F108" s="100"/>
      <c r="G108" s="99"/>
      <c r="H108" s="100"/>
      <c r="I108" s="95"/>
      <c r="J108" s="96"/>
      <c r="K108" s="95"/>
      <c r="L108" s="96"/>
      <c r="M108" s="176"/>
      <c r="N108" s="176"/>
      <c r="O108" s="176"/>
      <c r="P108" s="187"/>
    </row>
    <row r="109" spans="2:16">
      <c r="B109" s="105"/>
      <c r="C109" s="103" t="e">
        <f>VLOOKUP($D$15,[1]TENAZAS!$A$4:$BD$2036,41,FALSE)</f>
        <v>#N/A</v>
      </c>
      <c r="D109" s="103" t="e">
        <f>VLOOKUP($D$15,[1]TENAZAS!$A$4:$BD$2036,42,FALSE)</f>
        <v>#N/A</v>
      </c>
      <c r="E109" s="97" t="e">
        <f>VLOOKUP($D$15,[1]TENAZAS!$A$4:$BD$2036,43,FALSE)</f>
        <v>#N/A</v>
      </c>
      <c r="F109" s="98"/>
      <c r="G109" s="97" t="e">
        <f>VLOOKUP($D$15,[1]TENAZAS!$A$4:$BD$2036,44,FALSE)</f>
        <v>#N/A</v>
      </c>
      <c r="H109" s="98"/>
      <c r="I109" s="93"/>
      <c r="J109" s="94"/>
      <c r="K109" s="93"/>
      <c r="L109" s="94"/>
      <c r="M109" s="176">
        <f t="shared" ref="M109" si="23">IF(I109="CONFORME",1,0)</f>
        <v>0</v>
      </c>
      <c r="N109" s="176">
        <f t="shared" ref="N109" si="24">IF(K109="CONFORME",1,0)</f>
        <v>0</v>
      </c>
      <c r="O109" s="176">
        <f t="shared" ref="O109" si="25">SUM(M109:N110)</f>
        <v>0</v>
      </c>
      <c r="P109" s="187"/>
    </row>
    <row r="110" spans="2:16">
      <c r="B110" s="106"/>
      <c r="C110" s="104"/>
      <c r="D110" s="104"/>
      <c r="E110" s="99"/>
      <c r="F110" s="100"/>
      <c r="G110" s="99"/>
      <c r="H110" s="100"/>
      <c r="I110" s="95"/>
      <c r="J110" s="96"/>
      <c r="K110" s="95"/>
      <c r="L110" s="96"/>
      <c r="M110" s="176"/>
      <c r="N110" s="176"/>
      <c r="O110" s="176"/>
      <c r="P110" s="187"/>
    </row>
    <row r="111" spans="2:16">
      <c r="B111" s="105"/>
      <c r="C111" s="103" t="e">
        <f>VLOOKUP($D$15,[1]TENAZAS!$A$4:$BD$2036,45,FALSE)</f>
        <v>#N/A</v>
      </c>
      <c r="D111" s="103" t="e">
        <f>VLOOKUP($D$15,[1]TENAZAS!$A$4:$BD$2036,46,FALSE)</f>
        <v>#N/A</v>
      </c>
      <c r="E111" s="97" t="e">
        <f>VLOOKUP($D$15,[1]TENAZAS!$A$4:$BD$2036,47,FALSE)</f>
        <v>#N/A</v>
      </c>
      <c r="F111" s="98"/>
      <c r="G111" s="97" t="e">
        <f>VLOOKUP($D$15,[1]TENAZAS!$A$4:$BD$2036,48,FALSE)</f>
        <v>#N/A</v>
      </c>
      <c r="H111" s="98"/>
      <c r="I111" s="93"/>
      <c r="J111" s="94"/>
      <c r="K111" s="93"/>
      <c r="L111" s="94"/>
      <c r="M111" s="176">
        <f t="shared" ref="M111" si="26">IF(I111="CONFORME",1,0)</f>
        <v>0</v>
      </c>
      <c r="N111" s="176">
        <f t="shared" ref="N111" si="27">IF(K111="CONFORME",1,0)</f>
        <v>0</v>
      </c>
      <c r="O111" s="176">
        <f t="shared" ref="O111" si="28">SUM(M111:N112)</f>
        <v>0</v>
      </c>
      <c r="P111" s="187"/>
    </row>
    <row r="112" spans="2:16">
      <c r="B112" s="106"/>
      <c r="C112" s="104"/>
      <c r="D112" s="104"/>
      <c r="E112" s="99"/>
      <c r="F112" s="100"/>
      <c r="G112" s="99"/>
      <c r="H112" s="100"/>
      <c r="I112" s="95"/>
      <c r="J112" s="96"/>
      <c r="K112" s="95"/>
      <c r="L112" s="96"/>
      <c r="M112" s="176"/>
      <c r="N112" s="176"/>
      <c r="O112" s="176"/>
      <c r="P112" s="187"/>
    </row>
    <row r="113" spans="2:16">
      <c r="B113" s="105"/>
      <c r="C113" s="103" t="e">
        <f>VLOOKUP($D$15,[1]TENAZAS!$A$4:$BD$2036,49,FALSE)</f>
        <v>#N/A</v>
      </c>
      <c r="D113" s="103" t="e">
        <f>VLOOKUP($D$15,[1]TENAZAS!$A$4:$BD$2036,50,FALSE)</f>
        <v>#N/A</v>
      </c>
      <c r="E113" s="97" t="e">
        <f>VLOOKUP($D$15,[1]TENAZAS!$A$4:$BD$2036,51,FALSE)</f>
        <v>#N/A</v>
      </c>
      <c r="F113" s="98"/>
      <c r="G113" s="97" t="e">
        <f>VLOOKUP($D$15,[1]TENAZAS!$A$4:$BD$2036,52,FALSE)</f>
        <v>#N/A</v>
      </c>
      <c r="H113" s="98"/>
      <c r="I113" s="93"/>
      <c r="J113" s="94"/>
      <c r="K113" s="93"/>
      <c r="L113" s="94"/>
      <c r="M113" s="176">
        <f t="shared" ref="M113" si="29">IF(I113="CONFORME",1,0)</f>
        <v>0</v>
      </c>
      <c r="N113" s="176">
        <f t="shared" ref="N113" si="30">IF(K113="CONFORME",1,0)</f>
        <v>0</v>
      </c>
      <c r="O113" s="176">
        <f t="shared" ref="O113" si="31">SUM(M113:N114)</f>
        <v>0</v>
      </c>
      <c r="P113" s="187"/>
    </row>
    <row r="114" spans="2:16">
      <c r="B114" s="106"/>
      <c r="C114" s="104"/>
      <c r="D114" s="104"/>
      <c r="E114" s="99"/>
      <c r="F114" s="100"/>
      <c r="G114" s="99"/>
      <c r="H114" s="100"/>
      <c r="I114" s="95"/>
      <c r="J114" s="96"/>
      <c r="K114" s="95"/>
      <c r="L114" s="96"/>
      <c r="M114" s="176"/>
      <c r="N114" s="176"/>
      <c r="O114" s="176"/>
      <c r="P114" s="187"/>
    </row>
    <row r="115" spans="2:16">
      <c r="B115" s="105"/>
      <c r="C115" s="103" t="e">
        <f>VLOOKUP($D$15,[1]TENAZAS!$A$4:$BD$2036,53,FALSE)</f>
        <v>#N/A</v>
      </c>
      <c r="D115" s="103" t="e">
        <f>VLOOKUP($D$15,[1]TENAZAS!$A$4:$BD$2036,54,FALSE)</f>
        <v>#N/A</v>
      </c>
      <c r="E115" s="97" t="e">
        <f>VLOOKUP($D$15,[1]TENAZAS!$A$4:$BD$2036,55,FALSE)</f>
        <v>#N/A</v>
      </c>
      <c r="F115" s="98"/>
      <c r="G115" s="97" t="e">
        <f>VLOOKUP($D$15,[1]TENAZAS!$A$4:$BD$2036,56,FALSE)</f>
        <v>#N/A</v>
      </c>
      <c r="H115" s="98"/>
      <c r="I115" s="93"/>
      <c r="J115" s="94"/>
      <c r="K115" s="93"/>
      <c r="L115" s="94"/>
      <c r="M115" s="176">
        <f t="shared" ref="M115" si="32">IF(I115="CONFORME",1,0)</f>
        <v>0</v>
      </c>
      <c r="N115" s="176">
        <f t="shared" ref="N115" si="33">IF(K115="CONFORME",1,0)</f>
        <v>0</v>
      </c>
      <c r="O115" s="176">
        <f t="shared" ref="O115" si="34">SUM(M115:N116)</f>
        <v>0</v>
      </c>
      <c r="P115" s="187"/>
    </row>
    <row r="116" spans="2:16">
      <c r="B116" s="106"/>
      <c r="C116" s="104"/>
      <c r="D116" s="104"/>
      <c r="E116" s="99"/>
      <c r="F116" s="100"/>
      <c r="G116" s="99"/>
      <c r="H116" s="100"/>
      <c r="I116" s="95"/>
      <c r="J116" s="96"/>
      <c r="K116" s="95"/>
      <c r="L116" s="96"/>
      <c r="M116" s="176"/>
      <c r="N116" s="176"/>
      <c r="O116" s="176"/>
      <c r="P116" s="187"/>
    </row>
    <row r="119" spans="2:16">
      <c r="B119" s="92" t="s">
        <v>146</v>
      </c>
      <c r="C119" s="92"/>
      <c r="D119" s="92"/>
      <c r="E119" s="92"/>
      <c r="F119" s="92"/>
      <c r="G119" s="92"/>
      <c r="H119" s="92"/>
      <c r="I119" s="92"/>
      <c r="J119" s="92"/>
    </row>
    <row r="120" spans="2:16">
      <c r="B120" s="54"/>
      <c r="C120" s="54"/>
      <c r="D120" s="54"/>
      <c r="E120" s="54"/>
      <c r="F120" s="54"/>
      <c r="G120" s="54"/>
      <c r="H120" s="55"/>
      <c r="I120" s="53"/>
      <c r="J120" s="53"/>
    </row>
    <row r="121" spans="2:16" ht="13.5" customHeight="1">
      <c r="B121" s="190" t="str">
        <f>IF(SUM(M53,M66,M76,N82,(P93+D18))=30,"CONFORME/Pass","NO CONFORME/Fail")</f>
        <v>NO CONFORME/Fail</v>
      </c>
      <c r="C121" s="190"/>
      <c r="D121" s="190"/>
      <c r="E121" s="190"/>
      <c r="F121" s="190"/>
      <c r="G121" s="190"/>
      <c r="H121" s="190"/>
      <c r="I121" s="190"/>
      <c r="J121" s="190"/>
    </row>
    <row r="122" spans="2:16" ht="13.5" customHeight="1">
      <c r="B122" s="190"/>
      <c r="C122" s="190"/>
      <c r="D122" s="190"/>
      <c r="E122" s="190"/>
      <c r="F122" s="190"/>
      <c r="G122" s="190"/>
      <c r="H122" s="190"/>
      <c r="I122" s="190"/>
      <c r="J122" s="190"/>
    </row>
    <row r="123" spans="2:16" ht="13.5" customHeight="1">
      <c r="B123" s="190"/>
      <c r="C123" s="190"/>
      <c r="D123" s="190"/>
      <c r="E123" s="190"/>
      <c r="F123" s="190"/>
      <c r="G123" s="190"/>
      <c r="H123" s="190"/>
      <c r="I123" s="190"/>
      <c r="J123" s="190"/>
    </row>
    <row r="124" spans="2:16" ht="13.5" customHeight="1">
      <c r="B124" s="190"/>
      <c r="C124" s="190"/>
      <c r="D124" s="190"/>
      <c r="E124" s="190"/>
      <c r="F124" s="190"/>
      <c r="G124" s="190"/>
      <c r="H124" s="190"/>
      <c r="I124" s="190"/>
      <c r="J124" s="190"/>
    </row>
    <row r="125" spans="2:16" ht="13.5" customHeight="1">
      <c r="B125" s="190"/>
      <c r="C125" s="190"/>
      <c r="D125" s="190"/>
      <c r="E125" s="190"/>
      <c r="F125" s="190"/>
      <c r="G125" s="190"/>
      <c r="H125" s="190"/>
      <c r="I125" s="190"/>
      <c r="J125" s="190"/>
    </row>
  </sheetData>
  <sheetProtection password="D104" sheet="1" objects="1" scenarios="1"/>
  <mergeCells count="225">
    <mergeCell ref="P93:P116"/>
    <mergeCell ref="N82:N84"/>
    <mergeCell ref="B121:J125"/>
    <mergeCell ref="M109:M110"/>
    <mergeCell ref="N109:N110"/>
    <mergeCell ref="M111:M112"/>
    <mergeCell ref="N111:N112"/>
    <mergeCell ref="M113:M114"/>
    <mergeCell ref="N113:N114"/>
    <mergeCell ref="M115:M116"/>
    <mergeCell ref="N115:N116"/>
    <mergeCell ref="O93:O94"/>
    <mergeCell ref="O95:O96"/>
    <mergeCell ref="O97:O98"/>
    <mergeCell ref="O99:O100"/>
    <mergeCell ref="O101:O102"/>
    <mergeCell ref="O103:O104"/>
    <mergeCell ref="O105:O106"/>
    <mergeCell ref="O107:O108"/>
    <mergeCell ref="O109:O110"/>
    <mergeCell ref="O111:O112"/>
    <mergeCell ref="O113:O114"/>
    <mergeCell ref="O115:O116"/>
    <mergeCell ref="M99:M100"/>
    <mergeCell ref="N99:N100"/>
    <mergeCell ref="M101:M102"/>
    <mergeCell ref="N101:N102"/>
    <mergeCell ref="M103:M104"/>
    <mergeCell ref="N103:N104"/>
    <mergeCell ref="M105:M106"/>
    <mergeCell ref="N105:N106"/>
    <mergeCell ref="M107:M108"/>
    <mergeCell ref="N107:N108"/>
    <mergeCell ref="B43:C43"/>
    <mergeCell ref="B44:C44"/>
    <mergeCell ref="B37:I37"/>
    <mergeCell ref="M93:M94"/>
    <mergeCell ref="N93:N94"/>
    <mergeCell ref="M95:M96"/>
    <mergeCell ref="N95:N96"/>
    <mergeCell ref="M97:M98"/>
    <mergeCell ref="N97:N98"/>
    <mergeCell ref="I91:J91"/>
    <mergeCell ref="I92:J92"/>
    <mergeCell ref="B62:E62"/>
    <mergeCell ref="B63:C63"/>
    <mergeCell ref="B90:L90"/>
    <mergeCell ref="B88:L88"/>
    <mergeCell ref="B47:L47"/>
    <mergeCell ref="B49:C49"/>
    <mergeCell ref="B50:C50"/>
    <mergeCell ref="B51:C51"/>
    <mergeCell ref="K91:L91"/>
    <mergeCell ref="K92:L92"/>
    <mergeCell ref="B72:C72"/>
    <mergeCell ref="B74:C74"/>
    <mergeCell ref="B76:C76"/>
    <mergeCell ref="B34:E34"/>
    <mergeCell ref="F34:I34"/>
    <mergeCell ref="I82:L82"/>
    <mergeCell ref="I83:L83"/>
    <mergeCell ref="I84:L84"/>
    <mergeCell ref="B81:C81"/>
    <mergeCell ref="I81:L81"/>
    <mergeCell ref="B28:I28"/>
    <mergeCell ref="B30:I31"/>
    <mergeCell ref="B32:E33"/>
    <mergeCell ref="F32:I33"/>
    <mergeCell ref="H62:I62"/>
    <mergeCell ref="H63:I63"/>
    <mergeCell ref="J62:K62"/>
    <mergeCell ref="J63:K63"/>
    <mergeCell ref="H71:I71"/>
    <mergeCell ref="J71:K71"/>
    <mergeCell ref="H72:I72"/>
    <mergeCell ref="J72:K72"/>
    <mergeCell ref="B39:C39"/>
    <mergeCell ref="D39:F39"/>
    <mergeCell ref="B42:C42"/>
    <mergeCell ref="B55:L55"/>
    <mergeCell ref="B60:L60"/>
    <mergeCell ref="B7:D7"/>
    <mergeCell ref="F7:G8"/>
    <mergeCell ref="H7:I8"/>
    <mergeCell ref="B12:I12"/>
    <mergeCell ref="B14:C14"/>
    <mergeCell ref="F2:I3"/>
    <mergeCell ref="F5:G5"/>
    <mergeCell ref="H5:I5"/>
    <mergeCell ref="B6:D6"/>
    <mergeCell ref="F6:G6"/>
    <mergeCell ref="H6:I6"/>
    <mergeCell ref="D14:I14"/>
    <mergeCell ref="B20:C20"/>
    <mergeCell ref="D20:I20"/>
    <mergeCell ref="B21:C21"/>
    <mergeCell ref="D21:I21"/>
    <mergeCell ref="B22:C22"/>
    <mergeCell ref="D22:I22"/>
    <mergeCell ref="B18:C18"/>
    <mergeCell ref="D18:I18"/>
    <mergeCell ref="B15:C15"/>
    <mergeCell ref="D15:E15"/>
    <mergeCell ref="B16:C16"/>
    <mergeCell ref="D16:E16"/>
    <mergeCell ref="F16:G16"/>
    <mergeCell ref="B17:C17"/>
    <mergeCell ref="D17:I17"/>
    <mergeCell ref="B19:C19"/>
    <mergeCell ref="D19:I19"/>
    <mergeCell ref="B119:J119"/>
    <mergeCell ref="D23:I23"/>
    <mergeCell ref="B24:C24"/>
    <mergeCell ref="D24:I24"/>
    <mergeCell ref="B25:C25"/>
    <mergeCell ref="D25:I25"/>
    <mergeCell ref="B53:C53"/>
    <mergeCell ref="D53:L53"/>
    <mergeCell ref="B57:K57"/>
    <mergeCell ref="B79:L79"/>
    <mergeCell ref="B82:C82"/>
    <mergeCell ref="B83:C83"/>
    <mergeCell ref="B84:C84"/>
    <mergeCell ref="D82:G82"/>
    <mergeCell ref="D83:G83"/>
    <mergeCell ref="D84:G84"/>
    <mergeCell ref="B93:B94"/>
    <mergeCell ref="C93:C94"/>
    <mergeCell ref="D93:D94"/>
    <mergeCell ref="G93:H94"/>
    <mergeCell ref="C91:C92"/>
    <mergeCell ref="B91:B92"/>
    <mergeCell ref="G92:H92"/>
    <mergeCell ref="G95:H96"/>
    <mergeCell ref="C107:C108"/>
    <mergeCell ref="E99:F100"/>
    <mergeCell ref="D101:D102"/>
    <mergeCell ref="E101:F102"/>
    <mergeCell ref="D103:D104"/>
    <mergeCell ref="B97:B98"/>
    <mergeCell ref="C97:C98"/>
    <mergeCell ref="D97:D98"/>
    <mergeCell ref="B95:B96"/>
    <mergeCell ref="C95:C96"/>
    <mergeCell ref="D95:D96"/>
    <mergeCell ref="B111:B112"/>
    <mergeCell ref="B113:B114"/>
    <mergeCell ref="B115:B116"/>
    <mergeCell ref="D91:D92"/>
    <mergeCell ref="E91:F91"/>
    <mergeCell ref="E92:F92"/>
    <mergeCell ref="E93:F94"/>
    <mergeCell ref="E95:F96"/>
    <mergeCell ref="E97:F98"/>
    <mergeCell ref="D99:D100"/>
    <mergeCell ref="C109:C110"/>
    <mergeCell ref="C111:C112"/>
    <mergeCell ref="C113:C114"/>
    <mergeCell ref="C115:C116"/>
    <mergeCell ref="B99:B100"/>
    <mergeCell ref="B101:B102"/>
    <mergeCell ref="B103:B104"/>
    <mergeCell ref="B105:B106"/>
    <mergeCell ref="B107:B108"/>
    <mergeCell ref="B109:B110"/>
    <mergeCell ref="C99:C100"/>
    <mergeCell ref="C101:C102"/>
    <mergeCell ref="C103:C104"/>
    <mergeCell ref="C105:C106"/>
    <mergeCell ref="D111:D112"/>
    <mergeCell ref="E111:F112"/>
    <mergeCell ref="D113:D114"/>
    <mergeCell ref="E113:F114"/>
    <mergeCell ref="D115:D116"/>
    <mergeCell ref="E115:F116"/>
    <mergeCell ref="E103:F104"/>
    <mergeCell ref="D105:D106"/>
    <mergeCell ref="E105:F106"/>
    <mergeCell ref="D107:D108"/>
    <mergeCell ref="E107:F108"/>
    <mergeCell ref="D109:D110"/>
    <mergeCell ref="E109:F110"/>
    <mergeCell ref="G109:H110"/>
    <mergeCell ref="G111:H112"/>
    <mergeCell ref="G113:H114"/>
    <mergeCell ref="G115:H116"/>
    <mergeCell ref="G91:H91"/>
    <mergeCell ref="G97:H98"/>
    <mergeCell ref="G99:H100"/>
    <mergeCell ref="G101:H102"/>
    <mergeCell ref="G103:H104"/>
    <mergeCell ref="G105:H106"/>
    <mergeCell ref="G107:H108"/>
    <mergeCell ref="K113:L114"/>
    <mergeCell ref="K115:L116"/>
    <mergeCell ref="K101:L102"/>
    <mergeCell ref="K103:L104"/>
    <mergeCell ref="K105:L106"/>
    <mergeCell ref="K107:L108"/>
    <mergeCell ref="K109:L110"/>
    <mergeCell ref="K111:L112"/>
    <mergeCell ref="K93:L94"/>
    <mergeCell ref="K95:L96"/>
    <mergeCell ref="K97:L98"/>
    <mergeCell ref="I105:J106"/>
    <mergeCell ref="I107:J108"/>
    <mergeCell ref="I109:J110"/>
    <mergeCell ref="I111:J112"/>
    <mergeCell ref="I113:J114"/>
    <mergeCell ref="I115:J116"/>
    <mergeCell ref="I93:J94"/>
    <mergeCell ref="I95:J96"/>
    <mergeCell ref="I97:J98"/>
    <mergeCell ref="I99:J100"/>
    <mergeCell ref="I101:J102"/>
    <mergeCell ref="I103:J104"/>
    <mergeCell ref="D76:L76"/>
    <mergeCell ref="B73:C73"/>
    <mergeCell ref="F72:F73"/>
    <mergeCell ref="B64:C64"/>
    <mergeCell ref="B66:C66"/>
    <mergeCell ref="D66:L66"/>
    <mergeCell ref="B69:L69"/>
    <mergeCell ref="B71:E71"/>
    <mergeCell ref="K99:L100"/>
  </mergeCells>
  <conditionalFormatting sqref="B119:C119 B88 B60 B69 B47 B55 B79 B12 B28 B37">
    <cfRule type="cellIs" dxfId="8" priority="26" stopIfTrue="1" operator="equal">
      <formula>"NO CONFORME"</formula>
    </cfRule>
  </conditionalFormatting>
  <conditionalFormatting sqref="D42:E44 H7 F32:I34 D39 H5 D15 D20 D21 D25">
    <cfRule type="containsBlanks" dxfId="7" priority="25">
      <formula>LEN(TRIM(D5))=0</formula>
    </cfRule>
  </conditionalFormatting>
  <conditionalFormatting sqref="F71 F62 D72:D74 D63:D64 D49:D51 L57 H82:H84">
    <cfRule type="containsBlanks" dxfId="6" priority="17">
      <formula>LEN(TRIM(D49))=0</formula>
    </cfRule>
  </conditionalFormatting>
  <conditionalFormatting sqref="I93:L116">
    <cfRule type="beginsWith" dxfId="5" priority="4" operator="beginsWith" text="CONFORME">
      <formula>LEFT(I93,8)="CONFORME"</formula>
    </cfRule>
    <cfRule type="containsBlanks" dxfId="4" priority="5">
      <formula>LEN(TRIM(I93))=0</formula>
    </cfRule>
  </conditionalFormatting>
  <dataValidations count="4">
    <dataValidation type="list" allowBlank="1" showInputMessage="1" showErrorMessage="1" sqref="F62 F71 D49:D51 H82:H84">
      <formula1>$O$5:$O$6</formula1>
    </dataValidation>
    <dataValidation type="list" allowBlank="1" showInputMessage="1" showErrorMessage="1" sqref="L57">
      <formula1>$P$5:$P$6</formula1>
    </dataValidation>
    <dataValidation type="list" allowBlank="1" showInputMessage="1" showErrorMessage="1" sqref="I93:L116">
      <formula1>$P$5:$P$7</formula1>
    </dataValidation>
    <dataValidation type="list" allowBlank="1" showInputMessage="1" showErrorMessage="1" sqref="B93:B116">
      <formula1>$O$10:$O$22</formula1>
    </dataValidation>
  </dataValidations>
  <pageMargins left="0.70866141732283472" right="0.70866141732283472" top="0.74803149606299213" bottom="0.74803149606299213" header="0.31496062992125984" footer="0.31496062992125984"/>
  <pageSetup paperSize="9" orientation="portrait" r:id="rId1"/>
  <headerFooter>
    <oddFooter>&amp;RCOD PNT C 052 - ANEXO-II Ed.3</oddFooter>
  </headerFooter>
  <drawing r:id="rId2"/>
</worksheet>
</file>

<file path=xl/worksheets/sheet2.xml><?xml version="1.0" encoding="utf-8"?>
<worksheet xmlns="http://schemas.openxmlformats.org/spreadsheetml/2006/main" xmlns:r="http://schemas.openxmlformats.org/officeDocument/2006/relationships">
  <sheetPr codeName="Sheet4"/>
  <dimension ref="A4:DO175"/>
  <sheetViews>
    <sheetView topLeftCell="A19" zoomScale="115" zoomScaleNormal="115" workbookViewId="0">
      <selection activeCell="DP31" sqref="DP31"/>
    </sheetView>
  </sheetViews>
  <sheetFormatPr baseColWidth="10" defaultRowHeight="12.75"/>
  <cols>
    <col min="1" max="116" width="0.85546875" style="23" customWidth="1"/>
    <col min="117" max="117" width="1.140625" style="23" customWidth="1"/>
    <col min="118" max="119" width="0.85546875" style="23" customWidth="1"/>
    <col min="120" max="16384" width="11.42578125" style="23"/>
  </cols>
  <sheetData>
    <row r="4" spans="2:115" ht="23.25">
      <c r="AY4" s="1" t="s">
        <v>0</v>
      </c>
    </row>
    <row r="5" spans="2:115" ht="12.75" customHeight="1">
      <c r="AY5" s="278" t="s">
        <v>90</v>
      </c>
      <c r="AZ5" s="278"/>
      <c r="BA5" s="278"/>
      <c r="BB5" s="278"/>
      <c r="BC5" s="278"/>
      <c r="BD5" s="278"/>
      <c r="BE5" s="278"/>
      <c r="BF5" s="278"/>
      <c r="BG5" s="278"/>
      <c r="BH5" s="278"/>
      <c r="BI5" s="278"/>
      <c r="BJ5" s="278"/>
      <c r="BK5" s="278"/>
      <c r="BL5" s="278"/>
      <c r="BM5" s="278"/>
      <c r="BN5" s="278"/>
      <c r="BO5" s="278"/>
      <c r="BP5" s="278"/>
      <c r="BQ5" s="278"/>
      <c r="BR5" s="278"/>
      <c r="BS5" s="278"/>
      <c r="BT5" s="278"/>
      <c r="BU5" s="278"/>
      <c r="BV5" s="278"/>
      <c r="BW5" s="278"/>
      <c r="BX5" s="278"/>
      <c r="BY5" s="278"/>
      <c r="BZ5" s="278"/>
      <c r="CA5" s="278"/>
      <c r="CB5" s="278"/>
      <c r="CC5" s="278"/>
      <c r="CD5" s="278"/>
      <c r="CE5" s="278"/>
      <c r="CF5" s="278"/>
      <c r="CG5" s="278"/>
      <c r="CH5" s="278"/>
      <c r="CI5" s="278"/>
      <c r="CJ5" s="278"/>
      <c r="CK5" s="278"/>
      <c r="CL5" s="278"/>
      <c r="CM5" s="278"/>
      <c r="CN5" s="278"/>
      <c r="CO5" s="278"/>
      <c r="CP5" s="278"/>
      <c r="CQ5" s="278"/>
      <c r="CR5" s="278"/>
      <c r="CS5" s="278"/>
      <c r="CT5" s="278"/>
      <c r="CU5" s="278"/>
      <c r="CV5" s="278"/>
      <c r="CW5" s="278"/>
      <c r="CX5" s="278"/>
      <c r="CY5" s="278"/>
      <c r="CZ5" s="278"/>
      <c r="DA5" s="278"/>
    </row>
    <row r="6" spans="2:115" ht="12.75" customHeight="1"/>
    <row r="7" spans="2:115" ht="12.75" customHeight="1">
      <c r="AY7" s="2" t="s">
        <v>41</v>
      </c>
      <c r="AZ7" s="2"/>
      <c r="BA7" s="2"/>
      <c r="BB7" s="2"/>
      <c r="BC7" s="2"/>
      <c r="BD7" s="2"/>
      <c r="BE7" s="2"/>
      <c r="BF7" s="265" t="str">
        <f>CONCATENATE(DATOS!H5," Ed.",DATOS!H7)</f>
        <v xml:space="preserve"> Ed.</v>
      </c>
      <c r="BG7" s="265"/>
      <c r="BH7" s="265"/>
      <c r="BI7" s="265"/>
      <c r="BJ7" s="265"/>
      <c r="BK7" s="265"/>
      <c r="BL7" s="265"/>
      <c r="BM7" s="265"/>
      <c r="BN7" s="265"/>
      <c r="BO7" s="265"/>
      <c r="BP7" s="265"/>
      <c r="BQ7" s="265"/>
      <c r="BR7" s="265"/>
      <c r="BS7" s="265"/>
      <c r="BT7" s="265"/>
      <c r="BU7" s="265"/>
      <c r="BV7" s="265"/>
    </row>
    <row r="8" spans="2:115" ht="12.75" customHeight="1">
      <c r="AY8" s="279" t="s">
        <v>40</v>
      </c>
      <c r="AZ8" s="279"/>
      <c r="BA8" s="279"/>
      <c r="BB8" s="279"/>
      <c r="BC8" s="279"/>
      <c r="BD8" s="279"/>
      <c r="BE8" s="279"/>
      <c r="BF8" s="279"/>
      <c r="BG8" s="279"/>
      <c r="BH8" s="279"/>
      <c r="BI8" s="279"/>
      <c r="BJ8" s="279"/>
      <c r="BK8" s="279"/>
      <c r="BL8" s="279"/>
      <c r="BM8" s="279"/>
      <c r="BN8" s="279"/>
      <c r="BO8" s="279"/>
    </row>
    <row r="9" spans="2:115" ht="12.75" customHeight="1"/>
    <row r="10" spans="2:115" ht="12.75" customHeight="1">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row>
    <row r="12" spans="2:115" ht="9.9499999999999993" customHeight="1">
      <c r="C12" s="275" t="s">
        <v>76</v>
      </c>
      <c r="D12" s="275"/>
      <c r="E12" s="275"/>
      <c r="F12" s="275"/>
      <c r="G12" s="275"/>
      <c r="H12" s="275"/>
      <c r="I12" s="275"/>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5"/>
    </row>
    <row r="13" spans="2:115" ht="9.9499999999999993" customHeight="1">
      <c r="C13" s="275" t="s">
        <v>39</v>
      </c>
      <c r="D13" s="275"/>
      <c r="E13" s="275"/>
      <c r="F13" s="275"/>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row>
    <row r="14" spans="2:115" ht="9.9499999999999993" customHeight="1">
      <c r="C14" s="275" t="s">
        <v>38</v>
      </c>
      <c r="D14" s="275"/>
      <c r="E14" s="275"/>
      <c r="F14" s="275"/>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row>
    <row r="15" spans="2:115" ht="9.9499999999999993" customHeight="1">
      <c r="C15" s="275" t="s">
        <v>37</v>
      </c>
      <c r="D15" s="275"/>
      <c r="E15" s="275"/>
      <c r="F15" s="275"/>
      <c r="G15" s="275"/>
      <c r="H15" s="275"/>
      <c r="I15" s="275"/>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row>
    <row r="16" spans="2:115" ht="9.9499999999999993" customHeight="1">
      <c r="C16" s="275" t="s">
        <v>36</v>
      </c>
      <c r="D16" s="275"/>
      <c r="E16" s="275"/>
      <c r="F16" s="275"/>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row>
    <row r="17" spans="2:115" ht="9.9499999999999993" customHeight="1">
      <c r="C17" s="275" t="s">
        <v>35</v>
      </c>
      <c r="D17" s="275"/>
      <c r="E17" s="275"/>
      <c r="F17" s="275"/>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row>
    <row r="18" spans="2:115" ht="9.9499999999999993" customHeight="1">
      <c r="C18" s="275" t="s">
        <v>34</v>
      </c>
      <c r="D18" s="275"/>
      <c r="E18" s="275"/>
      <c r="F18" s="275"/>
      <c r="G18" s="275"/>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row>
    <row r="19" spans="2:115" ht="9.9499999999999993" customHeight="1">
      <c r="C19" s="275" t="s">
        <v>33</v>
      </c>
      <c r="D19" s="275"/>
      <c r="E19" s="275"/>
      <c r="F19" s="275"/>
      <c r="G19" s="275"/>
      <c r="H19" s="275"/>
      <c r="I19" s="275"/>
      <c r="J19" s="275"/>
      <c r="K19" s="275"/>
      <c r="L19" s="275"/>
      <c r="M19" s="275"/>
      <c r="N19" s="275"/>
      <c r="O19" s="275"/>
      <c r="P19" s="275"/>
      <c r="Q19" s="275"/>
      <c r="R19" s="275"/>
      <c r="S19" s="275"/>
      <c r="T19" s="275"/>
      <c r="U19" s="275"/>
      <c r="V19" s="275"/>
      <c r="W19" s="275"/>
      <c r="X19" s="275"/>
      <c r="Y19" s="275"/>
      <c r="Z19" s="275"/>
      <c r="AA19" s="275"/>
      <c r="AB19" s="275"/>
      <c r="AC19" s="275"/>
      <c r="AD19" s="275"/>
      <c r="AE19" s="275"/>
      <c r="AF19" s="275"/>
      <c r="AG19" s="275"/>
      <c r="AH19" s="275"/>
      <c r="AI19" s="275"/>
      <c r="AJ19" s="275"/>
      <c r="AK19" s="275"/>
      <c r="AL19" s="275"/>
      <c r="AM19" s="275"/>
      <c r="AN19" s="275"/>
      <c r="AO19" s="275"/>
      <c r="AP19" s="275"/>
      <c r="AQ19" s="275"/>
    </row>
    <row r="20" spans="2:115">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row>
    <row r="21" spans="2:115">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20"/>
      <c r="CU21" s="20"/>
      <c r="CV21" s="20"/>
      <c r="CW21" s="20"/>
      <c r="CX21" s="20"/>
      <c r="CY21" s="20"/>
      <c r="CZ21" s="20"/>
      <c r="DA21" s="20"/>
      <c r="DB21" s="20"/>
      <c r="DC21" s="20"/>
      <c r="DD21" s="20"/>
      <c r="DE21" s="20"/>
      <c r="DF21" s="20"/>
      <c r="DG21" s="20"/>
      <c r="DH21" s="20"/>
      <c r="DI21" s="20"/>
      <c r="DJ21" s="20"/>
      <c r="DK21" s="20"/>
    </row>
    <row r="22" spans="2:115" ht="9.9499999999999993" customHeight="1">
      <c r="C22" s="268" t="s">
        <v>32</v>
      </c>
      <c r="D22" s="268"/>
      <c r="E22" s="268"/>
      <c r="F22" s="268"/>
      <c r="G22" s="268"/>
      <c r="H22" s="268"/>
      <c r="I22" s="268"/>
      <c r="J22" s="268"/>
      <c r="K22" s="268"/>
      <c r="L22" s="268"/>
      <c r="M22" s="268"/>
      <c r="N22" s="268"/>
      <c r="O22" s="268"/>
      <c r="P22" s="268"/>
      <c r="Q22" s="268"/>
      <c r="R22" s="268"/>
      <c r="S22" s="268"/>
      <c r="T22" s="268"/>
      <c r="U22" s="268"/>
      <c r="V22" s="268"/>
      <c r="W22" s="268"/>
      <c r="X22" s="268"/>
      <c r="Y22" s="268"/>
      <c r="Z22" s="268"/>
      <c r="AA22" s="268"/>
      <c r="AB22" s="268"/>
      <c r="AC22" s="268"/>
      <c r="AD22" s="268"/>
      <c r="AE22" s="268"/>
      <c r="AF22" s="268"/>
      <c r="AG22" s="268"/>
      <c r="AH22" s="268"/>
      <c r="AI22" s="268"/>
      <c r="AJ22" s="268"/>
      <c r="AK22" s="268"/>
      <c r="AL22" s="268"/>
      <c r="AM22" s="268"/>
      <c r="AN22" s="268"/>
      <c r="AO22" s="268"/>
      <c r="AP22" s="268"/>
      <c r="AQ22" s="268"/>
      <c r="AR22" s="268"/>
      <c r="AU22" s="267" t="str">
        <f>DATOS!D14</f>
        <v>ÚTIL DE GRAPADO - HERRAMIENTA</v>
      </c>
      <c r="AV22" s="267"/>
      <c r="AW22" s="267"/>
      <c r="AX22" s="267"/>
      <c r="AY22" s="267"/>
      <c r="AZ22" s="267"/>
      <c r="BA22" s="267"/>
      <c r="BB22" s="267"/>
      <c r="BC22" s="267"/>
      <c r="BD22" s="267"/>
      <c r="BE22" s="267"/>
      <c r="BF22" s="267"/>
      <c r="BG22" s="267"/>
      <c r="BH22" s="267"/>
      <c r="BI22" s="267"/>
      <c r="BJ22" s="267"/>
      <c r="BK22" s="267"/>
      <c r="BL22" s="267"/>
      <c r="BM22" s="267"/>
      <c r="BN22" s="267"/>
      <c r="BO22" s="267"/>
      <c r="BP22" s="267"/>
      <c r="BQ22" s="267"/>
      <c r="BR22" s="267"/>
      <c r="BS22" s="267"/>
      <c r="BT22" s="267"/>
      <c r="BU22" s="267"/>
      <c r="BV22" s="267"/>
      <c r="BW22" s="267"/>
      <c r="BX22" s="267"/>
      <c r="BY22" s="267"/>
      <c r="BZ22" s="267"/>
      <c r="CA22" s="267"/>
      <c r="CB22" s="267"/>
      <c r="CC22" s="267"/>
      <c r="CD22" s="267"/>
      <c r="CE22" s="267"/>
      <c r="CF22" s="267"/>
      <c r="CG22" s="267"/>
      <c r="CH22" s="267"/>
      <c r="CI22" s="267"/>
      <c r="CJ22" s="267"/>
      <c r="CK22" s="267"/>
      <c r="CL22" s="267"/>
      <c r="CM22" s="267"/>
      <c r="CN22" s="267"/>
      <c r="CO22" s="267"/>
      <c r="CP22" s="267"/>
      <c r="CQ22" s="267"/>
      <c r="CR22" s="267"/>
      <c r="CS22" s="267"/>
      <c r="CT22" s="267"/>
      <c r="CU22" s="267"/>
      <c r="CV22" s="267"/>
      <c r="CW22" s="267"/>
      <c r="CX22" s="267"/>
      <c r="CY22" s="267"/>
      <c r="CZ22" s="267"/>
      <c r="DA22" s="267"/>
      <c r="DB22" s="267"/>
      <c r="DC22" s="267"/>
      <c r="DD22" s="267"/>
      <c r="DE22" s="267"/>
      <c r="DF22" s="267"/>
      <c r="DG22" s="267"/>
      <c r="DH22" s="267"/>
      <c r="DI22" s="267"/>
      <c r="DJ22" s="267"/>
    </row>
    <row r="23" spans="2:115" ht="9.9499999999999993" customHeight="1">
      <c r="C23" s="266" t="s">
        <v>31</v>
      </c>
      <c r="D23" s="266"/>
      <c r="E23" s="266"/>
      <c r="F23" s="266"/>
      <c r="G23" s="266"/>
      <c r="H23" s="266"/>
      <c r="I23" s="266"/>
      <c r="J23" s="266"/>
      <c r="K23" s="266"/>
      <c r="L23" s="266"/>
      <c r="M23" s="266"/>
      <c r="N23" s="266"/>
      <c r="O23" s="266"/>
      <c r="P23" s="266"/>
      <c r="Q23" s="266"/>
      <c r="R23" s="266"/>
      <c r="S23" s="266"/>
      <c r="T23" s="266"/>
      <c r="U23" s="266"/>
      <c r="V23" s="266"/>
      <c r="W23" s="266"/>
      <c r="X23" s="266"/>
      <c r="Y23" s="266"/>
      <c r="Z23" s="266"/>
      <c r="AA23" s="266"/>
      <c r="AB23" s="266"/>
      <c r="AC23" s="266"/>
      <c r="AD23" s="266"/>
      <c r="AE23" s="266"/>
      <c r="AF23" s="266"/>
      <c r="AG23" s="266"/>
      <c r="AH23" s="266"/>
      <c r="AI23" s="266"/>
      <c r="AJ23" s="266"/>
      <c r="AK23" s="266"/>
      <c r="AL23" s="266"/>
      <c r="AM23" s="266"/>
      <c r="AN23" s="266"/>
      <c r="AO23" s="266"/>
      <c r="AP23" s="266"/>
      <c r="AQ23" s="266"/>
      <c r="AR23" s="266"/>
      <c r="AU23" s="267"/>
      <c r="AV23" s="267"/>
      <c r="AW23" s="267"/>
      <c r="AX23" s="267"/>
      <c r="AY23" s="267"/>
      <c r="AZ23" s="267"/>
      <c r="BA23" s="267"/>
      <c r="BB23" s="267"/>
      <c r="BC23" s="267"/>
      <c r="BD23" s="267"/>
      <c r="BE23" s="267"/>
      <c r="BF23" s="267"/>
      <c r="BG23" s="267"/>
      <c r="BH23" s="267"/>
      <c r="BI23" s="267"/>
      <c r="BJ23" s="267"/>
      <c r="BK23" s="267"/>
      <c r="BL23" s="267"/>
      <c r="BM23" s="267"/>
      <c r="BN23" s="267"/>
      <c r="BO23" s="267"/>
      <c r="BP23" s="267"/>
      <c r="BQ23" s="267"/>
      <c r="BR23" s="267"/>
      <c r="BS23" s="267"/>
      <c r="BT23" s="267"/>
      <c r="BU23" s="267"/>
      <c r="BV23" s="267"/>
      <c r="BW23" s="267"/>
      <c r="BX23" s="267"/>
      <c r="BY23" s="267"/>
      <c r="BZ23" s="267"/>
      <c r="CA23" s="267"/>
      <c r="CB23" s="267"/>
      <c r="CC23" s="267"/>
      <c r="CD23" s="267"/>
      <c r="CE23" s="267"/>
      <c r="CF23" s="267"/>
      <c r="CG23" s="267"/>
      <c r="CH23" s="267"/>
      <c r="CI23" s="267"/>
      <c r="CJ23" s="267"/>
      <c r="CK23" s="267"/>
      <c r="CL23" s="267"/>
      <c r="CM23" s="267"/>
      <c r="CN23" s="267"/>
      <c r="CO23" s="267"/>
      <c r="CP23" s="267"/>
      <c r="CQ23" s="267"/>
      <c r="CR23" s="267"/>
      <c r="CS23" s="267"/>
      <c r="CT23" s="267"/>
      <c r="CU23" s="267"/>
      <c r="CV23" s="267"/>
      <c r="CW23" s="267"/>
      <c r="CX23" s="267"/>
      <c r="CY23" s="267"/>
      <c r="CZ23" s="267"/>
      <c r="DA23" s="267"/>
      <c r="DB23" s="267"/>
      <c r="DC23" s="267"/>
      <c r="DD23" s="267"/>
      <c r="DE23" s="267"/>
      <c r="DF23" s="267"/>
      <c r="DG23" s="267"/>
      <c r="DH23" s="267"/>
      <c r="DI23" s="267"/>
      <c r="DJ23" s="267"/>
    </row>
    <row r="24" spans="2:115" ht="9.9499999999999993" customHeight="1">
      <c r="C24" s="268"/>
      <c r="D24" s="268"/>
      <c r="E24" s="268"/>
      <c r="F24" s="268"/>
      <c r="G24" s="268"/>
      <c r="H24" s="268"/>
      <c r="I24" s="268"/>
      <c r="J24" s="268"/>
      <c r="K24" s="268"/>
      <c r="L24" s="268"/>
      <c r="M24" s="268"/>
      <c r="N24" s="268"/>
      <c r="O24" s="268"/>
      <c r="P24" s="268"/>
      <c r="Q24" s="268"/>
      <c r="R24" s="268"/>
      <c r="S24" s="268"/>
      <c r="T24" s="268"/>
      <c r="U24" s="268"/>
      <c r="V24" s="268"/>
      <c r="W24" s="268"/>
      <c r="X24" s="268"/>
      <c r="Y24" s="268"/>
      <c r="Z24" s="268"/>
      <c r="AA24" s="268"/>
      <c r="AB24" s="268"/>
      <c r="AC24" s="268"/>
      <c r="AD24" s="268"/>
      <c r="AE24" s="268"/>
      <c r="AF24" s="268"/>
      <c r="AG24" s="268"/>
      <c r="AH24" s="268"/>
      <c r="AI24" s="268"/>
      <c r="AJ24" s="268"/>
      <c r="AK24" s="268"/>
      <c r="AL24" s="268"/>
      <c r="AM24" s="268"/>
      <c r="AN24" s="268"/>
      <c r="AO24" s="268"/>
      <c r="AP24" s="268"/>
      <c r="AQ24" s="268"/>
      <c r="AR24" s="268"/>
      <c r="AU24" s="267"/>
      <c r="AV24" s="267"/>
      <c r="AW24" s="267"/>
      <c r="AX24" s="267"/>
      <c r="AY24" s="267"/>
      <c r="AZ24" s="267"/>
      <c r="BA24" s="267"/>
      <c r="BB24" s="267"/>
      <c r="BC24" s="267"/>
      <c r="BD24" s="267"/>
      <c r="BE24" s="267"/>
      <c r="BF24" s="267"/>
      <c r="BG24" s="267"/>
      <c r="BH24" s="267"/>
      <c r="BI24" s="267"/>
      <c r="BJ24" s="267"/>
      <c r="BK24" s="267"/>
      <c r="BL24" s="267"/>
      <c r="BM24" s="267"/>
      <c r="BN24" s="267"/>
      <c r="BO24" s="267"/>
      <c r="BP24" s="267"/>
      <c r="BQ24" s="267"/>
      <c r="BR24" s="267"/>
      <c r="BS24" s="267"/>
      <c r="BT24" s="267"/>
      <c r="BU24" s="267"/>
      <c r="BV24" s="267"/>
      <c r="BW24" s="267"/>
      <c r="BX24" s="267"/>
      <c r="BY24" s="267"/>
      <c r="BZ24" s="267"/>
      <c r="CA24" s="267"/>
      <c r="CB24" s="267"/>
      <c r="CC24" s="267"/>
      <c r="CD24" s="267"/>
      <c r="CE24" s="267"/>
      <c r="CF24" s="267"/>
      <c r="CG24" s="267"/>
      <c r="CH24" s="267"/>
      <c r="CI24" s="267"/>
      <c r="CJ24" s="267"/>
      <c r="CK24" s="267"/>
      <c r="CL24" s="267"/>
      <c r="CM24" s="267"/>
      <c r="CN24" s="267"/>
      <c r="CO24" s="267"/>
      <c r="CP24" s="267"/>
      <c r="CQ24" s="267"/>
      <c r="CR24" s="267"/>
      <c r="CS24" s="267"/>
      <c r="CT24" s="267"/>
      <c r="CU24" s="267"/>
      <c r="CV24" s="267"/>
      <c r="CW24" s="267"/>
      <c r="CX24" s="267"/>
      <c r="CY24" s="267"/>
      <c r="CZ24" s="267"/>
      <c r="DA24" s="267"/>
      <c r="DB24" s="267"/>
      <c r="DC24" s="267"/>
      <c r="DD24" s="267"/>
      <c r="DE24" s="267"/>
      <c r="DF24" s="267"/>
      <c r="DG24" s="267"/>
      <c r="DH24" s="267"/>
      <c r="DI24" s="267"/>
      <c r="DJ24" s="267"/>
    </row>
    <row r="25" spans="2:115" ht="9.9499999999999993" customHeight="1">
      <c r="C25" s="268" t="s">
        <v>30</v>
      </c>
      <c r="D25" s="268"/>
      <c r="E25" s="268"/>
      <c r="F25" s="268"/>
      <c r="G25" s="268"/>
      <c r="H25" s="268"/>
      <c r="I25" s="268"/>
      <c r="J25" s="268"/>
      <c r="K25" s="268"/>
      <c r="L25" s="268"/>
      <c r="M25" s="268"/>
      <c r="N25" s="268"/>
      <c r="O25" s="268"/>
      <c r="P25" s="268"/>
      <c r="Q25" s="268"/>
      <c r="R25" s="268"/>
      <c r="S25" s="268"/>
      <c r="T25" s="268"/>
      <c r="U25" s="268"/>
      <c r="V25" s="268"/>
      <c r="W25" s="268"/>
      <c r="X25" s="268"/>
      <c r="Y25" s="268"/>
      <c r="Z25" s="268"/>
      <c r="AA25" s="268"/>
      <c r="AB25" s="268"/>
      <c r="AC25" s="268"/>
      <c r="AD25" s="268"/>
      <c r="AE25" s="268"/>
      <c r="AF25" s="268"/>
      <c r="AG25" s="268"/>
      <c r="AH25" s="268"/>
      <c r="AI25" s="268"/>
      <c r="AJ25" s="268"/>
      <c r="AK25" s="268"/>
      <c r="AL25" s="268"/>
      <c r="AM25" s="268"/>
      <c r="AN25" s="268"/>
      <c r="AO25" s="268"/>
      <c r="AP25" s="268"/>
      <c r="AQ25" s="268"/>
      <c r="AR25" s="268"/>
      <c r="AU25" s="273">
        <f>DATOS!D16</f>
        <v>0</v>
      </c>
      <c r="AV25" s="273"/>
      <c r="AW25" s="273"/>
      <c r="AX25" s="273"/>
      <c r="AY25" s="273"/>
      <c r="AZ25" s="273"/>
      <c r="BA25" s="273"/>
      <c r="BB25" s="273"/>
      <c r="BC25" s="273"/>
      <c r="BD25" s="273"/>
      <c r="BE25" s="273"/>
      <c r="BF25" s="273"/>
      <c r="BG25" s="273"/>
      <c r="BH25" s="273"/>
      <c r="BI25" s="273"/>
      <c r="BJ25" s="273"/>
      <c r="BK25" s="273"/>
      <c r="BL25" s="273"/>
      <c r="BM25" s="273"/>
      <c r="BN25" s="273"/>
      <c r="BO25" s="273"/>
      <c r="BP25" s="273"/>
      <c r="BQ25" s="273"/>
      <c r="BR25" s="273"/>
      <c r="BS25" s="273"/>
      <c r="BT25" s="273"/>
      <c r="BU25" s="273"/>
      <c r="BV25" s="273"/>
      <c r="BW25" s="273"/>
      <c r="BX25" s="273"/>
      <c r="BY25" s="273"/>
      <c r="BZ25" s="273"/>
      <c r="CA25" s="273"/>
      <c r="CB25" s="273"/>
      <c r="CC25" s="273"/>
      <c r="CD25" s="273"/>
      <c r="CE25" s="273"/>
      <c r="CF25" s="273"/>
      <c r="CG25" s="273"/>
      <c r="CH25" s="273"/>
      <c r="CI25" s="273"/>
      <c r="CJ25" s="273"/>
      <c r="CK25" s="273"/>
      <c r="CL25" s="273"/>
      <c r="CM25" s="273"/>
      <c r="CN25" s="273"/>
      <c r="CO25" s="273"/>
      <c r="CP25" s="273"/>
      <c r="CQ25" s="273"/>
      <c r="CR25" s="273"/>
      <c r="CS25" s="273"/>
      <c r="CT25" s="273"/>
      <c r="CU25" s="273"/>
      <c r="CV25" s="273"/>
      <c r="CW25" s="273"/>
      <c r="CX25" s="273"/>
      <c r="CY25" s="273"/>
      <c r="CZ25" s="273"/>
      <c r="DA25" s="273"/>
      <c r="DB25" s="273"/>
      <c r="DC25" s="273"/>
      <c r="DD25" s="273"/>
      <c r="DE25" s="273"/>
      <c r="DF25" s="273"/>
      <c r="DG25" s="273"/>
      <c r="DH25" s="273"/>
      <c r="DI25" s="273"/>
      <c r="DJ25" s="273"/>
    </row>
    <row r="26" spans="2:115" ht="9.9499999999999993" customHeight="1">
      <c r="C26" s="266" t="s">
        <v>29</v>
      </c>
      <c r="D26" s="266"/>
      <c r="E26" s="266"/>
      <c r="F26" s="266"/>
      <c r="G26" s="266"/>
      <c r="H26" s="266"/>
      <c r="I26" s="266"/>
      <c r="J26" s="266"/>
      <c r="K26" s="266"/>
      <c r="L26" s="266"/>
      <c r="M26" s="266"/>
      <c r="N26" s="266"/>
      <c r="O26" s="266"/>
      <c r="P26" s="266"/>
      <c r="Q26" s="266"/>
      <c r="R26" s="266"/>
      <c r="S26" s="266"/>
      <c r="T26" s="266"/>
      <c r="U26" s="266"/>
      <c r="V26" s="266"/>
      <c r="W26" s="266"/>
      <c r="X26" s="266"/>
      <c r="Y26" s="266"/>
      <c r="Z26" s="266"/>
      <c r="AA26" s="266"/>
      <c r="AB26" s="266"/>
      <c r="AC26" s="266"/>
      <c r="AD26" s="266"/>
      <c r="AE26" s="266"/>
      <c r="AF26" s="266"/>
      <c r="AG26" s="266"/>
      <c r="AH26" s="266"/>
      <c r="AI26" s="266"/>
      <c r="AJ26" s="266"/>
      <c r="AK26" s="266"/>
      <c r="AL26" s="266"/>
      <c r="AM26" s="266"/>
      <c r="AN26" s="266"/>
      <c r="AO26" s="266"/>
      <c r="AP26" s="266"/>
      <c r="AQ26" s="266"/>
      <c r="AR26" s="266"/>
      <c r="AU26" s="267"/>
      <c r="AV26" s="267"/>
      <c r="AW26" s="267"/>
      <c r="AX26" s="267"/>
      <c r="AY26" s="267"/>
      <c r="AZ26" s="267"/>
      <c r="BA26" s="267"/>
      <c r="BB26" s="267"/>
      <c r="BC26" s="267"/>
      <c r="BD26" s="267"/>
      <c r="BE26" s="267"/>
      <c r="BF26" s="267"/>
      <c r="BG26" s="267"/>
      <c r="BH26" s="267"/>
      <c r="BI26" s="267"/>
      <c r="BJ26" s="267"/>
      <c r="BK26" s="267"/>
      <c r="BL26" s="267"/>
      <c r="BM26" s="267"/>
      <c r="BN26" s="267"/>
      <c r="BO26" s="267"/>
      <c r="BP26" s="267"/>
      <c r="BQ26" s="267"/>
      <c r="BR26" s="267"/>
      <c r="BS26" s="267"/>
      <c r="BT26" s="267"/>
      <c r="BU26" s="267"/>
      <c r="BV26" s="267"/>
      <c r="BW26" s="267"/>
      <c r="BX26" s="267"/>
      <c r="BY26" s="267"/>
      <c r="BZ26" s="267"/>
      <c r="CA26" s="267"/>
      <c r="CB26" s="267"/>
      <c r="CC26" s="267"/>
      <c r="CD26" s="267"/>
      <c r="CE26" s="267"/>
      <c r="CF26" s="267"/>
      <c r="CG26" s="267"/>
      <c r="CH26" s="267"/>
      <c r="CI26" s="267"/>
      <c r="CJ26" s="267"/>
      <c r="CK26" s="267"/>
      <c r="CL26" s="267"/>
      <c r="CM26" s="267"/>
      <c r="CN26" s="267"/>
      <c r="CO26" s="267"/>
      <c r="CP26" s="267"/>
      <c r="CQ26" s="267"/>
      <c r="CR26" s="267"/>
      <c r="CS26" s="267"/>
      <c r="CT26" s="267"/>
      <c r="CU26" s="267"/>
      <c r="CV26" s="267"/>
      <c r="CW26" s="267"/>
      <c r="CX26" s="267"/>
      <c r="CY26" s="267"/>
      <c r="CZ26" s="267"/>
      <c r="DA26" s="267"/>
      <c r="DB26" s="267"/>
      <c r="DC26" s="267"/>
      <c r="DD26" s="267"/>
      <c r="DE26" s="267"/>
      <c r="DF26" s="267"/>
      <c r="DG26" s="267"/>
      <c r="DH26" s="267"/>
      <c r="DI26" s="267"/>
      <c r="DJ26" s="267"/>
    </row>
    <row r="27" spans="2:115" ht="9.9499999999999993" customHeight="1">
      <c r="C27" s="268"/>
      <c r="D27" s="268"/>
      <c r="E27" s="268"/>
      <c r="F27" s="268"/>
      <c r="G27" s="268"/>
      <c r="H27" s="268"/>
      <c r="I27" s="268"/>
      <c r="J27" s="268"/>
      <c r="K27" s="268"/>
      <c r="L27" s="268"/>
      <c r="M27" s="268"/>
      <c r="N27" s="268"/>
      <c r="O27" s="268"/>
      <c r="P27" s="268"/>
      <c r="Q27" s="268"/>
      <c r="R27" s="268"/>
      <c r="S27" s="268"/>
      <c r="T27" s="268"/>
      <c r="U27" s="268"/>
      <c r="V27" s="268"/>
      <c r="W27" s="268"/>
      <c r="X27" s="268"/>
      <c r="Y27" s="268"/>
      <c r="Z27" s="268"/>
      <c r="AA27" s="268"/>
      <c r="AB27" s="268"/>
      <c r="AC27" s="268"/>
      <c r="AD27" s="268"/>
      <c r="AE27" s="268"/>
      <c r="AF27" s="268"/>
      <c r="AG27" s="268"/>
      <c r="AH27" s="268"/>
      <c r="AI27" s="268"/>
      <c r="AJ27" s="268"/>
      <c r="AK27" s="268"/>
      <c r="AL27" s="268"/>
      <c r="AM27" s="268"/>
      <c r="AN27" s="268"/>
      <c r="AO27" s="268"/>
      <c r="AP27" s="268"/>
      <c r="AQ27" s="268"/>
      <c r="AR27" s="268"/>
      <c r="AU27" s="267"/>
      <c r="AV27" s="267"/>
      <c r="AW27" s="267"/>
      <c r="AX27" s="267"/>
      <c r="AY27" s="267"/>
      <c r="AZ27" s="267"/>
      <c r="BA27" s="267"/>
      <c r="BB27" s="267"/>
      <c r="BC27" s="267"/>
      <c r="BD27" s="267"/>
      <c r="BE27" s="267"/>
      <c r="BF27" s="267"/>
      <c r="BG27" s="267"/>
      <c r="BH27" s="267"/>
      <c r="BI27" s="267"/>
      <c r="BJ27" s="267"/>
      <c r="BK27" s="267"/>
      <c r="BL27" s="267"/>
      <c r="BM27" s="267"/>
      <c r="BN27" s="267"/>
      <c r="BO27" s="267"/>
      <c r="BP27" s="267"/>
      <c r="BQ27" s="267"/>
      <c r="BR27" s="267"/>
      <c r="BS27" s="267"/>
      <c r="BT27" s="267"/>
      <c r="BU27" s="267"/>
      <c r="BV27" s="267"/>
      <c r="BW27" s="267"/>
      <c r="BX27" s="267"/>
      <c r="BY27" s="267"/>
      <c r="BZ27" s="267"/>
      <c r="CA27" s="267"/>
      <c r="CB27" s="267"/>
      <c r="CC27" s="267"/>
      <c r="CD27" s="267"/>
      <c r="CE27" s="267"/>
      <c r="CF27" s="267"/>
      <c r="CG27" s="267"/>
      <c r="CH27" s="267"/>
      <c r="CI27" s="267"/>
      <c r="CJ27" s="267"/>
      <c r="CK27" s="267"/>
      <c r="CL27" s="267"/>
      <c r="CM27" s="267"/>
      <c r="CN27" s="267"/>
      <c r="CO27" s="267"/>
      <c r="CP27" s="267"/>
      <c r="CQ27" s="267"/>
      <c r="CR27" s="267"/>
      <c r="CS27" s="267"/>
      <c r="CT27" s="267"/>
      <c r="CU27" s="267"/>
      <c r="CV27" s="267"/>
      <c r="CW27" s="267"/>
      <c r="CX27" s="267"/>
      <c r="CY27" s="267"/>
      <c r="CZ27" s="267"/>
      <c r="DA27" s="267"/>
      <c r="DB27" s="267"/>
      <c r="DC27" s="267"/>
      <c r="DD27" s="267"/>
      <c r="DE27" s="267"/>
      <c r="DF27" s="267"/>
      <c r="DG27" s="267"/>
      <c r="DH27" s="267"/>
      <c r="DI27" s="267"/>
      <c r="DJ27" s="267"/>
    </row>
    <row r="28" spans="2:115" ht="9.9499999999999993" customHeight="1">
      <c r="C28" s="268" t="s">
        <v>3</v>
      </c>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68"/>
      <c r="AF28" s="268"/>
      <c r="AG28" s="268"/>
      <c r="AH28" s="268"/>
      <c r="AI28" s="268"/>
      <c r="AJ28" s="268"/>
      <c r="AK28" s="268"/>
      <c r="AL28" s="268"/>
      <c r="AM28" s="268"/>
      <c r="AN28" s="268"/>
      <c r="AO28" s="268"/>
      <c r="AP28" s="268"/>
      <c r="AQ28" s="268"/>
      <c r="AR28" s="268"/>
      <c r="AU28" s="273">
        <f>DATOS!F16</f>
        <v>0</v>
      </c>
      <c r="AV28" s="273"/>
      <c r="AW28" s="273"/>
      <c r="AX28" s="273"/>
      <c r="AY28" s="273"/>
      <c r="AZ28" s="273"/>
      <c r="BA28" s="273"/>
      <c r="BB28" s="273"/>
      <c r="BC28" s="273"/>
      <c r="BD28" s="273"/>
      <c r="BE28" s="273"/>
      <c r="BF28" s="273"/>
      <c r="BG28" s="273"/>
      <c r="BH28" s="273"/>
      <c r="BI28" s="273"/>
      <c r="BJ28" s="273"/>
      <c r="BK28" s="273"/>
      <c r="BL28" s="273"/>
      <c r="BM28" s="273"/>
      <c r="BN28" s="273"/>
      <c r="BO28" s="273"/>
      <c r="BP28" s="273"/>
      <c r="BQ28" s="273"/>
      <c r="BR28" s="273"/>
      <c r="BS28" s="273"/>
      <c r="BT28" s="273"/>
      <c r="BU28" s="273"/>
      <c r="BV28" s="273"/>
      <c r="BW28" s="273"/>
      <c r="BX28" s="273"/>
      <c r="BY28" s="273"/>
      <c r="BZ28" s="273"/>
      <c r="CA28" s="273"/>
      <c r="CB28" s="273"/>
      <c r="CC28" s="273"/>
      <c r="CD28" s="273"/>
      <c r="CE28" s="273"/>
      <c r="CF28" s="273"/>
      <c r="CG28" s="273"/>
      <c r="CH28" s="273"/>
      <c r="CI28" s="273"/>
      <c r="CJ28" s="273"/>
      <c r="CK28" s="273"/>
      <c r="CL28" s="273"/>
      <c r="CM28" s="273"/>
      <c r="CN28" s="273"/>
      <c r="CO28" s="273"/>
      <c r="CP28" s="273"/>
      <c r="CQ28" s="273"/>
      <c r="CR28" s="273"/>
      <c r="CS28" s="273"/>
      <c r="CT28" s="273"/>
      <c r="CU28" s="273"/>
      <c r="CV28" s="273"/>
      <c r="CW28" s="273"/>
      <c r="CX28" s="273"/>
      <c r="CY28" s="273"/>
      <c r="CZ28" s="273"/>
      <c r="DA28" s="273"/>
      <c r="DB28" s="273"/>
      <c r="DC28" s="273"/>
      <c r="DD28" s="273"/>
      <c r="DE28" s="273"/>
      <c r="DF28" s="273"/>
      <c r="DG28" s="273"/>
      <c r="DH28" s="273"/>
      <c r="DI28" s="273"/>
      <c r="DJ28" s="273"/>
    </row>
    <row r="29" spans="2:115" ht="9.9499999999999993" customHeight="1">
      <c r="C29" s="266" t="s">
        <v>28</v>
      </c>
      <c r="D29" s="266"/>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U29" s="267"/>
      <c r="AV29" s="267"/>
      <c r="AW29" s="267"/>
      <c r="AX29" s="267"/>
      <c r="AY29" s="267"/>
      <c r="AZ29" s="267"/>
      <c r="BA29" s="267"/>
      <c r="BB29" s="267"/>
      <c r="BC29" s="267"/>
      <c r="BD29" s="267"/>
      <c r="BE29" s="267"/>
      <c r="BF29" s="267"/>
      <c r="BG29" s="267"/>
      <c r="BH29" s="267"/>
      <c r="BI29" s="267"/>
      <c r="BJ29" s="267"/>
      <c r="BK29" s="267"/>
      <c r="BL29" s="267"/>
      <c r="BM29" s="267"/>
      <c r="BN29" s="267"/>
      <c r="BO29" s="267"/>
      <c r="BP29" s="267"/>
      <c r="BQ29" s="267"/>
      <c r="BR29" s="267"/>
      <c r="BS29" s="267"/>
      <c r="BT29" s="267"/>
      <c r="BU29" s="267"/>
      <c r="BV29" s="267"/>
      <c r="BW29" s="267"/>
      <c r="BX29" s="267"/>
      <c r="BY29" s="267"/>
      <c r="BZ29" s="267"/>
      <c r="CA29" s="267"/>
      <c r="CB29" s="267"/>
      <c r="CC29" s="267"/>
      <c r="CD29" s="267"/>
      <c r="CE29" s="267"/>
      <c r="CF29" s="267"/>
      <c r="CG29" s="267"/>
      <c r="CH29" s="267"/>
      <c r="CI29" s="267"/>
      <c r="CJ29" s="267"/>
      <c r="CK29" s="267"/>
      <c r="CL29" s="267"/>
      <c r="CM29" s="267"/>
      <c r="CN29" s="267"/>
      <c r="CO29" s="267"/>
      <c r="CP29" s="267"/>
      <c r="CQ29" s="267"/>
      <c r="CR29" s="267"/>
      <c r="CS29" s="267"/>
      <c r="CT29" s="267"/>
      <c r="CU29" s="267"/>
      <c r="CV29" s="267"/>
      <c r="CW29" s="267"/>
      <c r="CX29" s="267"/>
      <c r="CY29" s="267"/>
      <c r="CZ29" s="267"/>
      <c r="DA29" s="267"/>
      <c r="DB29" s="267"/>
      <c r="DC29" s="267"/>
      <c r="DD29" s="267"/>
      <c r="DE29" s="267"/>
      <c r="DF29" s="267"/>
      <c r="DG29" s="267"/>
      <c r="DH29" s="267"/>
      <c r="DI29" s="267"/>
      <c r="DJ29" s="267"/>
    </row>
    <row r="30" spans="2:115" ht="9.9499999999999993" customHeight="1">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U30" s="267"/>
      <c r="AV30" s="267"/>
      <c r="AW30" s="267"/>
      <c r="AX30" s="267"/>
      <c r="AY30" s="267"/>
      <c r="AZ30" s="267"/>
      <c r="BA30" s="267"/>
      <c r="BB30" s="267"/>
      <c r="BC30" s="267"/>
      <c r="BD30" s="267"/>
      <c r="BE30" s="267"/>
      <c r="BF30" s="267"/>
      <c r="BG30" s="267"/>
      <c r="BH30" s="267"/>
      <c r="BI30" s="267"/>
      <c r="BJ30" s="267"/>
      <c r="BK30" s="267"/>
      <c r="BL30" s="267"/>
      <c r="BM30" s="267"/>
      <c r="BN30" s="267"/>
      <c r="BO30" s="267"/>
      <c r="BP30" s="267"/>
      <c r="BQ30" s="267"/>
      <c r="BR30" s="267"/>
      <c r="BS30" s="267"/>
      <c r="BT30" s="267"/>
      <c r="BU30" s="267"/>
      <c r="BV30" s="267"/>
      <c r="BW30" s="267"/>
      <c r="BX30" s="267"/>
      <c r="BY30" s="267"/>
      <c r="BZ30" s="267"/>
      <c r="CA30" s="267"/>
      <c r="CB30" s="267"/>
      <c r="CC30" s="267"/>
      <c r="CD30" s="267"/>
      <c r="CE30" s="267"/>
      <c r="CF30" s="267"/>
      <c r="CG30" s="267"/>
      <c r="CH30" s="267"/>
      <c r="CI30" s="267"/>
      <c r="CJ30" s="267"/>
      <c r="CK30" s="267"/>
      <c r="CL30" s="267"/>
      <c r="CM30" s="267"/>
      <c r="CN30" s="267"/>
      <c r="CO30" s="267"/>
      <c r="CP30" s="267"/>
      <c r="CQ30" s="267"/>
      <c r="CR30" s="267"/>
      <c r="CS30" s="267"/>
      <c r="CT30" s="267"/>
      <c r="CU30" s="267"/>
      <c r="CV30" s="267"/>
      <c r="CW30" s="267"/>
      <c r="CX30" s="267"/>
      <c r="CY30" s="267"/>
      <c r="CZ30" s="267"/>
      <c r="DA30" s="267"/>
      <c r="DB30" s="267"/>
      <c r="DC30" s="267"/>
      <c r="DD30" s="267"/>
      <c r="DE30" s="267"/>
      <c r="DF30" s="267"/>
      <c r="DG30" s="267"/>
      <c r="DH30" s="267"/>
      <c r="DI30" s="267"/>
      <c r="DJ30" s="267"/>
    </row>
    <row r="31" spans="2:115" ht="9.9499999999999993" customHeight="1">
      <c r="C31" s="268" t="s">
        <v>27</v>
      </c>
      <c r="D31" s="268"/>
      <c r="E31" s="268"/>
      <c r="F31" s="268"/>
      <c r="G31" s="268"/>
      <c r="H31" s="268"/>
      <c r="I31" s="268"/>
      <c r="J31" s="268"/>
      <c r="K31" s="268"/>
      <c r="L31" s="268"/>
      <c r="M31" s="268"/>
      <c r="N31" s="268"/>
      <c r="O31" s="268"/>
      <c r="P31" s="268"/>
      <c r="Q31" s="268"/>
      <c r="R31" s="268"/>
      <c r="S31" s="268"/>
      <c r="T31" s="268"/>
      <c r="U31" s="268"/>
      <c r="V31" s="268"/>
      <c r="W31" s="268"/>
      <c r="X31" s="268"/>
      <c r="Y31" s="268"/>
      <c r="Z31" s="268"/>
      <c r="AA31" s="268"/>
      <c r="AB31" s="268"/>
      <c r="AC31" s="268"/>
      <c r="AD31" s="268"/>
      <c r="AE31" s="268"/>
      <c r="AF31" s="268"/>
      <c r="AG31" s="268"/>
      <c r="AH31" s="268"/>
      <c r="AI31" s="268"/>
      <c r="AJ31" s="268"/>
      <c r="AK31" s="268"/>
      <c r="AL31" s="268"/>
      <c r="AM31" s="268"/>
      <c r="AN31" s="268"/>
      <c r="AO31" s="268"/>
      <c r="AP31" s="268"/>
      <c r="AQ31" s="268"/>
      <c r="AR31" s="268"/>
      <c r="AU31" s="273">
        <f>DATOS!D15</f>
        <v>0</v>
      </c>
      <c r="AV31" s="273"/>
      <c r="AW31" s="273"/>
      <c r="AX31" s="273"/>
      <c r="AY31" s="273"/>
      <c r="AZ31" s="273"/>
      <c r="BA31" s="273"/>
      <c r="BB31" s="273"/>
      <c r="BC31" s="273"/>
      <c r="BD31" s="273"/>
      <c r="BE31" s="273"/>
      <c r="BF31" s="273"/>
      <c r="BG31" s="273"/>
      <c r="BH31" s="273"/>
      <c r="BI31" s="273"/>
      <c r="BJ31" s="273"/>
      <c r="BK31" s="273"/>
      <c r="BL31" s="273"/>
      <c r="BM31" s="273"/>
      <c r="BN31" s="273"/>
      <c r="BO31" s="273"/>
      <c r="BP31" s="273"/>
      <c r="BQ31" s="273"/>
      <c r="BR31" s="273"/>
      <c r="BS31" s="273"/>
      <c r="BT31" s="273"/>
      <c r="BU31" s="273"/>
      <c r="BV31" s="273"/>
      <c r="BW31" s="273"/>
      <c r="BX31" s="273"/>
      <c r="BY31" s="273"/>
      <c r="BZ31" s="273"/>
      <c r="CA31" s="273"/>
      <c r="CB31" s="273"/>
      <c r="CC31" s="273"/>
      <c r="CD31" s="273"/>
      <c r="CE31" s="273"/>
      <c r="CF31" s="273"/>
      <c r="CG31" s="273"/>
      <c r="CH31" s="273"/>
      <c r="CI31" s="273"/>
      <c r="CJ31" s="273"/>
      <c r="CK31" s="273"/>
      <c r="CL31" s="273"/>
      <c r="CM31" s="273"/>
      <c r="CN31" s="273"/>
      <c r="CO31" s="273"/>
      <c r="CP31" s="273"/>
      <c r="CQ31" s="273"/>
      <c r="CR31" s="273"/>
      <c r="CS31" s="273"/>
      <c r="CT31" s="273"/>
      <c r="CU31" s="273"/>
      <c r="CV31" s="273"/>
      <c r="CW31" s="273"/>
      <c r="CX31" s="273"/>
      <c r="CY31" s="273"/>
      <c r="CZ31" s="273"/>
      <c r="DA31" s="273"/>
      <c r="DB31" s="273"/>
      <c r="DC31" s="273"/>
      <c r="DD31" s="273"/>
      <c r="DE31" s="273"/>
      <c r="DF31" s="273"/>
      <c r="DG31" s="273"/>
      <c r="DH31" s="4"/>
      <c r="DI31" s="4"/>
      <c r="DJ31" s="4"/>
      <c r="DK31" s="5"/>
    </row>
    <row r="32" spans="2:115" ht="9.9499999999999993" customHeight="1">
      <c r="C32" s="266" t="s">
        <v>26</v>
      </c>
      <c r="D32" s="266"/>
      <c r="E32" s="266"/>
      <c r="F32" s="266"/>
      <c r="G32" s="266"/>
      <c r="H32" s="266"/>
      <c r="I32" s="266"/>
      <c r="J32" s="266"/>
      <c r="K32" s="266"/>
      <c r="L32" s="266"/>
      <c r="M32" s="266"/>
      <c r="N32" s="266"/>
      <c r="O32" s="266"/>
      <c r="P32" s="266"/>
      <c r="Q32" s="266"/>
      <c r="R32" s="266"/>
      <c r="S32" s="266"/>
      <c r="T32" s="266"/>
      <c r="U32" s="266"/>
      <c r="V32" s="266"/>
      <c r="W32" s="266"/>
      <c r="X32" s="266"/>
      <c r="Y32" s="266"/>
      <c r="Z32" s="266"/>
      <c r="AA32" s="266"/>
      <c r="AB32" s="266"/>
      <c r="AC32" s="266"/>
      <c r="AD32" s="266"/>
      <c r="AE32" s="266"/>
      <c r="AF32" s="266"/>
      <c r="AG32" s="266"/>
      <c r="AH32" s="266"/>
      <c r="AI32" s="266"/>
      <c r="AJ32" s="266"/>
      <c r="AK32" s="266"/>
      <c r="AL32" s="266"/>
      <c r="AM32" s="266"/>
      <c r="AN32" s="266"/>
      <c r="AO32" s="266"/>
      <c r="AP32" s="266"/>
      <c r="AQ32" s="266"/>
      <c r="AR32" s="266"/>
      <c r="AU32" s="272"/>
      <c r="AV32" s="272"/>
      <c r="AW32" s="272"/>
      <c r="AX32" s="272"/>
      <c r="AY32" s="272"/>
      <c r="AZ32" s="272"/>
      <c r="BA32" s="272"/>
      <c r="BB32" s="272"/>
      <c r="BC32" s="272"/>
      <c r="BD32" s="272"/>
      <c r="BE32" s="272"/>
      <c r="BF32" s="272"/>
      <c r="BG32" s="272"/>
      <c r="BH32" s="272"/>
      <c r="BI32" s="272"/>
      <c r="BJ32" s="272"/>
      <c r="BK32" s="272"/>
      <c r="BL32" s="272"/>
      <c r="BM32" s="272"/>
      <c r="BN32" s="272"/>
      <c r="BO32" s="272"/>
      <c r="BP32" s="272"/>
      <c r="BQ32" s="272"/>
      <c r="BR32" s="272"/>
      <c r="BS32" s="272"/>
      <c r="BT32" s="272"/>
      <c r="BU32" s="272"/>
      <c r="BV32" s="272"/>
      <c r="BW32" s="272"/>
      <c r="BX32" s="272"/>
      <c r="BY32" s="272"/>
      <c r="BZ32" s="272"/>
      <c r="CA32" s="272"/>
      <c r="CB32" s="272"/>
      <c r="CC32" s="272"/>
      <c r="CD32" s="272"/>
      <c r="CE32" s="272"/>
      <c r="CF32" s="272"/>
      <c r="CG32" s="272"/>
      <c r="CH32" s="272"/>
      <c r="CI32" s="272"/>
      <c r="CJ32" s="272"/>
      <c r="CK32" s="272"/>
      <c r="CL32" s="272"/>
      <c r="CM32" s="272"/>
      <c r="CN32" s="272"/>
      <c r="CO32" s="272"/>
      <c r="CP32" s="272"/>
      <c r="CQ32" s="272"/>
      <c r="CR32" s="272"/>
      <c r="CS32" s="272"/>
      <c r="CT32" s="272"/>
      <c r="CU32" s="272"/>
      <c r="CV32" s="272"/>
      <c r="CW32" s="272"/>
      <c r="CX32" s="272"/>
      <c r="CY32" s="272"/>
      <c r="CZ32" s="272"/>
      <c r="DA32" s="272"/>
      <c r="DB32" s="272"/>
      <c r="DC32" s="272"/>
      <c r="DD32" s="272"/>
      <c r="DE32" s="272"/>
      <c r="DF32" s="272"/>
      <c r="DG32" s="272"/>
      <c r="DH32" s="272"/>
      <c r="DI32" s="272"/>
      <c r="DJ32" s="272"/>
    </row>
    <row r="33" spans="2:115" ht="9.9499999999999993" customHeight="1">
      <c r="C33" s="268"/>
      <c r="D33" s="268"/>
      <c r="E33" s="268"/>
      <c r="F33" s="268"/>
      <c r="G33" s="268"/>
      <c r="H33" s="268"/>
      <c r="I33" s="268"/>
      <c r="J33" s="268"/>
      <c r="K33" s="268"/>
      <c r="L33" s="268"/>
      <c r="M33" s="268"/>
      <c r="N33" s="268"/>
      <c r="O33" s="268"/>
      <c r="P33" s="268"/>
      <c r="Q33" s="268"/>
      <c r="R33" s="268"/>
      <c r="S33" s="268"/>
      <c r="T33" s="268"/>
      <c r="U33" s="268"/>
      <c r="V33" s="268"/>
      <c r="W33" s="268"/>
      <c r="X33" s="268"/>
      <c r="Y33" s="268"/>
      <c r="Z33" s="268"/>
      <c r="AA33" s="268"/>
      <c r="AB33" s="268"/>
      <c r="AC33" s="268"/>
      <c r="AD33" s="268"/>
      <c r="AE33" s="268"/>
      <c r="AF33" s="268"/>
      <c r="AG33" s="268"/>
      <c r="AH33" s="268"/>
      <c r="AI33" s="268"/>
      <c r="AJ33" s="268"/>
      <c r="AK33" s="268"/>
      <c r="AL33" s="268"/>
      <c r="AM33" s="268"/>
      <c r="AN33" s="268"/>
      <c r="AO33" s="268"/>
      <c r="AP33" s="268"/>
      <c r="AQ33" s="268"/>
      <c r="AR33" s="268"/>
      <c r="AU33" s="267"/>
      <c r="AV33" s="267"/>
      <c r="AW33" s="267"/>
      <c r="AX33" s="267"/>
      <c r="AY33" s="267"/>
      <c r="AZ33" s="267"/>
      <c r="BA33" s="267"/>
      <c r="BB33" s="267"/>
      <c r="BC33" s="267"/>
      <c r="BD33" s="267"/>
      <c r="BE33" s="267"/>
      <c r="BF33" s="267"/>
      <c r="BG33" s="267"/>
      <c r="BH33" s="267"/>
      <c r="BI33" s="267"/>
      <c r="BJ33" s="267"/>
      <c r="BK33" s="267"/>
      <c r="BL33" s="267"/>
      <c r="BM33" s="267"/>
      <c r="BN33" s="267"/>
      <c r="BO33" s="267"/>
      <c r="BP33" s="267"/>
      <c r="BQ33" s="267"/>
      <c r="BR33" s="267"/>
      <c r="BS33" s="267"/>
      <c r="BT33" s="267"/>
      <c r="BU33" s="267"/>
      <c r="BV33" s="267"/>
      <c r="BW33" s="267"/>
      <c r="BX33" s="267"/>
      <c r="BY33" s="267"/>
      <c r="BZ33" s="267"/>
      <c r="CA33" s="267"/>
      <c r="CB33" s="267"/>
      <c r="CC33" s="267"/>
      <c r="CD33" s="267"/>
      <c r="CE33" s="267"/>
      <c r="CF33" s="267"/>
      <c r="CG33" s="267"/>
      <c r="CH33" s="267"/>
      <c r="CI33" s="267"/>
      <c r="CJ33" s="267"/>
      <c r="CK33" s="267"/>
      <c r="CL33" s="267"/>
      <c r="CM33" s="267"/>
      <c r="CN33" s="267"/>
      <c r="CO33" s="267"/>
      <c r="CP33" s="267"/>
      <c r="CQ33" s="267"/>
      <c r="CR33" s="267"/>
      <c r="CS33" s="267"/>
      <c r="CT33" s="267"/>
      <c r="CU33" s="267"/>
      <c r="CV33" s="267"/>
      <c r="CW33" s="267"/>
      <c r="CX33" s="267"/>
      <c r="CY33" s="267"/>
      <c r="CZ33" s="267"/>
      <c r="DA33" s="267"/>
      <c r="DB33" s="267"/>
      <c r="DC33" s="267"/>
      <c r="DD33" s="267"/>
      <c r="DE33" s="267"/>
      <c r="DF33" s="267"/>
      <c r="DG33" s="267"/>
      <c r="DH33" s="267"/>
      <c r="DI33" s="267"/>
      <c r="DJ33" s="267"/>
    </row>
    <row r="34" spans="2:115" ht="9.9499999999999993" customHeight="1">
      <c r="C34" s="268" t="s">
        <v>25</v>
      </c>
      <c r="D34" s="268"/>
      <c r="E34" s="268"/>
      <c r="F34" s="268"/>
      <c r="G34" s="268"/>
      <c r="H34" s="268"/>
      <c r="I34" s="268"/>
      <c r="J34" s="268"/>
      <c r="K34" s="268"/>
      <c r="L34" s="268"/>
      <c r="M34" s="268"/>
      <c r="N34" s="268"/>
      <c r="O34" s="268"/>
      <c r="P34" s="268"/>
      <c r="Q34" s="268"/>
      <c r="R34" s="268"/>
      <c r="S34" s="268"/>
      <c r="T34" s="268"/>
      <c r="U34" s="268"/>
      <c r="V34" s="268"/>
      <c r="W34" s="268"/>
      <c r="X34" s="268"/>
      <c r="Y34" s="268"/>
      <c r="Z34" s="268"/>
      <c r="AA34" s="268"/>
      <c r="AB34" s="268"/>
      <c r="AC34" s="268"/>
      <c r="AD34" s="268"/>
      <c r="AE34" s="268"/>
      <c r="AF34" s="268"/>
      <c r="AG34" s="268"/>
      <c r="AH34" s="268"/>
      <c r="AI34" s="268"/>
      <c r="AJ34" s="268"/>
      <c r="AK34" s="268"/>
      <c r="AL34" s="268"/>
      <c r="AM34" s="268"/>
      <c r="AN34" s="268"/>
      <c r="AO34" s="268"/>
      <c r="AP34" s="268"/>
      <c r="AQ34" s="268"/>
      <c r="AR34" s="268"/>
      <c r="AU34" s="273">
        <f>DATOS!D17</f>
        <v>0</v>
      </c>
      <c r="AV34" s="273"/>
      <c r="AW34" s="273"/>
      <c r="AX34" s="273"/>
      <c r="AY34" s="273"/>
      <c r="AZ34" s="273"/>
      <c r="BA34" s="273"/>
      <c r="BB34" s="273"/>
      <c r="BC34" s="273"/>
      <c r="BD34" s="273"/>
      <c r="BE34" s="273"/>
      <c r="BF34" s="273"/>
      <c r="BG34" s="273"/>
      <c r="BH34" s="267"/>
      <c r="BI34" s="267"/>
      <c r="BJ34" s="267"/>
      <c r="BK34" s="267"/>
      <c r="BL34" s="267"/>
      <c r="BM34" s="267"/>
      <c r="BN34" s="267"/>
      <c r="BO34" s="267"/>
      <c r="BP34" s="267"/>
      <c r="BQ34" s="267"/>
      <c r="BR34" s="267"/>
      <c r="BS34" s="267"/>
      <c r="BT34" s="267"/>
      <c r="BU34" s="267"/>
      <c r="BV34" s="267"/>
      <c r="BW34" s="267"/>
      <c r="BX34" s="267"/>
      <c r="BY34" s="267"/>
      <c r="BZ34" s="267"/>
      <c r="CA34" s="267"/>
      <c r="CB34" s="267"/>
      <c r="CC34" s="267"/>
      <c r="CD34" s="267"/>
      <c r="CE34" s="267"/>
      <c r="CF34" s="267"/>
      <c r="CG34" s="267"/>
      <c r="CH34" s="267"/>
      <c r="CI34" s="267"/>
      <c r="CJ34" s="267"/>
      <c r="CK34" s="267"/>
      <c r="CL34" s="267"/>
      <c r="CM34" s="267"/>
      <c r="CN34" s="267"/>
      <c r="CO34" s="267"/>
      <c r="CP34" s="267"/>
      <c r="CQ34" s="267"/>
      <c r="CR34" s="267"/>
      <c r="CS34" s="267"/>
      <c r="CT34" s="267"/>
      <c r="CU34" s="267"/>
      <c r="CV34" s="267"/>
      <c r="CW34" s="267"/>
      <c r="CX34" s="267"/>
      <c r="CY34" s="267"/>
      <c r="CZ34" s="267"/>
      <c r="DA34" s="267"/>
      <c r="DB34" s="267"/>
      <c r="DC34" s="267"/>
      <c r="DD34" s="267"/>
      <c r="DE34" s="267"/>
      <c r="DF34" s="267"/>
      <c r="DG34" s="267"/>
      <c r="DH34" s="4"/>
      <c r="DI34" s="4"/>
      <c r="DJ34" s="4"/>
    </row>
    <row r="35" spans="2:115" ht="9.9499999999999993" customHeight="1">
      <c r="C35" s="266" t="s">
        <v>24</v>
      </c>
      <c r="D35" s="266"/>
      <c r="E35" s="266"/>
      <c r="F35" s="266"/>
      <c r="G35" s="266"/>
      <c r="H35" s="266"/>
      <c r="I35" s="266"/>
      <c r="J35" s="266"/>
      <c r="K35" s="266"/>
      <c r="L35" s="266"/>
      <c r="M35" s="266"/>
      <c r="N35" s="266"/>
      <c r="O35" s="266"/>
      <c r="P35" s="266"/>
      <c r="Q35" s="266"/>
      <c r="R35" s="266"/>
      <c r="S35" s="266"/>
      <c r="T35" s="266"/>
      <c r="U35" s="266"/>
      <c r="V35" s="266"/>
      <c r="W35" s="266"/>
      <c r="X35" s="266"/>
      <c r="Y35" s="266"/>
      <c r="Z35" s="266"/>
      <c r="AA35" s="266"/>
      <c r="AB35" s="266"/>
      <c r="AC35" s="266"/>
      <c r="AD35" s="266"/>
      <c r="AE35" s="266"/>
      <c r="AF35" s="266"/>
      <c r="AG35" s="266"/>
      <c r="AH35" s="266"/>
      <c r="AI35" s="266"/>
      <c r="AJ35" s="266"/>
      <c r="AK35" s="266"/>
      <c r="AL35" s="266"/>
      <c r="AM35" s="266"/>
      <c r="AN35" s="266"/>
      <c r="AO35" s="266"/>
      <c r="AP35" s="266"/>
      <c r="AQ35" s="266"/>
      <c r="AR35" s="266"/>
      <c r="AU35" s="272"/>
      <c r="AV35" s="272"/>
      <c r="AW35" s="272"/>
      <c r="AX35" s="272"/>
      <c r="AY35" s="272"/>
      <c r="AZ35" s="272"/>
      <c r="BA35" s="272"/>
      <c r="BB35" s="272"/>
      <c r="BC35" s="272"/>
      <c r="BD35" s="272"/>
      <c r="BE35" s="272"/>
      <c r="BF35" s="272"/>
      <c r="BG35" s="272"/>
      <c r="BH35" s="272"/>
      <c r="BI35" s="272"/>
      <c r="BJ35" s="272"/>
      <c r="BK35" s="272"/>
      <c r="BL35" s="272"/>
      <c r="BM35" s="272"/>
      <c r="BN35" s="272"/>
      <c r="BO35" s="272"/>
      <c r="BP35" s="272"/>
      <c r="BQ35" s="272"/>
      <c r="BR35" s="272"/>
      <c r="BS35" s="272"/>
      <c r="BT35" s="272"/>
      <c r="BU35" s="272"/>
      <c r="BV35" s="272"/>
      <c r="BW35" s="272"/>
      <c r="BX35" s="272"/>
      <c r="BY35" s="272"/>
      <c r="BZ35" s="272"/>
      <c r="CA35" s="272"/>
      <c r="CB35" s="272"/>
      <c r="CC35" s="272"/>
      <c r="CD35" s="272"/>
      <c r="CE35" s="272"/>
      <c r="CF35" s="272"/>
      <c r="CG35" s="272"/>
      <c r="CH35" s="272"/>
      <c r="CI35" s="272"/>
      <c r="CJ35" s="272"/>
      <c r="CK35" s="272"/>
      <c r="CL35" s="272"/>
      <c r="CM35" s="272"/>
      <c r="CN35" s="272"/>
      <c r="CO35" s="272"/>
      <c r="CP35" s="272"/>
      <c r="CQ35" s="272"/>
      <c r="CR35" s="272"/>
      <c r="CS35" s="272"/>
      <c r="CT35" s="272"/>
      <c r="CU35" s="272"/>
      <c r="CV35" s="272"/>
      <c r="CW35" s="272"/>
      <c r="CX35" s="272"/>
      <c r="CY35" s="272"/>
      <c r="CZ35" s="272"/>
      <c r="DA35" s="272"/>
      <c r="DB35" s="272"/>
      <c r="DC35" s="272"/>
      <c r="DD35" s="272"/>
      <c r="DE35" s="272"/>
      <c r="DF35" s="272"/>
      <c r="DG35" s="272"/>
      <c r="DH35" s="272"/>
      <c r="DI35" s="272"/>
      <c r="DJ35" s="272"/>
    </row>
    <row r="36" spans="2:115" ht="9.9499999999999993" customHeight="1">
      <c r="C36" s="268"/>
      <c r="D36" s="268"/>
      <c r="E36" s="268"/>
      <c r="F36" s="268"/>
      <c r="G36" s="268"/>
      <c r="H36" s="268"/>
      <c r="I36" s="268"/>
      <c r="J36" s="268"/>
      <c r="K36" s="268"/>
      <c r="L36" s="268"/>
      <c r="M36" s="268"/>
      <c r="N36" s="268"/>
      <c r="O36" s="268"/>
      <c r="P36" s="268"/>
      <c r="Q36" s="268"/>
      <c r="R36" s="268"/>
      <c r="S36" s="268"/>
      <c r="T36" s="268"/>
      <c r="U36" s="268"/>
      <c r="V36" s="268"/>
      <c r="W36" s="268"/>
      <c r="X36" s="268"/>
      <c r="Y36" s="268"/>
      <c r="Z36" s="268"/>
      <c r="AA36" s="268"/>
      <c r="AB36" s="268"/>
      <c r="AC36" s="268"/>
      <c r="AD36" s="268"/>
      <c r="AE36" s="268"/>
      <c r="AF36" s="268"/>
      <c r="AG36" s="268"/>
      <c r="AH36" s="268"/>
      <c r="AI36" s="268"/>
      <c r="AJ36" s="268"/>
      <c r="AK36" s="268"/>
      <c r="AL36" s="268"/>
      <c r="AM36" s="268"/>
      <c r="AN36" s="268"/>
      <c r="AO36" s="268"/>
      <c r="AP36" s="268"/>
      <c r="AQ36" s="268"/>
      <c r="AR36" s="268"/>
      <c r="AU36" s="267"/>
      <c r="AV36" s="267"/>
      <c r="AW36" s="267"/>
      <c r="AX36" s="267"/>
      <c r="AY36" s="267"/>
      <c r="AZ36" s="267"/>
      <c r="BA36" s="267"/>
      <c r="BB36" s="267"/>
      <c r="BC36" s="267"/>
      <c r="BD36" s="267"/>
      <c r="BE36" s="267"/>
      <c r="BF36" s="267"/>
      <c r="BG36" s="267"/>
      <c r="BH36" s="267"/>
      <c r="BI36" s="267"/>
      <c r="BJ36" s="267"/>
      <c r="BK36" s="267"/>
      <c r="BL36" s="267"/>
      <c r="BM36" s="267"/>
      <c r="BN36" s="267"/>
      <c r="BO36" s="267"/>
      <c r="BP36" s="267"/>
      <c r="BQ36" s="267"/>
      <c r="BR36" s="267"/>
      <c r="BS36" s="267"/>
      <c r="BT36" s="267"/>
      <c r="BU36" s="267"/>
      <c r="BV36" s="267"/>
      <c r="BW36" s="267"/>
      <c r="BX36" s="267"/>
      <c r="BY36" s="267"/>
      <c r="BZ36" s="267"/>
      <c r="CA36" s="267"/>
      <c r="CB36" s="267"/>
      <c r="CC36" s="267"/>
      <c r="CD36" s="267"/>
      <c r="CE36" s="267"/>
      <c r="CF36" s="267"/>
      <c r="CG36" s="267"/>
      <c r="CH36" s="267"/>
      <c r="CI36" s="267"/>
      <c r="CJ36" s="267"/>
      <c r="CK36" s="267"/>
      <c r="CL36" s="267"/>
      <c r="CM36" s="267"/>
      <c r="CN36" s="267"/>
      <c r="CO36" s="267"/>
      <c r="CP36" s="267"/>
      <c r="CQ36" s="267"/>
      <c r="CR36" s="267"/>
      <c r="CS36" s="267"/>
      <c r="CT36" s="267"/>
      <c r="CU36" s="267"/>
      <c r="CV36" s="267"/>
      <c r="CW36" s="267"/>
      <c r="CX36" s="267"/>
      <c r="CY36" s="267"/>
      <c r="CZ36" s="267"/>
      <c r="DA36" s="267"/>
      <c r="DB36" s="267"/>
      <c r="DC36" s="267"/>
      <c r="DD36" s="267"/>
      <c r="DE36" s="267"/>
      <c r="DF36" s="267"/>
      <c r="DG36" s="267"/>
      <c r="DH36" s="267"/>
      <c r="DI36" s="267"/>
      <c r="DJ36" s="267"/>
    </row>
    <row r="37" spans="2:115" ht="9.9499999999999993" customHeight="1">
      <c r="C37" s="268" t="s">
        <v>23</v>
      </c>
      <c r="D37" s="268"/>
      <c r="E37" s="268"/>
      <c r="F37" s="268"/>
      <c r="G37" s="268"/>
      <c r="H37" s="268"/>
      <c r="I37" s="268"/>
      <c r="J37" s="268"/>
      <c r="K37" s="268"/>
      <c r="L37" s="268"/>
      <c r="M37" s="268"/>
      <c r="N37" s="268"/>
      <c r="O37" s="268"/>
      <c r="P37" s="268"/>
      <c r="Q37" s="268"/>
      <c r="R37" s="268"/>
      <c r="S37" s="268"/>
      <c r="T37" s="268"/>
      <c r="U37" s="268"/>
      <c r="V37" s="268"/>
      <c r="W37" s="268"/>
      <c r="X37" s="268"/>
      <c r="Y37" s="268"/>
      <c r="Z37" s="268"/>
      <c r="AA37" s="268"/>
      <c r="AB37" s="268"/>
      <c r="AC37" s="268"/>
      <c r="AD37" s="268"/>
      <c r="AE37" s="268"/>
      <c r="AF37" s="268"/>
      <c r="AG37" s="268"/>
      <c r="AH37" s="268"/>
      <c r="AI37" s="268"/>
      <c r="AJ37" s="268"/>
      <c r="AK37" s="268"/>
      <c r="AL37" s="268"/>
      <c r="AM37" s="268"/>
      <c r="AN37" s="268"/>
      <c r="AO37" s="268"/>
      <c r="AP37" s="268"/>
      <c r="AQ37" s="268"/>
      <c r="AR37" s="268"/>
      <c r="AU37" s="274">
        <f>DATOS!D23</f>
        <v>0</v>
      </c>
      <c r="AV37" s="274"/>
      <c r="AW37" s="274"/>
      <c r="AX37" s="274"/>
      <c r="AY37" s="274"/>
      <c r="AZ37" s="274"/>
      <c r="BA37" s="274"/>
      <c r="BB37" s="274"/>
      <c r="BC37" s="274"/>
      <c r="BD37" s="274"/>
      <c r="BE37" s="274"/>
      <c r="BF37" s="274"/>
      <c r="BG37" s="274"/>
      <c r="BH37" s="274"/>
      <c r="BI37" s="274"/>
      <c r="BJ37" s="274"/>
      <c r="BK37" s="274"/>
      <c r="BL37" s="274"/>
      <c r="BM37" s="274"/>
      <c r="BN37" s="274"/>
      <c r="BO37" s="274"/>
      <c r="BP37" s="274"/>
      <c r="BQ37" s="274"/>
      <c r="BR37" s="274"/>
      <c r="BS37" s="274"/>
      <c r="BT37" s="274"/>
      <c r="BU37" s="274"/>
      <c r="BV37" s="274"/>
      <c r="BW37" s="274"/>
      <c r="BX37" s="274"/>
      <c r="BY37" s="274"/>
      <c r="BZ37" s="274"/>
      <c r="CA37" s="274"/>
      <c r="CB37" s="274"/>
      <c r="CC37" s="274"/>
      <c r="CD37" s="274"/>
      <c r="CE37" s="274"/>
      <c r="CF37" s="274"/>
      <c r="CG37" s="274"/>
      <c r="CH37" s="274"/>
      <c r="CI37" s="274"/>
      <c r="CJ37" s="274"/>
      <c r="CK37" s="274"/>
      <c r="CL37" s="274"/>
      <c r="CM37" s="274"/>
      <c r="CN37" s="274"/>
      <c r="CO37" s="274"/>
      <c r="CP37" s="274"/>
      <c r="CQ37" s="274"/>
      <c r="CR37" s="274"/>
      <c r="CS37" s="274"/>
      <c r="CT37" s="274"/>
      <c r="CU37" s="274"/>
      <c r="CV37" s="274"/>
      <c r="CW37" s="274"/>
      <c r="CX37" s="274"/>
      <c r="CY37" s="274"/>
      <c r="CZ37" s="274"/>
      <c r="DA37" s="274"/>
      <c r="DB37" s="274"/>
      <c r="DC37" s="274"/>
      <c r="DD37" s="274"/>
      <c r="DE37" s="274"/>
      <c r="DF37" s="274"/>
      <c r="DG37" s="274"/>
      <c r="DH37" s="274"/>
      <c r="DI37" s="274"/>
      <c r="DJ37" s="274"/>
    </row>
    <row r="38" spans="2:115" ht="9.9499999999999993" customHeight="1">
      <c r="C38" s="266" t="s">
        <v>22</v>
      </c>
      <c r="D38" s="266"/>
      <c r="E38" s="266"/>
      <c r="F38" s="266"/>
      <c r="G38" s="266"/>
      <c r="H38" s="266"/>
      <c r="I38" s="266"/>
      <c r="J38" s="266"/>
      <c r="K38" s="266"/>
      <c r="L38" s="266"/>
      <c r="M38" s="266"/>
      <c r="N38" s="266"/>
      <c r="O38" s="266"/>
      <c r="P38" s="266"/>
      <c r="Q38" s="266"/>
      <c r="R38" s="266"/>
      <c r="S38" s="266"/>
      <c r="T38" s="266"/>
      <c r="U38" s="266"/>
      <c r="V38" s="266"/>
      <c r="W38" s="266"/>
      <c r="X38" s="266"/>
      <c r="Y38" s="266"/>
      <c r="Z38" s="266"/>
      <c r="AA38" s="266"/>
      <c r="AB38" s="266"/>
      <c r="AC38" s="266"/>
      <c r="AD38" s="266"/>
      <c r="AE38" s="266"/>
      <c r="AF38" s="266"/>
      <c r="AG38" s="266"/>
      <c r="AH38" s="266"/>
      <c r="AI38" s="266"/>
      <c r="AJ38" s="266"/>
      <c r="AK38" s="266"/>
      <c r="AL38" s="266"/>
      <c r="AM38" s="266"/>
      <c r="AN38" s="266"/>
      <c r="AO38" s="266"/>
      <c r="AP38" s="266"/>
      <c r="AQ38" s="266"/>
      <c r="AR38" s="266"/>
      <c r="AU38" s="271">
        <f>DATOS!D22</f>
        <v>0</v>
      </c>
      <c r="AV38" s="271"/>
      <c r="AW38" s="271"/>
      <c r="AX38" s="271"/>
      <c r="AY38" s="271"/>
      <c r="AZ38" s="271"/>
      <c r="BA38" s="271"/>
      <c r="BB38" s="271"/>
      <c r="BC38" s="271"/>
      <c r="BD38" s="271"/>
      <c r="BE38" s="271"/>
      <c r="BF38" s="271"/>
      <c r="BG38" s="271"/>
      <c r="BH38" s="271"/>
      <c r="BI38" s="271"/>
      <c r="BJ38" s="271"/>
      <c r="BK38" s="271"/>
      <c r="BL38" s="271"/>
      <c r="BM38" s="271"/>
      <c r="BN38" s="271"/>
      <c r="BO38" s="271"/>
      <c r="BP38" s="271"/>
      <c r="BQ38" s="271"/>
      <c r="BR38" s="271"/>
      <c r="BS38" s="271"/>
      <c r="BT38" s="271"/>
      <c r="BU38" s="271"/>
      <c r="BV38" s="271"/>
      <c r="BW38" s="271"/>
      <c r="BX38" s="271"/>
      <c r="BY38" s="271"/>
      <c r="BZ38" s="271"/>
      <c r="CA38" s="271"/>
      <c r="CB38" s="271"/>
      <c r="CC38" s="271"/>
      <c r="CD38" s="271"/>
      <c r="CE38" s="271"/>
      <c r="CF38" s="271"/>
      <c r="CG38" s="271"/>
      <c r="CH38" s="271"/>
      <c r="CI38" s="271"/>
      <c r="CJ38" s="271"/>
      <c r="CK38" s="271"/>
      <c r="CL38" s="271"/>
      <c r="CM38" s="271"/>
      <c r="CN38" s="271"/>
      <c r="CO38" s="271"/>
      <c r="CP38" s="271"/>
      <c r="CQ38" s="271"/>
      <c r="CR38" s="271"/>
      <c r="CS38" s="271"/>
      <c r="CT38" s="271"/>
      <c r="CU38" s="271"/>
      <c r="CV38" s="271"/>
      <c r="CW38" s="271"/>
      <c r="CX38" s="271"/>
      <c r="CY38" s="271"/>
      <c r="CZ38" s="271"/>
      <c r="DA38" s="271"/>
      <c r="DB38" s="271"/>
      <c r="DC38" s="271"/>
      <c r="DD38" s="271"/>
      <c r="DE38" s="271"/>
      <c r="DF38" s="271"/>
      <c r="DG38" s="271"/>
      <c r="DH38" s="271"/>
      <c r="DI38" s="271"/>
      <c r="DJ38" s="271"/>
    </row>
    <row r="39" spans="2:115" ht="9.9499999999999993" customHeight="1">
      <c r="C39" s="268"/>
      <c r="D39" s="268"/>
      <c r="E39" s="268"/>
      <c r="F39" s="268"/>
      <c r="G39" s="268"/>
      <c r="H39" s="268"/>
      <c r="I39" s="268"/>
      <c r="J39" s="268"/>
      <c r="K39" s="268"/>
      <c r="L39" s="268"/>
      <c r="M39" s="268"/>
      <c r="N39" s="268"/>
      <c r="O39" s="268"/>
      <c r="P39" s="268"/>
      <c r="Q39" s="268"/>
      <c r="R39" s="268"/>
      <c r="S39" s="268"/>
      <c r="T39" s="268"/>
      <c r="U39" s="268"/>
      <c r="V39" s="268"/>
      <c r="W39" s="268"/>
      <c r="X39" s="268"/>
      <c r="Y39" s="268"/>
      <c r="Z39" s="268"/>
      <c r="AA39" s="268"/>
      <c r="AB39" s="268"/>
      <c r="AC39" s="268"/>
      <c r="AD39" s="268"/>
      <c r="AE39" s="268"/>
      <c r="AF39" s="268"/>
      <c r="AG39" s="268"/>
      <c r="AH39" s="268"/>
      <c r="AI39" s="268"/>
      <c r="AJ39" s="268"/>
      <c r="AK39" s="268"/>
      <c r="AL39" s="268"/>
      <c r="AM39" s="268"/>
      <c r="AN39" s="268"/>
      <c r="AO39" s="268"/>
      <c r="AP39" s="268"/>
      <c r="AQ39" s="268"/>
      <c r="AR39" s="268"/>
      <c r="AU39" s="267"/>
      <c r="AV39" s="267"/>
      <c r="AW39" s="267"/>
      <c r="AX39" s="267"/>
      <c r="AY39" s="267"/>
      <c r="AZ39" s="267"/>
      <c r="BA39" s="267"/>
      <c r="BB39" s="267"/>
      <c r="BC39" s="267"/>
      <c r="BD39" s="267"/>
      <c r="BE39" s="267"/>
      <c r="BF39" s="267"/>
      <c r="BG39" s="267"/>
      <c r="BH39" s="267"/>
      <c r="BI39" s="267"/>
      <c r="BJ39" s="267"/>
      <c r="BK39" s="267"/>
      <c r="BL39" s="267"/>
      <c r="BM39" s="267"/>
      <c r="BN39" s="267"/>
      <c r="BO39" s="267"/>
      <c r="BP39" s="267"/>
      <c r="BQ39" s="267"/>
      <c r="BR39" s="267"/>
      <c r="BS39" s="267"/>
      <c r="BT39" s="267"/>
      <c r="BU39" s="267"/>
      <c r="BV39" s="267"/>
      <c r="BW39" s="267"/>
      <c r="BX39" s="267"/>
      <c r="BY39" s="267"/>
      <c r="BZ39" s="267"/>
      <c r="CA39" s="267"/>
      <c r="CB39" s="267"/>
      <c r="CC39" s="267"/>
      <c r="CD39" s="267"/>
      <c r="CE39" s="267"/>
      <c r="CF39" s="267"/>
      <c r="CG39" s="267"/>
      <c r="CH39" s="267"/>
      <c r="CI39" s="267"/>
      <c r="CJ39" s="267"/>
      <c r="CK39" s="267"/>
      <c r="CL39" s="267"/>
      <c r="CM39" s="267"/>
      <c r="CN39" s="267"/>
      <c r="CO39" s="267"/>
      <c r="CP39" s="267"/>
      <c r="CQ39" s="267"/>
      <c r="CR39" s="267"/>
      <c r="CS39" s="267"/>
      <c r="CT39" s="267"/>
      <c r="CU39" s="267"/>
      <c r="CV39" s="267"/>
      <c r="CW39" s="267"/>
      <c r="CX39" s="267"/>
      <c r="CY39" s="267"/>
      <c r="CZ39" s="267"/>
      <c r="DA39" s="267"/>
      <c r="DB39" s="267"/>
      <c r="DC39" s="267"/>
      <c r="DD39" s="267"/>
      <c r="DE39" s="267"/>
      <c r="DF39" s="267"/>
      <c r="DG39" s="267"/>
      <c r="DH39" s="267"/>
      <c r="DI39" s="267"/>
      <c r="DJ39" s="267"/>
    </row>
    <row r="40" spans="2:115" ht="9.9499999999999993" customHeight="1">
      <c r="C40" s="268" t="s">
        <v>4</v>
      </c>
      <c r="D40" s="268"/>
      <c r="E40" s="268"/>
      <c r="F40" s="268"/>
      <c r="G40" s="268"/>
      <c r="H40" s="268"/>
      <c r="I40" s="268"/>
      <c r="J40" s="268"/>
      <c r="K40" s="268"/>
      <c r="L40" s="268"/>
      <c r="M40" s="268"/>
      <c r="N40" s="268"/>
      <c r="O40" s="268"/>
      <c r="P40" s="268"/>
      <c r="Q40" s="268"/>
      <c r="R40" s="268"/>
      <c r="S40" s="268"/>
      <c r="T40" s="268"/>
      <c r="U40" s="268"/>
      <c r="V40" s="268"/>
      <c r="W40" s="268"/>
      <c r="X40" s="268"/>
      <c r="Y40" s="268"/>
      <c r="Z40" s="268"/>
      <c r="AA40" s="268"/>
      <c r="AB40" s="268"/>
      <c r="AC40" s="268"/>
      <c r="AD40" s="268"/>
      <c r="AE40" s="268"/>
      <c r="AF40" s="268"/>
      <c r="AG40" s="268"/>
      <c r="AH40" s="268"/>
      <c r="AI40" s="268"/>
      <c r="AJ40" s="268"/>
      <c r="AK40" s="268"/>
      <c r="AL40" s="268"/>
      <c r="AM40" s="268"/>
      <c r="AN40" s="268"/>
      <c r="AO40" s="268"/>
      <c r="AP40" s="268"/>
      <c r="AQ40" s="268"/>
      <c r="AR40" s="268"/>
      <c r="AU40" s="270">
        <f>DATOS!D20</f>
        <v>0</v>
      </c>
      <c r="AV40" s="267"/>
      <c r="AW40" s="267"/>
      <c r="AX40" s="267"/>
      <c r="AY40" s="267"/>
      <c r="AZ40" s="267"/>
      <c r="BA40" s="267"/>
      <c r="BB40" s="267"/>
      <c r="BC40" s="267"/>
      <c r="BD40" s="267"/>
      <c r="BE40" s="267"/>
      <c r="BF40" s="267"/>
      <c r="BG40" s="267"/>
      <c r="BH40" s="267"/>
      <c r="BI40" s="267"/>
      <c r="BJ40" s="267"/>
      <c r="BK40" s="267"/>
      <c r="BL40" s="267"/>
      <c r="BM40" s="267"/>
      <c r="BN40" s="267"/>
      <c r="BO40" s="267"/>
      <c r="BP40" s="267"/>
      <c r="BQ40" s="267"/>
      <c r="BR40" s="267"/>
      <c r="BS40" s="267"/>
      <c r="BT40" s="267"/>
      <c r="BU40" s="267"/>
      <c r="BV40" s="267"/>
      <c r="BW40" s="267"/>
      <c r="BX40" s="267"/>
      <c r="BY40" s="267"/>
      <c r="BZ40" s="267"/>
      <c r="CA40" s="267"/>
      <c r="CB40" s="267"/>
      <c r="CC40" s="267"/>
      <c r="CD40" s="267"/>
      <c r="CE40" s="267"/>
      <c r="CF40" s="267"/>
      <c r="CG40" s="267"/>
      <c r="CH40" s="267"/>
      <c r="CI40" s="267"/>
      <c r="CJ40" s="267"/>
      <c r="CK40" s="267"/>
      <c r="CL40" s="267"/>
      <c r="CM40" s="267"/>
      <c r="CN40" s="267"/>
      <c r="CO40" s="267"/>
      <c r="CP40" s="267"/>
      <c r="CQ40" s="267"/>
      <c r="CR40" s="267"/>
      <c r="CS40" s="267"/>
      <c r="CT40" s="267"/>
      <c r="CU40" s="267"/>
      <c r="CV40" s="267"/>
      <c r="CW40" s="267"/>
      <c r="CX40" s="267"/>
      <c r="CY40" s="267"/>
      <c r="CZ40" s="267"/>
      <c r="DA40" s="267"/>
      <c r="DB40" s="267"/>
      <c r="DC40" s="267"/>
      <c r="DD40" s="267"/>
      <c r="DE40" s="267"/>
      <c r="DF40" s="267"/>
      <c r="DG40" s="267"/>
      <c r="DH40" s="267"/>
      <c r="DI40" s="267"/>
      <c r="DJ40" s="267"/>
    </row>
    <row r="41" spans="2:115" ht="9.9499999999999993" customHeight="1">
      <c r="C41" s="266" t="s">
        <v>21</v>
      </c>
      <c r="D41" s="266"/>
      <c r="E41" s="266"/>
      <c r="F41" s="266"/>
      <c r="G41" s="266"/>
      <c r="H41" s="266"/>
      <c r="I41" s="266"/>
      <c r="J41" s="266"/>
      <c r="K41" s="266"/>
      <c r="L41" s="266"/>
      <c r="M41" s="266"/>
      <c r="N41" s="266"/>
      <c r="O41" s="266"/>
      <c r="P41" s="266"/>
      <c r="Q41" s="266"/>
      <c r="R41" s="266"/>
      <c r="S41" s="266"/>
      <c r="T41" s="266"/>
      <c r="U41" s="266"/>
      <c r="V41" s="266"/>
      <c r="W41" s="266"/>
      <c r="X41" s="266"/>
      <c r="Y41" s="266"/>
      <c r="Z41" s="266"/>
      <c r="AA41" s="266"/>
      <c r="AB41" s="266"/>
      <c r="AC41" s="266"/>
      <c r="AD41" s="266"/>
      <c r="AE41" s="266"/>
      <c r="AF41" s="266"/>
      <c r="AG41" s="266"/>
      <c r="AH41" s="266"/>
      <c r="AI41" s="266"/>
      <c r="AJ41" s="266"/>
      <c r="AK41" s="266"/>
      <c r="AL41" s="266"/>
      <c r="AM41" s="266"/>
      <c r="AN41" s="266"/>
      <c r="AO41" s="266"/>
      <c r="AP41" s="266"/>
      <c r="AQ41" s="266"/>
      <c r="AR41" s="266"/>
      <c r="AU41" s="267"/>
      <c r="AV41" s="267"/>
      <c r="AW41" s="267"/>
      <c r="AX41" s="267"/>
      <c r="AY41" s="267"/>
      <c r="AZ41" s="267"/>
      <c r="BA41" s="267"/>
      <c r="BB41" s="267"/>
      <c r="BC41" s="267"/>
      <c r="BD41" s="267"/>
      <c r="BE41" s="267"/>
      <c r="BF41" s="267"/>
      <c r="BG41" s="267"/>
      <c r="BH41" s="267"/>
      <c r="BI41" s="267"/>
      <c r="BJ41" s="267"/>
      <c r="BK41" s="267"/>
      <c r="BL41" s="267"/>
      <c r="BM41" s="267"/>
      <c r="BN41" s="267"/>
      <c r="BO41" s="267"/>
      <c r="BP41" s="267"/>
      <c r="BQ41" s="267"/>
      <c r="BR41" s="267"/>
      <c r="BS41" s="267"/>
      <c r="BT41" s="267"/>
      <c r="BU41" s="267"/>
      <c r="BV41" s="267"/>
      <c r="BW41" s="267"/>
      <c r="BX41" s="267"/>
      <c r="BY41" s="267"/>
      <c r="BZ41" s="267"/>
      <c r="CA41" s="267"/>
      <c r="CB41" s="267"/>
      <c r="CC41" s="267"/>
      <c r="CD41" s="267"/>
      <c r="CE41" s="267"/>
      <c r="CF41" s="267"/>
      <c r="CG41" s="267"/>
      <c r="CH41" s="267"/>
      <c r="CI41" s="267"/>
      <c r="CJ41" s="267"/>
      <c r="CK41" s="267"/>
      <c r="CL41" s="267"/>
      <c r="CM41" s="267"/>
      <c r="CN41" s="267"/>
      <c r="CO41" s="267"/>
      <c r="CP41" s="267"/>
      <c r="CQ41" s="267"/>
      <c r="CR41" s="267"/>
      <c r="CS41" s="267"/>
      <c r="CT41" s="267"/>
      <c r="CU41" s="267"/>
      <c r="CV41" s="267"/>
      <c r="CW41" s="267"/>
      <c r="CX41" s="267"/>
      <c r="CY41" s="267"/>
      <c r="CZ41" s="267"/>
      <c r="DA41" s="267"/>
      <c r="DB41" s="267"/>
      <c r="DC41" s="267"/>
      <c r="DD41" s="267"/>
      <c r="DE41" s="267"/>
      <c r="DF41" s="267"/>
      <c r="DG41" s="267"/>
      <c r="DH41" s="267"/>
      <c r="DI41" s="267"/>
      <c r="DJ41" s="267"/>
    </row>
    <row r="42" spans="2:115" ht="9.9499999999999993" customHeight="1">
      <c r="C42" s="268"/>
      <c r="D42" s="268"/>
      <c r="E42" s="268"/>
      <c r="F42" s="268"/>
      <c r="G42" s="268"/>
      <c r="H42" s="268"/>
      <c r="I42" s="268"/>
      <c r="J42" s="268"/>
      <c r="K42" s="268"/>
      <c r="L42" s="268"/>
      <c r="M42" s="268"/>
      <c r="N42" s="268"/>
      <c r="O42" s="268"/>
      <c r="P42" s="268"/>
      <c r="Q42" s="268"/>
      <c r="R42" s="268"/>
      <c r="S42" s="268"/>
      <c r="T42" s="268"/>
      <c r="U42" s="268"/>
      <c r="V42" s="268"/>
      <c r="W42" s="268"/>
      <c r="X42" s="268"/>
      <c r="Y42" s="268"/>
      <c r="Z42" s="268"/>
      <c r="AA42" s="268"/>
      <c r="AB42" s="268"/>
      <c r="AC42" s="268"/>
      <c r="AD42" s="268"/>
      <c r="AE42" s="268"/>
      <c r="AF42" s="268"/>
      <c r="AG42" s="268"/>
      <c r="AH42" s="268"/>
      <c r="AI42" s="268"/>
      <c r="AJ42" s="268"/>
      <c r="AK42" s="268"/>
      <c r="AL42" s="268"/>
      <c r="AM42" s="268"/>
      <c r="AN42" s="268"/>
      <c r="AO42" s="268"/>
      <c r="AP42" s="268"/>
      <c r="AQ42" s="268"/>
      <c r="AR42" s="268"/>
      <c r="AU42" s="267"/>
      <c r="AV42" s="267"/>
      <c r="AW42" s="267"/>
      <c r="AX42" s="267"/>
      <c r="AY42" s="267"/>
      <c r="AZ42" s="267"/>
      <c r="BA42" s="267"/>
      <c r="BB42" s="267"/>
      <c r="BC42" s="267"/>
      <c r="BD42" s="267"/>
      <c r="BE42" s="267"/>
      <c r="BF42" s="267"/>
      <c r="BG42" s="267"/>
      <c r="BH42" s="267"/>
      <c r="BI42" s="267"/>
      <c r="BJ42" s="267"/>
      <c r="BK42" s="267"/>
      <c r="BL42" s="267"/>
      <c r="BM42" s="267"/>
      <c r="BN42" s="267"/>
      <c r="BO42" s="267"/>
      <c r="BP42" s="267"/>
      <c r="BQ42" s="267"/>
      <c r="BR42" s="267"/>
      <c r="BS42" s="267"/>
      <c r="BT42" s="267"/>
      <c r="BU42" s="267"/>
      <c r="BV42" s="267"/>
      <c r="BW42" s="267"/>
      <c r="BX42" s="267"/>
      <c r="BY42" s="267"/>
      <c r="BZ42" s="267"/>
      <c r="CA42" s="267"/>
      <c r="CB42" s="267"/>
      <c r="CC42" s="267"/>
      <c r="CD42" s="267"/>
      <c r="CE42" s="267"/>
      <c r="CF42" s="267"/>
      <c r="CG42" s="267"/>
      <c r="CH42" s="267"/>
      <c r="CI42" s="267"/>
      <c r="CJ42" s="267"/>
      <c r="CK42" s="267"/>
      <c r="CL42" s="267"/>
      <c r="CM42" s="267"/>
      <c r="CN42" s="267"/>
      <c r="CO42" s="267"/>
      <c r="CP42" s="267"/>
      <c r="CQ42" s="267"/>
      <c r="CR42" s="267"/>
      <c r="CS42" s="267"/>
      <c r="CT42" s="267"/>
      <c r="CU42" s="267"/>
      <c r="CV42" s="267"/>
      <c r="CW42" s="267"/>
      <c r="CX42" s="267"/>
      <c r="CY42" s="267"/>
      <c r="CZ42" s="267"/>
      <c r="DA42" s="267"/>
      <c r="DB42" s="267"/>
      <c r="DC42" s="267"/>
      <c r="DD42" s="267"/>
      <c r="DE42" s="267"/>
      <c r="DF42" s="267"/>
      <c r="DG42" s="267"/>
      <c r="DH42" s="267"/>
      <c r="DI42" s="267"/>
      <c r="DJ42" s="267"/>
    </row>
    <row r="43" spans="2:115" ht="9.9499999999999993" customHeight="1">
      <c r="C43" s="268" t="s">
        <v>20</v>
      </c>
      <c r="D43" s="268"/>
      <c r="E43" s="268"/>
      <c r="F43" s="268"/>
      <c r="G43" s="268"/>
      <c r="H43" s="268"/>
      <c r="I43" s="268"/>
      <c r="J43" s="268"/>
      <c r="K43" s="268"/>
      <c r="L43" s="268"/>
      <c r="M43" s="268"/>
      <c r="N43" s="268"/>
      <c r="O43" s="268"/>
      <c r="P43" s="268"/>
      <c r="Q43" s="268"/>
      <c r="R43" s="268"/>
      <c r="S43" s="268"/>
      <c r="T43" s="268"/>
      <c r="U43" s="268"/>
      <c r="V43" s="268"/>
      <c r="W43" s="268"/>
      <c r="X43" s="268"/>
      <c r="Y43" s="268"/>
      <c r="Z43" s="268"/>
      <c r="AA43" s="268"/>
      <c r="AB43" s="268"/>
      <c r="AC43" s="268"/>
      <c r="AD43" s="268"/>
      <c r="AE43" s="268"/>
      <c r="AF43" s="268"/>
      <c r="AG43" s="268"/>
      <c r="AH43" s="268"/>
      <c r="AI43" s="268"/>
      <c r="AJ43" s="268"/>
      <c r="AK43" s="268"/>
      <c r="AL43" s="268"/>
      <c r="AM43" s="268"/>
      <c r="AN43" s="268"/>
      <c r="AO43" s="268"/>
      <c r="AP43" s="268"/>
      <c r="AQ43" s="268"/>
      <c r="AR43" s="268"/>
      <c r="AU43" s="270">
        <f>DATOS!D25</f>
        <v>0</v>
      </c>
      <c r="AV43" s="267"/>
      <c r="AW43" s="267"/>
      <c r="AX43" s="267"/>
      <c r="AY43" s="267"/>
      <c r="AZ43" s="267"/>
      <c r="BA43" s="267"/>
      <c r="BB43" s="267"/>
      <c r="BC43" s="267"/>
      <c r="BD43" s="267"/>
      <c r="BE43" s="267"/>
      <c r="BF43" s="267"/>
      <c r="BG43" s="267"/>
      <c r="BH43" s="267"/>
      <c r="BI43" s="267"/>
      <c r="BJ43" s="267"/>
      <c r="BK43" s="267"/>
      <c r="BL43" s="267"/>
      <c r="BM43" s="267"/>
      <c r="BN43" s="267"/>
      <c r="BO43" s="267"/>
      <c r="BP43" s="267"/>
      <c r="BQ43" s="267"/>
      <c r="BR43" s="267"/>
      <c r="BS43" s="267"/>
      <c r="BT43" s="267"/>
      <c r="BU43" s="267"/>
      <c r="BV43" s="267"/>
      <c r="BW43" s="267"/>
      <c r="BX43" s="267"/>
      <c r="BY43" s="267"/>
      <c r="BZ43" s="267"/>
      <c r="CA43" s="267"/>
      <c r="CB43" s="267"/>
      <c r="CC43" s="267"/>
      <c r="CD43" s="267"/>
      <c r="CE43" s="267"/>
      <c r="CF43" s="267"/>
      <c r="CG43" s="267"/>
      <c r="CH43" s="267"/>
      <c r="CI43" s="267"/>
      <c r="CJ43" s="267"/>
      <c r="CK43" s="267"/>
      <c r="CL43" s="267"/>
      <c r="CM43" s="267"/>
      <c r="CN43" s="267"/>
      <c r="CO43" s="267"/>
      <c r="CP43" s="267"/>
      <c r="CQ43" s="267"/>
      <c r="CR43" s="267"/>
      <c r="CS43" s="267"/>
      <c r="CT43" s="267"/>
      <c r="CU43" s="267"/>
      <c r="CV43" s="267"/>
      <c r="CW43" s="267"/>
      <c r="CX43" s="267"/>
      <c r="CY43" s="267"/>
      <c r="CZ43" s="267"/>
      <c r="DA43" s="267"/>
      <c r="DB43" s="267"/>
      <c r="DC43" s="267"/>
      <c r="DD43" s="267"/>
      <c r="DE43" s="267"/>
      <c r="DF43" s="267"/>
      <c r="DG43" s="267"/>
      <c r="DH43" s="267"/>
      <c r="DI43" s="267"/>
      <c r="DJ43" s="267"/>
    </row>
    <row r="44" spans="2:115" ht="9.9499999999999993" customHeight="1">
      <c r="C44" s="266" t="s">
        <v>19</v>
      </c>
      <c r="D44" s="266"/>
      <c r="E44" s="266"/>
      <c r="F44" s="266"/>
      <c r="G44" s="266"/>
      <c r="H44" s="266"/>
      <c r="I44" s="266"/>
      <c r="J44" s="266"/>
      <c r="K44" s="266"/>
      <c r="L44" s="266"/>
      <c r="M44" s="266"/>
      <c r="N44" s="266"/>
      <c r="O44" s="266"/>
      <c r="P44" s="266"/>
      <c r="Q44" s="266"/>
      <c r="R44" s="266"/>
      <c r="S44" s="266"/>
      <c r="T44" s="266"/>
      <c r="U44" s="266"/>
      <c r="V44" s="266"/>
      <c r="W44" s="266"/>
      <c r="X44" s="266"/>
      <c r="Y44" s="266"/>
      <c r="Z44" s="266"/>
      <c r="AA44" s="266"/>
      <c r="AB44" s="266"/>
      <c r="AC44" s="266"/>
      <c r="AD44" s="266"/>
      <c r="AE44" s="266"/>
      <c r="AF44" s="266"/>
      <c r="AG44" s="266"/>
      <c r="AH44" s="266"/>
      <c r="AI44" s="266"/>
      <c r="AJ44" s="266"/>
      <c r="AK44" s="266"/>
      <c r="AL44" s="266"/>
      <c r="AM44" s="266"/>
      <c r="AN44" s="266"/>
      <c r="AO44" s="266"/>
      <c r="AP44" s="266"/>
      <c r="AQ44" s="266"/>
      <c r="AR44" s="266"/>
      <c r="AU44" s="267"/>
      <c r="AV44" s="267"/>
      <c r="AW44" s="267"/>
      <c r="AX44" s="267"/>
      <c r="AY44" s="267"/>
      <c r="AZ44" s="267"/>
      <c r="BA44" s="267"/>
      <c r="BB44" s="267"/>
      <c r="BC44" s="267"/>
      <c r="BD44" s="267"/>
      <c r="BE44" s="267"/>
      <c r="BF44" s="267"/>
      <c r="BG44" s="267"/>
      <c r="BH44" s="267"/>
      <c r="BI44" s="267"/>
      <c r="BJ44" s="267"/>
      <c r="BK44" s="267"/>
      <c r="BL44" s="267"/>
      <c r="BM44" s="267"/>
      <c r="BN44" s="267"/>
      <c r="BO44" s="267"/>
      <c r="BP44" s="267"/>
      <c r="BQ44" s="267"/>
      <c r="BR44" s="267"/>
      <c r="BS44" s="267"/>
      <c r="BT44" s="267"/>
      <c r="BU44" s="267"/>
      <c r="BV44" s="267"/>
      <c r="BW44" s="267"/>
      <c r="BX44" s="267"/>
      <c r="BY44" s="267"/>
      <c r="BZ44" s="267"/>
      <c r="CA44" s="267"/>
      <c r="CB44" s="267"/>
      <c r="CC44" s="267"/>
      <c r="CD44" s="267"/>
      <c r="CE44" s="267"/>
      <c r="CF44" s="267"/>
      <c r="CG44" s="267"/>
      <c r="CH44" s="267"/>
      <c r="CI44" s="267"/>
      <c r="CJ44" s="267"/>
      <c r="CK44" s="267"/>
      <c r="CL44" s="267"/>
      <c r="CM44" s="267"/>
      <c r="CN44" s="267"/>
      <c r="CO44" s="267"/>
      <c r="CP44" s="267"/>
      <c r="CQ44" s="267"/>
      <c r="CR44" s="267"/>
      <c r="CS44" s="267"/>
      <c r="CT44" s="267"/>
      <c r="CU44" s="267"/>
      <c r="CV44" s="267"/>
      <c r="CW44" s="267"/>
      <c r="CX44" s="267"/>
      <c r="CY44" s="267"/>
      <c r="CZ44" s="267"/>
      <c r="DA44" s="267"/>
      <c r="DB44" s="267"/>
      <c r="DC44" s="267"/>
      <c r="DD44" s="267"/>
      <c r="DE44" s="267"/>
      <c r="DF44" s="267"/>
      <c r="DG44" s="267"/>
      <c r="DH44" s="267"/>
      <c r="DI44" s="267"/>
      <c r="DJ44" s="267"/>
    </row>
    <row r="45" spans="2:115" ht="9.9499999999999993" customHeight="1">
      <c r="C45" s="268"/>
      <c r="D45" s="268"/>
      <c r="E45" s="268"/>
      <c r="F45" s="268"/>
      <c r="G45" s="268"/>
      <c r="H45" s="268"/>
      <c r="I45" s="268"/>
      <c r="J45" s="268"/>
      <c r="K45" s="268"/>
      <c r="L45" s="268"/>
      <c r="M45" s="268"/>
      <c r="N45" s="268"/>
      <c r="O45" s="268"/>
      <c r="P45" s="268"/>
      <c r="Q45" s="268"/>
      <c r="R45" s="268"/>
      <c r="S45" s="268"/>
      <c r="T45" s="268"/>
      <c r="U45" s="268"/>
      <c r="V45" s="268"/>
      <c r="W45" s="268"/>
      <c r="X45" s="268"/>
      <c r="Y45" s="268"/>
      <c r="Z45" s="268"/>
      <c r="AA45" s="268"/>
      <c r="AB45" s="268"/>
      <c r="AC45" s="268"/>
      <c r="AD45" s="268"/>
      <c r="AE45" s="268"/>
      <c r="AF45" s="268"/>
      <c r="AG45" s="268"/>
      <c r="AH45" s="268"/>
      <c r="AI45" s="268"/>
      <c r="AJ45" s="268"/>
      <c r="AK45" s="268"/>
      <c r="AL45" s="268"/>
      <c r="AM45" s="268"/>
      <c r="AN45" s="268"/>
      <c r="AO45" s="268"/>
      <c r="AP45" s="268"/>
      <c r="AQ45" s="268"/>
      <c r="AR45" s="268"/>
      <c r="AU45" s="267"/>
      <c r="AV45" s="267"/>
      <c r="AW45" s="267"/>
      <c r="AX45" s="267"/>
      <c r="AY45" s="267"/>
      <c r="AZ45" s="267"/>
      <c r="BA45" s="267"/>
      <c r="BB45" s="267"/>
      <c r="BC45" s="267"/>
      <c r="BD45" s="267"/>
      <c r="BE45" s="267"/>
      <c r="BF45" s="267"/>
      <c r="BG45" s="267"/>
      <c r="BH45" s="267"/>
      <c r="BI45" s="267"/>
      <c r="BJ45" s="267"/>
      <c r="BK45" s="267"/>
      <c r="BL45" s="267"/>
      <c r="BM45" s="267"/>
      <c r="BN45" s="267"/>
      <c r="BO45" s="267"/>
      <c r="BP45" s="267"/>
      <c r="BQ45" s="267"/>
      <c r="BR45" s="267"/>
      <c r="BS45" s="267"/>
      <c r="BT45" s="267"/>
      <c r="BU45" s="267"/>
      <c r="BV45" s="267"/>
      <c r="BW45" s="267"/>
      <c r="BX45" s="267"/>
      <c r="BY45" s="267"/>
      <c r="BZ45" s="267"/>
      <c r="CA45" s="267"/>
      <c r="CB45" s="267"/>
      <c r="CC45" s="267"/>
      <c r="CD45" s="267"/>
      <c r="CE45" s="267"/>
      <c r="CF45" s="267"/>
      <c r="CG45" s="267"/>
      <c r="CH45" s="267"/>
      <c r="CI45" s="267"/>
      <c r="CJ45" s="267"/>
      <c r="CK45" s="267"/>
      <c r="CL45" s="267"/>
      <c r="CM45" s="267"/>
      <c r="CN45" s="267"/>
      <c r="CO45" s="267"/>
      <c r="CP45" s="267"/>
      <c r="CQ45" s="267"/>
      <c r="CR45" s="267"/>
      <c r="CS45" s="267"/>
      <c r="CT45" s="267"/>
      <c r="CU45" s="267"/>
      <c r="CV45" s="267"/>
      <c r="CW45" s="267"/>
      <c r="CX45" s="267"/>
      <c r="CY45" s="267"/>
      <c r="CZ45" s="267"/>
      <c r="DA45" s="267"/>
      <c r="DB45" s="267"/>
      <c r="DC45" s="267"/>
      <c r="DD45" s="267"/>
      <c r="DE45" s="267"/>
      <c r="DF45" s="267"/>
      <c r="DG45" s="267"/>
      <c r="DH45" s="267"/>
      <c r="DI45" s="267"/>
      <c r="DJ45" s="267"/>
    </row>
    <row r="46" spans="2:115" ht="9.9499999999999993" customHeight="1">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c r="CN46" s="20"/>
      <c r="CO46" s="20"/>
      <c r="CP46" s="20"/>
      <c r="CQ46" s="20"/>
      <c r="CR46" s="20"/>
      <c r="CS46" s="20"/>
      <c r="CT46" s="20"/>
      <c r="CU46" s="20"/>
      <c r="CV46" s="20"/>
      <c r="CW46" s="20"/>
      <c r="CX46" s="20"/>
      <c r="CY46" s="20"/>
      <c r="CZ46" s="20"/>
      <c r="DA46" s="20"/>
      <c r="DB46" s="20"/>
      <c r="DC46" s="20"/>
      <c r="DD46" s="20"/>
      <c r="DE46" s="20"/>
      <c r="DF46" s="20"/>
      <c r="DG46" s="20"/>
      <c r="DH46" s="20"/>
      <c r="DI46" s="20"/>
      <c r="DJ46" s="20"/>
      <c r="DK46" s="20"/>
    </row>
    <row r="47" spans="2:11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row>
    <row r="48" spans="2:115">
      <c r="B48" s="269" t="s">
        <v>18</v>
      </c>
      <c r="C48" s="269"/>
      <c r="D48" s="269"/>
      <c r="E48" s="269"/>
      <c r="F48" s="269"/>
      <c r="G48" s="269"/>
      <c r="H48" s="269"/>
      <c r="I48" s="269"/>
      <c r="J48" s="269"/>
      <c r="K48" s="269"/>
      <c r="L48" s="269"/>
      <c r="M48" s="269"/>
      <c r="N48" s="269"/>
      <c r="O48" s="269"/>
      <c r="P48" s="269"/>
      <c r="Q48" s="269"/>
      <c r="R48" s="269"/>
      <c r="S48" s="269"/>
      <c r="T48" s="269"/>
      <c r="U48" s="269"/>
      <c r="V48" s="269"/>
      <c r="W48" s="269"/>
      <c r="X48" s="269"/>
      <c r="Y48" s="269"/>
      <c r="Z48" s="269"/>
      <c r="AA48" s="269"/>
      <c r="AB48" s="269"/>
      <c r="AC48" s="269"/>
      <c r="AD48" s="269"/>
      <c r="AE48" s="269"/>
      <c r="AF48" s="269"/>
      <c r="AG48" s="269"/>
      <c r="AH48" s="269"/>
      <c r="AI48" s="269"/>
      <c r="AJ48" s="269"/>
      <c r="AK48" s="269"/>
      <c r="AL48" s="269"/>
      <c r="AM48" s="269"/>
      <c r="AN48" s="269"/>
      <c r="AO48" s="269"/>
      <c r="AP48" s="269"/>
      <c r="AQ48" s="269"/>
      <c r="AR48" s="269"/>
      <c r="AS48" s="269"/>
      <c r="AT48" s="269"/>
      <c r="AU48" s="269"/>
      <c r="AV48" s="269"/>
      <c r="AW48" s="269"/>
      <c r="AX48" s="269"/>
      <c r="AY48" s="269"/>
      <c r="AZ48" s="269"/>
      <c r="BA48" s="269"/>
      <c r="BB48" s="269"/>
      <c r="BC48" s="269"/>
      <c r="BD48" s="269"/>
      <c r="BE48" s="269"/>
      <c r="BF48" s="269"/>
      <c r="BG48" s="269" t="s">
        <v>17</v>
      </c>
      <c r="BH48" s="269"/>
      <c r="BI48" s="269"/>
      <c r="BJ48" s="269"/>
      <c r="BK48" s="269"/>
      <c r="BL48" s="269"/>
      <c r="BM48" s="269"/>
      <c r="BN48" s="269"/>
      <c r="BO48" s="269"/>
      <c r="BP48" s="269"/>
      <c r="BQ48" s="269"/>
      <c r="BR48" s="269"/>
      <c r="BS48" s="269"/>
      <c r="BT48" s="269"/>
      <c r="BU48" s="269"/>
      <c r="BV48" s="269"/>
      <c r="BW48" s="269"/>
      <c r="BX48" s="269"/>
      <c r="BY48" s="269"/>
      <c r="BZ48" s="269"/>
      <c r="CA48" s="269"/>
      <c r="CB48" s="269"/>
      <c r="CC48" s="269"/>
      <c r="CD48" s="269"/>
      <c r="CE48" s="269"/>
      <c r="CF48" s="269"/>
      <c r="CG48" s="269"/>
      <c r="CH48" s="269"/>
      <c r="CI48" s="269"/>
      <c r="CJ48" s="269"/>
      <c r="CK48" s="269"/>
      <c r="CL48" s="269"/>
      <c r="CM48" s="269"/>
      <c r="CN48" s="269"/>
      <c r="CO48" s="269"/>
      <c r="CP48" s="269"/>
      <c r="CQ48" s="269"/>
      <c r="CR48" s="269"/>
      <c r="CS48" s="269"/>
      <c r="CT48" s="269"/>
      <c r="CU48" s="269"/>
      <c r="CV48" s="269"/>
      <c r="CW48" s="269"/>
      <c r="CX48" s="269"/>
      <c r="CY48" s="269"/>
      <c r="CZ48" s="269"/>
      <c r="DA48" s="269"/>
      <c r="DB48" s="269"/>
      <c r="DC48" s="269"/>
      <c r="DD48" s="269"/>
      <c r="DE48" s="269"/>
      <c r="DF48" s="269"/>
      <c r="DG48" s="269"/>
      <c r="DH48" s="269"/>
      <c r="DI48" s="269"/>
      <c r="DJ48" s="269"/>
      <c r="DK48" s="269"/>
    </row>
    <row r="52" spans="1:119">
      <c r="S52" s="74"/>
      <c r="T52" s="74"/>
      <c r="U52" s="74"/>
      <c r="V52" s="74"/>
      <c r="W52" s="74"/>
      <c r="X52" s="74"/>
      <c r="Y52" s="74"/>
      <c r="Z52" s="74"/>
      <c r="AA52" s="74"/>
      <c r="AB52" s="74"/>
      <c r="AC52" s="74"/>
      <c r="AD52" s="74"/>
      <c r="AE52" s="74"/>
      <c r="AF52" s="74"/>
      <c r="AG52" s="74"/>
      <c r="AH52" s="74"/>
      <c r="AI52" s="74"/>
      <c r="AJ52" s="74"/>
      <c r="AK52" s="74"/>
      <c r="AL52" s="74"/>
      <c r="AM52" s="74"/>
      <c r="AN52" s="74"/>
      <c r="AO52" s="74"/>
    </row>
    <row r="54" spans="1:119">
      <c r="B54" s="262" t="s">
        <v>16</v>
      </c>
      <c r="C54" s="262"/>
      <c r="D54" s="262"/>
      <c r="E54" s="262"/>
      <c r="F54" s="262"/>
      <c r="G54" s="262"/>
      <c r="H54" s="262"/>
      <c r="I54" s="262"/>
      <c r="J54" s="262"/>
      <c r="K54" s="262"/>
      <c r="L54" s="262"/>
      <c r="M54" s="262"/>
      <c r="N54" s="262"/>
      <c r="O54" s="262"/>
      <c r="P54" s="262"/>
      <c r="Q54" s="262"/>
      <c r="R54" s="262"/>
      <c r="S54" s="262"/>
      <c r="T54" s="262"/>
      <c r="U54" s="262"/>
      <c r="V54" s="262"/>
      <c r="W54" s="262"/>
      <c r="X54" s="262"/>
      <c r="Y54" s="262"/>
      <c r="Z54" s="262"/>
      <c r="AA54" s="262"/>
      <c r="AB54" s="262"/>
      <c r="AC54" s="262"/>
      <c r="AD54" s="262"/>
      <c r="AE54" s="262"/>
      <c r="AF54" s="262"/>
      <c r="AG54" s="262"/>
      <c r="AH54" s="262"/>
      <c r="AI54" s="262"/>
      <c r="AJ54" s="262"/>
      <c r="AK54" s="262"/>
      <c r="AL54" s="262"/>
      <c r="AM54" s="262"/>
      <c r="AN54" s="262"/>
      <c r="AO54" s="262"/>
      <c r="AP54" s="262"/>
      <c r="AQ54" s="262"/>
      <c r="AR54" s="262"/>
      <c r="AS54" s="262"/>
      <c r="AT54" s="262"/>
      <c r="AU54" s="262"/>
      <c r="AV54" s="262"/>
      <c r="AW54" s="262"/>
      <c r="AX54" s="262"/>
      <c r="AY54" s="262"/>
      <c r="AZ54" s="262"/>
      <c r="BA54" s="262"/>
      <c r="BB54" s="262"/>
      <c r="BC54" s="262"/>
      <c r="BD54" s="262"/>
      <c r="BE54" s="262"/>
      <c r="BF54" s="262"/>
      <c r="BG54" s="262"/>
      <c r="BH54" s="262"/>
      <c r="BI54" s="262"/>
      <c r="BJ54" s="262"/>
      <c r="BK54" s="262"/>
      <c r="BL54" s="262"/>
      <c r="BM54" s="262"/>
      <c r="BN54" s="262"/>
      <c r="BO54" s="262"/>
      <c r="BP54" s="262"/>
      <c r="BQ54" s="262"/>
      <c r="BR54" s="262"/>
      <c r="BS54" s="262"/>
      <c r="BT54" s="262"/>
      <c r="BU54" s="262"/>
      <c r="BV54" s="262"/>
      <c r="BW54" s="262"/>
      <c r="BX54" s="262"/>
      <c r="BY54" s="262"/>
      <c r="BZ54" s="262"/>
      <c r="CA54" s="262"/>
      <c r="CB54" s="262"/>
      <c r="CC54" s="262"/>
      <c r="CD54" s="262"/>
      <c r="CE54" s="262"/>
      <c r="CF54" s="262"/>
      <c r="CG54" s="262"/>
      <c r="CH54" s="262"/>
      <c r="CI54" s="262"/>
      <c r="CJ54" s="262"/>
      <c r="CK54" s="262"/>
      <c r="CL54" s="262"/>
      <c r="CM54" s="262"/>
      <c r="CN54" s="262"/>
      <c r="CO54" s="262"/>
      <c r="CP54" s="262"/>
      <c r="CQ54" s="262"/>
      <c r="CR54" s="262"/>
      <c r="CS54" s="262"/>
      <c r="CT54" s="262"/>
      <c r="CU54" s="262"/>
      <c r="CV54" s="262"/>
      <c r="CW54" s="262"/>
      <c r="CX54" s="262"/>
      <c r="CY54" s="262"/>
      <c r="CZ54" s="262"/>
      <c r="DA54" s="262"/>
      <c r="DB54" s="262"/>
      <c r="DC54" s="262"/>
      <c r="DD54" s="262"/>
      <c r="DE54" s="262"/>
      <c r="DF54" s="262"/>
      <c r="DG54" s="262"/>
      <c r="DH54" s="262"/>
      <c r="DI54" s="262"/>
      <c r="DJ54" s="262"/>
      <c r="DK54" s="262"/>
    </row>
    <row r="55" spans="1:119">
      <c r="B55" s="262"/>
      <c r="C55" s="262"/>
      <c r="D55" s="262"/>
      <c r="E55" s="262"/>
      <c r="F55" s="262"/>
      <c r="G55" s="262"/>
      <c r="H55" s="262"/>
      <c r="I55" s="262"/>
      <c r="J55" s="262"/>
      <c r="K55" s="262"/>
      <c r="L55" s="262"/>
      <c r="M55" s="262"/>
      <c r="N55" s="262"/>
      <c r="O55" s="262"/>
      <c r="P55" s="262"/>
      <c r="Q55" s="262"/>
      <c r="R55" s="262"/>
      <c r="S55" s="262"/>
      <c r="T55" s="262"/>
      <c r="U55" s="262"/>
      <c r="V55" s="262"/>
      <c r="W55" s="262"/>
      <c r="X55" s="262"/>
      <c r="Y55" s="262"/>
      <c r="Z55" s="262"/>
      <c r="AA55" s="262"/>
      <c r="AB55" s="262"/>
      <c r="AC55" s="262"/>
      <c r="AD55" s="262"/>
      <c r="AE55" s="262"/>
      <c r="AF55" s="262"/>
      <c r="AG55" s="262"/>
      <c r="AH55" s="262"/>
      <c r="AI55" s="262"/>
      <c r="AJ55" s="262"/>
      <c r="AK55" s="262"/>
      <c r="AL55" s="262"/>
      <c r="AM55" s="262"/>
      <c r="AN55" s="262"/>
      <c r="AO55" s="262"/>
      <c r="AP55" s="262"/>
      <c r="AQ55" s="262"/>
      <c r="AR55" s="262"/>
      <c r="AS55" s="262"/>
      <c r="AT55" s="262"/>
      <c r="AU55" s="262"/>
      <c r="AV55" s="262"/>
      <c r="AW55" s="262"/>
      <c r="AX55" s="262"/>
      <c r="AY55" s="262"/>
      <c r="AZ55" s="262"/>
      <c r="BA55" s="262"/>
      <c r="BB55" s="262"/>
      <c r="BC55" s="262"/>
      <c r="BD55" s="262"/>
      <c r="BE55" s="262"/>
      <c r="BF55" s="262"/>
      <c r="BG55" s="262"/>
      <c r="BH55" s="262"/>
      <c r="BI55" s="262"/>
      <c r="BJ55" s="262"/>
      <c r="BK55" s="262"/>
      <c r="BL55" s="262"/>
      <c r="BM55" s="262"/>
      <c r="BN55" s="262"/>
      <c r="BO55" s="262"/>
      <c r="BP55" s="262"/>
      <c r="BQ55" s="262"/>
      <c r="BR55" s="262"/>
      <c r="BS55" s="262"/>
      <c r="BT55" s="262"/>
      <c r="BU55" s="262"/>
      <c r="BV55" s="262"/>
      <c r="BW55" s="262"/>
      <c r="BX55" s="262"/>
      <c r="BY55" s="262"/>
      <c r="BZ55" s="262"/>
      <c r="CA55" s="262"/>
      <c r="CB55" s="262"/>
      <c r="CC55" s="262"/>
      <c r="CD55" s="262"/>
      <c r="CE55" s="262"/>
      <c r="CF55" s="262"/>
      <c r="CG55" s="262"/>
      <c r="CH55" s="262"/>
      <c r="CI55" s="262"/>
      <c r="CJ55" s="262"/>
      <c r="CK55" s="262"/>
      <c r="CL55" s="262"/>
      <c r="CM55" s="262"/>
      <c r="CN55" s="262"/>
      <c r="CO55" s="262"/>
      <c r="CP55" s="262"/>
      <c r="CQ55" s="262"/>
      <c r="CR55" s="262"/>
      <c r="CS55" s="262"/>
      <c r="CT55" s="262"/>
      <c r="CU55" s="262"/>
      <c r="CV55" s="262"/>
      <c r="CW55" s="262"/>
      <c r="CX55" s="262"/>
      <c r="CY55" s="262"/>
      <c r="CZ55" s="262"/>
      <c r="DA55" s="262"/>
      <c r="DB55" s="262"/>
      <c r="DC55" s="262"/>
      <c r="DD55" s="262"/>
      <c r="DE55" s="262"/>
      <c r="DF55" s="262"/>
      <c r="DG55" s="262"/>
      <c r="DH55" s="262"/>
      <c r="DI55" s="262"/>
      <c r="DJ55" s="262"/>
      <c r="DK55" s="262"/>
    </row>
    <row r="56" spans="1:119">
      <c r="B56" s="262"/>
      <c r="C56" s="262"/>
      <c r="D56" s="262"/>
      <c r="E56" s="262"/>
      <c r="F56" s="262"/>
      <c r="G56" s="262"/>
      <c r="H56" s="262"/>
      <c r="I56" s="262"/>
      <c r="J56" s="262"/>
      <c r="K56" s="262"/>
      <c r="L56" s="262"/>
      <c r="M56" s="262"/>
      <c r="N56" s="262"/>
      <c r="O56" s="262"/>
      <c r="P56" s="262"/>
      <c r="Q56" s="262"/>
      <c r="R56" s="262"/>
      <c r="S56" s="262"/>
      <c r="T56" s="262"/>
      <c r="U56" s="262"/>
      <c r="V56" s="262"/>
      <c r="W56" s="262"/>
      <c r="X56" s="262"/>
      <c r="Y56" s="262"/>
      <c r="Z56" s="262"/>
      <c r="AA56" s="262"/>
      <c r="AB56" s="262"/>
      <c r="AC56" s="262"/>
      <c r="AD56" s="262"/>
      <c r="AE56" s="262"/>
      <c r="AF56" s="262"/>
      <c r="AG56" s="262"/>
      <c r="AH56" s="262"/>
      <c r="AI56" s="262"/>
      <c r="AJ56" s="262"/>
      <c r="AK56" s="262"/>
      <c r="AL56" s="262"/>
      <c r="AM56" s="262"/>
      <c r="AN56" s="262"/>
      <c r="AO56" s="262"/>
      <c r="AP56" s="262"/>
      <c r="AQ56" s="262"/>
      <c r="AR56" s="262"/>
      <c r="AS56" s="262"/>
      <c r="AT56" s="262"/>
      <c r="AU56" s="262"/>
      <c r="AV56" s="262"/>
      <c r="AW56" s="262"/>
      <c r="AX56" s="262"/>
      <c r="AY56" s="262"/>
      <c r="AZ56" s="262"/>
      <c r="BA56" s="262"/>
      <c r="BB56" s="262"/>
      <c r="BC56" s="262"/>
      <c r="BD56" s="262"/>
      <c r="BE56" s="262"/>
      <c r="BF56" s="262"/>
      <c r="BG56" s="262"/>
      <c r="BH56" s="262"/>
      <c r="BI56" s="262"/>
      <c r="BJ56" s="262"/>
      <c r="BK56" s="262"/>
      <c r="BL56" s="262"/>
      <c r="BM56" s="262"/>
      <c r="BN56" s="262"/>
      <c r="BO56" s="262"/>
      <c r="BP56" s="262"/>
      <c r="BQ56" s="262"/>
      <c r="BR56" s="262"/>
      <c r="BS56" s="262"/>
      <c r="BT56" s="262"/>
      <c r="BU56" s="262"/>
      <c r="BV56" s="262"/>
      <c r="BW56" s="262"/>
      <c r="BX56" s="262"/>
      <c r="BY56" s="262"/>
      <c r="BZ56" s="262"/>
      <c r="CA56" s="262"/>
      <c r="CB56" s="262"/>
      <c r="CC56" s="262"/>
      <c r="CD56" s="262"/>
      <c r="CE56" s="262"/>
      <c r="CF56" s="262"/>
      <c r="CG56" s="262"/>
      <c r="CH56" s="262"/>
      <c r="CI56" s="262"/>
      <c r="CJ56" s="262"/>
      <c r="CK56" s="262"/>
      <c r="CL56" s="262"/>
      <c r="CM56" s="262"/>
      <c r="CN56" s="262"/>
      <c r="CO56" s="262"/>
      <c r="CP56" s="262"/>
      <c r="CQ56" s="262"/>
      <c r="CR56" s="262"/>
      <c r="CS56" s="262"/>
      <c r="CT56" s="262"/>
      <c r="CU56" s="262"/>
      <c r="CV56" s="262"/>
      <c r="CW56" s="262"/>
      <c r="CX56" s="262"/>
      <c r="CY56" s="262"/>
      <c r="CZ56" s="262"/>
      <c r="DA56" s="262"/>
      <c r="DB56" s="262"/>
      <c r="DC56" s="262"/>
      <c r="DD56" s="262"/>
      <c r="DE56" s="262"/>
      <c r="DF56" s="262"/>
      <c r="DG56" s="262"/>
      <c r="DH56" s="262"/>
      <c r="DI56" s="262"/>
      <c r="DJ56" s="262"/>
      <c r="DK56" s="262"/>
    </row>
    <row r="57" spans="1:119">
      <c r="B57" s="262"/>
      <c r="C57" s="262"/>
      <c r="D57" s="262"/>
      <c r="E57" s="262"/>
      <c r="F57" s="262"/>
      <c r="G57" s="262"/>
      <c r="H57" s="262"/>
      <c r="I57" s="262"/>
      <c r="J57" s="262"/>
      <c r="K57" s="262"/>
      <c r="L57" s="262"/>
      <c r="M57" s="262"/>
      <c r="N57" s="262"/>
      <c r="O57" s="262"/>
      <c r="P57" s="262"/>
      <c r="Q57" s="262"/>
      <c r="R57" s="262"/>
      <c r="S57" s="262"/>
      <c r="T57" s="262"/>
      <c r="U57" s="262"/>
      <c r="V57" s="262"/>
      <c r="W57" s="262"/>
      <c r="X57" s="262"/>
      <c r="Y57" s="262"/>
      <c r="Z57" s="262"/>
      <c r="AA57" s="262"/>
      <c r="AB57" s="262"/>
      <c r="AC57" s="262"/>
      <c r="AD57" s="262"/>
      <c r="AE57" s="262"/>
      <c r="AF57" s="262"/>
      <c r="AG57" s="262"/>
      <c r="AH57" s="262"/>
      <c r="AI57" s="262"/>
      <c r="AJ57" s="262"/>
      <c r="AK57" s="262"/>
      <c r="AL57" s="262"/>
      <c r="AM57" s="262"/>
      <c r="AN57" s="262"/>
      <c r="AO57" s="262"/>
      <c r="AP57" s="262"/>
      <c r="AQ57" s="262"/>
      <c r="AR57" s="262"/>
      <c r="AS57" s="262"/>
      <c r="AT57" s="262"/>
      <c r="AU57" s="262"/>
      <c r="AV57" s="262"/>
      <c r="AW57" s="262"/>
      <c r="AX57" s="262"/>
      <c r="AY57" s="262"/>
      <c r="AZ57" s="262"/>
      <c r="BA57" s="262"/>
      <c r="BB57" s="262"/>
      <c r="BC57" s="262"/>
      <c r="BD57" s="262"/>
      <c r="BE57" s="262"/>
      <c r="BF57" s="262"/>
      <c r="BG57" s="262"/>
      <c r="BH57" s="262"/>
      <c r="BI57" s="262"/>
      <c r="BJ57" s="262"/>
      <c r="BK57" s="262"/>
      <c r="BL57" s="262"/>
      <c r="BM57" s="262"/>
      <c r="BN57" s="262"/>
      <c r="BO57" s="262"/>
      <c r="BP57" s="262"/>
      <c r="BQ57" s="262"/>
      <c r="BR57" s="262"/>
      <c r="BS57" s="262"/>
      <c r="BT57" s="262"/>
      <c r="BU57" s="262"/>
      <c r="BV57" s="262"/>
      <c r="BW57" s="262"/>
      <c r="BX57" s="262"/>
      <c r="BY57" s="262"/>
      <c r="BZ57" s="262"/>
      <c r="CA57" s="262"/>
      <c r="CB57" s="262"/>
      <c r="CC57" s="262"/>
      <c r="CD57" s="262"/>
      <c r="CE57" s="262"/>
      <c r="CF57" s="262"/>
      <c r="CG57" s="262"/>
      <c r="CH57" s="262"/>
      <c r="CI57" s="262"/>
      <c r="CJ57" s="262"/>
      <c r="CK57" s="262"/>
      <c r="CL57" s="262"/>
      <c r="CM57" s="262"/>
      <c r="CN57" s="262"/>
      <c r="CO57" s="262"/>
      <c r="CP57" s="262"/>
      <c r="CQ57" s="262"/>
      <c r="CR57" s="262"/>
      <c r="CS57" s="262"/>
      <c r="CT57" s="262"/>
      <c r="CU57" s="262"/>
      <c r="CV57" s="262"/>
      <c r="CW57" s="262"/>
      <c r="CX57" s="262"/>
      <c r="CY57" s="262"/>
      <c r="CZ57" s="262"/>
      <c r="DA57" s="262"/>
      <c r="DB57" s="262"/>
      <c r="DC57" s="262"/>
      <c r="DD57" s="262"/>
      <c r="DE57" s="262"/>
      <c r="DF57" s="262"/>
      <c r="DG57" s="262"/>
      <c r="DH57" s="262"/>
      <c r="DI57" s="262"/>
      <c r="DJ57" s="262"/>
      <c r="DK57" s="262"/>
    </row>
    <row r="58" spans="1:119">
      <c r="B58" s="262"/>
      <c r="C58" s="262"/>
      <c r="D58" s="262"/>
      <c r="E58" s="262"/>
      <c r="F58" s="262"/>
      <c r="G58" s="262"/>
      <c r="H58" s="262"/>
      <c r="I58" s="262"/>
      <c r="J58" s="262"/>
      <c r="K58" s="262"/>
      <c r="L58" s="262"/>
      <c r="M58" s="262"/>
      <c r="N58" s="262"/>
      <c r="O58" s="262"/>
      <c r="P58" s="262"/>
      <c r="Q58" s="262"/>
      <c r="R58" s="262"/>
      <c r="S58" s="262"/>
      <c r="T58" s="262"/>
      <c r="U58" s="262"/>
      <c r="V58" s="262"/>
      <c r="W58" s="262"/>
      <c r="X58" s="262"/>
      <c r="Y58" s="262"/>
      <c r="Z58" s="262"/>
      <c r="AA58" s="262"/>
      <c r="AB58" s="262"/>
      <c r="AC58" s="262"/>
      <c r="AD58" s="262"/>
      <c r="AE58" s="262"/>
      <c r="AF58" s="262"/>
      <c r="AG58" s="262"/>
      <c r="AH58" s="262"/>
      <c r="AI58" s="262"/>
      <c r="AJ58" s="262"/>
      <c r="AK58" s="262"/>
      <c r="AL58" s="262"/>
      <c r="AM58" s="262"/>
      <c r="AN58" s="262"/>
      <c r="AO58" s="262"/>
      <c r="AP58" s="262"/>
      <c r="AQ58" s="262"/>
      <c r="AR58" s="262"/>
      <c r="AS58" s="262"/>
      <c r="AT58" s="262"/>
      <c r="AU58" s="262"/>
      <c r="AV58" s="262"/>
      <c r="AW58" s="262"/>
      <c r="AX58" s="262"/>
      <c r="AY58" s="262"/>
      <c r="AZ58" s="262"/>
      <c r="BA58" s="262"/>
      <c r="BB58" s="262"/>
      <c r="BC58" s="262"/>
      <c r="BD58" s="262"/>
      <c r="BE58" s="262"/>
      <c r="BF58" s="262"/>
      <c r="BG58" s="262"/>
      <c r="BH58" s="262"/>
      <c r="BI58" s="262"/>
      <c r="BJ58" s="262"/>
      <c r="BK58" s="262"/>
      <c r="BL58" s="262"/>
      <c r="BM58" s="262"/>
      <c r="BN58" s="262"/>
      <c r="BO58" s="262"/>
      <c r="BP58" s="262"/>
      <c r="BQ58" s="262"/>
      <c r="BR58" s="262"/>
      <c r="BS58" s="262"/>
      <c r="BT58" s="262"/>
      <c r="BU58" s="262"/>
      <c r="BV58" s="262"/>
      <c r="BW58" s="262"/>
      <c r="BX58" s="262"/>
      <c r="BY58" s="262"/>
      <c r="BZ58" s="262"/>
      <c r="CA58" s="262"/>
      <c r="CB58" s="262"/>
      <c r="CC58" s="262"/>
      <c r="CD58" s="262"/>
      <c r="CE58" s="262"/>
      <c r="CF58" s="262"/>
      <c r="CG58" s="262"/>
      <c r="CH58" s="262"/>
      <c r="CI58" s="262"/>
      <c r="CJ58" s="262"/>
      <c r="CK58" s="262"/>
      <c r="CL58" s="262"/>
      <c r="CM58" s="262"/>
      <c r="CN58" s="262"/>
      <c r="CO58" s="262"/>
      <c r="CP58" s="262"/>
      <c r="CQ58" s="262"/>
      <c r="CR58" s="262"/>
      <c r="CS58" s="262"/>
      <c r="CT58" s="262"/>
      <c r="CU58" s="262"/>
      <c r="CV58" s="262"/>
      <c r="CW58" s="262"/>
      <c r="CX58" s="262"/>
      <c r="CY58" s="262"/>
      <c r="CZ58" s="262"/>
      <c r="DA58" s="262"/>
      <c r="DB58" s="262"/>
      <c r="DC58" s="262"/>
      <c r="DD58" s="262"/>
      <c r="DE58" s="262"/>
      <c r="DF58" s="262"/>
      <c r="DG58" s="262"/>
      <c r="DH58" s="262"/>
      <c r="DI58" s="262"/>
      <c r="DJ58" s="262"/>
      <c r="DK58" s="262"/>
    </row>
    <row r="59" spans="1:119">
      <c r="B59" s="263" t="s">
        <v>15</v>
      </c>
      <c r="C59" s="263"/>
      <c r="D59" s="263"/>
      <c r="E59" s="263"/>
      <c r="F59" s="263"/>
      <c r="G59" s="263"/>
      <c r="H59" s="263"/>
      <c r="I59" s="263"/>
      <c r="J59" s="263"/>
      <c r="K59" s="263"/>
      <c r="L59" s="263"/>
      <c r="M59" s="263"/>
      <c r="N59" s="263"/>
      <c r="O59" s="263"/>
      <c r="P59" s="263"/>
      <c r="Q59" s="263"/>
      <c r="R59" s="263"/>
      <c r="S59" s="263"/>
      <c r="T59" s="263"/>
      <c r="U59" s="263"/>
      <c r="V59" s="263"/>
      <c r="W59" s="263"/>
      <c r="X59" s="263"/>
      <c r="Y59" s="263"/>
      <c r="Z59" s="263"/>
      <c r="AA59" s="263"/>
      <c r="AB59" s="263"/>
      <c r="AC59" s="263"/>
      <c r="AD59" s="263"/>
      <c r="AE59" s="263"/>
      <c r="AF59" s="263"/>
      <c r="AG59" s="263"/>
      <c r="AH59" s="263"/>
      <c r="AI59" s="263"/>
      <c r="AJ59" s="263"/>
      <c r="AK59" s="263"/>
      <c r="AL59" s="263"/>
      <c r="AM59" s="263"/>
      <c r="AN59" s="263"/>
      <c r="AO59" s="263"/>
      <c r="AP59" s="263"/>
      <c r="AQ59" s="263"/>
      <c r="AR59" s="263"/>
      <c r="AS59" s="263"/>
      <c r="AT59" s="263"/>
      <c r="AU59" s="263"/>
      <c r="AV59" s="263"/>
      <c r="AW59" s="263"/>
      <c r="AX59" s="263"/>
      <c r="AY59" s="263"/>
      <c r="AZ59" s="263"/>
      <c r="BA59" s="263"/>
      <c r="BB59" s="263"/>
      <c r="BC59" s="263"/>
      <c r="BD59" s="263"/>
      <c r="BE59" s="263"/>
      <c r="BF59" s="263"/>
      <c r="BG59" s="263"/>
      <c r="BH59" s="263"/>
      <c r="BI59" s="263"/>
      <c r="BJ59" s="263"/>
      <c r="BK59" s="263"/>
      <c r="BL59" s="263"/>
      <c r="BM59" s="263"/>
      <c r="BN59" s="263"/>
      <c r="BO59" s="263"/>
      <c r="BP59" s="263"/>
      <c r="BQ59" s="263"/>
      <c r="BR59" s="263"/>
      <c r="BS59" s="263"/>
      <c r="BT59" s="263"/>
      <c r="BU59" s="263"/>
      <c r="BV59" s="263"/>
      <c r="BW59" s="263"/>
      <c r="BX59" s="263"/>
      <c r="BY59" s="263"/>
      <c r="BZ59" s="263"/>
      <c r="CA59" s="263"/>
      <c r="CB59" s="263"/>
      <c r="CC59" s="263"/>
      <c r="CD59" s="263"/>
      <c r="CE59" s="263"/>
      <c r="CF59" s="263"/>
      <c r="CG59" s="263"/>
      <c r="CH59" s="263"/>
      <c r="CI59" s="263"/>
      <c r="CJ59" s="263"/>
      <c r="CK59" s="263"/>
      <c r="CL59" s="263"/>
      <c r="CM59" s="263"/>
      <c r="CN59" s="263"/>
      <c r="CO59" s="263"/>
      <c r="CP59" s="263"/>
      <c r="CQ59" s="263"/>
      <c r="CR59" s="263"/>
      <c r="CS59" s="263"/>
      <c r="CT59" s="263"/>
      <c r="CU59" s="263"/>
      <c r="CV59" s="263"/>
      <c r="CW59" s="263"/>
      <c r="CX59" s="263"/>
      <c r="CY59" s="263"/>
      <c r="CZ59" s="263"/>
      <c r="DA59" s="263"/>
      <c r="DB59" s="263"/>
      <c r="DC59" s="263"/>
      <c r="DD59" s="263"/>
      <c r="DE59" s="263"/>
      <c r="DF59" s="263"/>
      <c r="DG59" s="263"/>
      <c r="DH59" s="263"/>
      <c r="DI59" s="263"/>
      <c r="DJ59" s="263"/>
      <c r="DK59" s="263"/>
    </row>
    <row r="60" spans="1:119">
      <c r="B60" s="263"/>
      <c r="C60" s="263"/>
      <c r="D60" s="263"/>
      <c r="E60" s="263"/>
      <c r="F60" s="263"/>
      <c r="G60" s="263"/>
      <c r="H60" s="263"/>
      <c r="I60" s="263"/>
      <c r="J60" s="263"/>
      <c r="K60" s="263"/>
      <c r="L60" s="263"/>
      <c r="M60" s="263"/>
      <c r="N60" s="263"/>
      <c r="O60" s="263"/>
      <c r="P60" s="263"/>
      <c r="Q60" s="263"/>
      <c r="R60" s="263"/>
      <c r="S60" s="263"/>
      <c r="T60" s="263"/>
      <c r="U60" s="263"/>
      <c r="V60" s="263"/>
      <c r="W60" s="263"/>
      <c r="X60" s="263"/>
      <c r="Y60" s="263"/>
      <c r="Z60" s="263"/>
      <c r="AA60" s="263"/>
      <c r="AB60" s="263"/>
      <c r="AC60" s="263"/>
      <c r="AD60" s="263"/>
      <c r="AE60" s="263"/>
      <c r="AF60" s="263"/>
      <c r="AG60" s="263"/>
      <c r="AH60" s="263"/>
      <c r="AI60" s="263"/>
      <c r="AJ60" s="263"/>
      <c r="AK60" s="263"/>
      <c r="AL60" s="263"/>
      <c r="AM60" s="263"/>
      <c r="AN60" s="263"/>
      <c r="AO60" s="263"/>
      <c r="AP60" s="263"/>
      <c r="AQ60" s="263"/>
      <c r="AR60" s="263"/>
      <c r="AS60" s="263"/>
      <c r="AT60" s="263"/>
      <c r="AU60" s="263"/>
      <c r="AV60" s="263"/>
      <c r="AW60" s="263"/>
      <c r="AX60" s="263"/>
      <c r="AY60" s="263"/>
      <c r="AZ60" s="263"/>
      <c r="BA60" s="263"/>
      <c r="BB60" s="263"/>
      <c r="BC60" s="263"/>
      <c r="BD60" s="263"/>
      <c r="BE60" s="263"/>
      <c r="BF60" s="263"/>
      <c r="BG60" s="263"/>
      <c r="BH60" s="263"/>
      <c r="BI60" s="263"/>
      <c r="BJ60" s="263"/>
      <c r="BK60" s="263"/>
      <c r="BL60" s="263"/>
      <c r="BM60" s="263"/>
      <c r="BN60" s="263"/>
      <c r="BO60" s="263"/>
      <c r="BP60" s="263"/>
      <c r="BQ60" s="263"/>
      <c r="BR60" s="263"/>
      <c r="BS60" s="263"/>
      <c r="BT60" s="263"/>
      <c r="BU60" s="263"/>
      <c r="BV60" s="263"/>
      <c r="BW60" s="263"/>
      <c r="BX60" s="263"/>
      <c r="BY60" s="263"/>
      <c r="BZ60" s="263"/>
      <c r="CA60" s="263"/>
      <c r="CB60" s="263"/>
      <c r="CC60" s="263"/>
      <c r="CD60" s="263"/>
      <c r="CE60" s="263"/>
      <c r="CF60" s="263"/>
      <c r="CG60" s="263"/>
      <c r="CH60" s="263"/>
      <c r="CI60" s="263"/>
      <c r="CJ60" s="263"/>
      <c r="CK60" s="263"/>
      <c r="CL60" s="263"/>
      <c r="CM60" s="263"/>
      <c r="CN60" s="263"/>
      <c r="CO60" s="263"/>
      <c r="CP60" s="263"/>
      <c r="CQ60" s="263"/>
      <c r="CR60" s="263"/>
      <c r="CS60" s="263"/>
      <c r="CT60" s="263"/>
      <c r="CU60" s="263"/>
      <c r="CV60" s="263"/>
      <c r="CW60" s="263"/>
      <c r="CX60" s="263"/>
      <c r="CY60" s="263"/>
      <c r="CZ60" s="263"/>
      <c r="DA60" s="263"/>
      <c r="DB60" s="263"/>
      <c r="DC60" s="263"/>
      <c r="DD60" s="263"/>
      <c r="DE60" s="263"/>
      <c r="DF60" s="263"/>
      <c r="DG60" s="263"/>
      <c r="DH60" s="263"/>
      <c r="DI60" s="263"/>
      <c r="DJ60" s="263"/>
      <c r="DK60" s="263"/>
    </row>
    <row r="61" spans="1:119">
      <c r="B61" s="263"/>
      <c r="C61" s="263"/>
      <c r="D61" s="263"/>
      <c r="E61" s="263"/>
      <c r="F61" s="263"/>
      <c r="G61" s="263"/>
      <c r="H61" s="263"/>
      <c r="I61" s="263"/>
      <c r="J61" s="263"/>
      <c r="K61" s="263"/>
      <c r="L61" s="263"/>
      <c r="M61" s="263"/>
      <c r="N61" s="263"/>
      <c r="O61" s="263"/>
      <c r="P61" s="263"/>
      <c r="Q61" s="263"/>
      <c r="R61" s="263"/>
      <c r="S61" s="263"/>
      <c r="T61" s="263"/>
      <c r="U61" s="263"/>
      <c r="V61" s="263"/>
      <c r="W61" s="263"/>
      <c r="X61" s="263"/>
      <c r="Y61" s="263"/>
      <c r="Z61" s="263"/>
      <c r="AA61" s="263"/>
      <c r="AB61" s="263"/>
      <c r="AC61" s="263"/>
      <c r="AD61" s="263"/>
      <c r="AE61" s="263"/>
      <c r="AF61" s="263"/>
      <c r="AG61" s="263"/>
      <c r="AH61" s="263"/>
      <c r="AI61" s="263"/>
      <c r="AJ61" s="263"/>
      <c r="AK61" s="263"/>
      <c r="AL61" s="263"/>
      <c r="AM61" s="263"/>
      <c r="AN61" s="263"/>
      <c r="AO61" s="263"/>
      <c r="AP61" s="263"/>
      <c r="AQ61" s="263"/>
      <c r="AR61" s="263"/>
      <c r="AS61" s="263"/>
      <c r="AT61" s="263"/>
      <c r="AU61" s="263"/>
      <c r="AV61" s="263"/>
      <c r="AW61" s="263"/>
      <c r="AX61" s="263"/>
      <c r="AY61" s="263"/>
      <c r="AZ61" s="263"/>
      <c r="BA61" s="263"/>
      <c r="BB61" s="263"/>
      <c r="BC61" s="263"/>
      <c r="BD61" s="263"/>
      <c r="BE61" s="263"/>
      <c r="BF61" s="263"/>
      <c r="BG61" s="263"/>
      <c r="BH61" s="263"/>
      <c r="BI61" s="263"/>
      <c r="BJ61" s="263"/>
      <c r="BK61" s="263"/>
      <c r="BL61" s="263"/>
      <c r="BM61" s="263"/>
      <c r="BN61" s="263"/>
      <c r="BO61" s="263"/>
      <c r="BP61" s="263"/>
      <c r="BQ61" s="263"/>
      <c r="BR61" s="263"/>
      <c r="BS61" s="263"/>
      <c r="BT61" s="263"/>
      <c r="BU61" s="263"/>
      <c r="BV61" s="263"/>
      <c r="BW61" s="263"/>
      <c r="BX61" s="263"/>
      <c r="BY61" s="263"/>
      <c r="BZ61" s="263"/>
      <c r="CA61" s="263"/>
      <c r="CB61" s="263"/>
      <c r="CC61" s="263"/>
      <c r="CD61" s="263"/>
      <c r="CE61" s="263"/>
      <c r="CF61" s="263"/>
      <c r="CG61" s="263"/>
      <c r="CH61" s="263"/>
      <c r="CI61" s="263"/>
      <c r="CJ61" s="263"/>
      <c r="CK61" s="263"/>
      <c r="CL61" s="263"/>
      <c r="CM61" s="263"/>
      <c r="CN61" s="263"/>
      <c r="CO61" s="263"/>
      <c r="CP61" s="263"/>
      <c r="CQ61" s="263"/>
      <c r="CR61" s="263"/>
      <c r="CS61" s="263"/>
      <c r="CT61" s="263"/>
      <c r="CU61" s="263"/>
      <c r="CV61" s="263"/>
      <c r="CW61" s="263"/>
      <c r="CX61" s="263"/>
      <c r="CY61" s="263"/>
      <c r="CZ61" s="263"/>
      <c r="DA61" s="263"/>
      <c r="DB61" s="263"/>
      <c r="DC61" s="263"/>
      <c r="DD61" s="263"/>
      <c r="DE61" s="263"/>
      <c r="DF61" s="263"/>
      <c r="DG61" s="263"/>
      <c r="DH61" s="263"/>
      <c r="DI61" s="263"/>
      <c r="DJ61" s="263"/>
      <c r="DK61" s="263"/>
    </row>
    <row r="62" spans="1:119">
      <c r="B62" s="263"/>
      <c r="C62" s="263"/>
      <c r="D62" s="263"/>
      <c r="E62" s="263"/>
      <c r="F62" s="263"/>
      <c r="G62" s="263"/>
      <c r="H62" s="263"/>
      <c r="I62" s="263"/>
      <c r="J62" s="263"/>
      <c r="K62" s="263"/>
      <c r="L62" s="263"/>
      <c r="M62" s="263"/>
      <c r="N62" s="263"/>
      <c r="O62" s="263"/>
      <c r="P62" s="263"/>
      <c r="Q62" s="263"/>
      <c r="R62" s="263"/>
      <c r="S62" s="263"/>
      <c r="T62" s="263"/>
      <c r="U62" s="263"/>
      <c r="V62" s="263"/>
      <c r="W62" s="263"/>
      <c r="X62" s="263"/>
      <c r="Y62" s="263"/>
      <c r="Z62" s="263"/>
      <c r="AA62" s="263"/>
      <c r="AB62" s="263"/>
      <c r="AC62" s="263"/>
      <c r="AD62" s="263"/>
      <c r="AE62" s="263"/>
      <c r="AF62" s="263"/>
      <c r="AG62" s="263"/>
      <c r="AH62" s="263"/>
      <c r="AI62" s="263"/>
      <c r="AJ62" s="263"/>
      <c r="AK62" s="263"/>
      <c r="AL62" s="263"/>
      <c r="AM62" s="263"/>
      <c r="AN62" s="263"/>
      <c r="AO62" s="263"/>
      <c r="AP62" s="263"/>
      <c r="AQ62" s="263"/>
      <c r="AR62" s="263"/>
      <c r="AS62" s="263"/>
      <c r="AT62" s="263"/>
      <c r="AU62" s="263"/>
      <c r="AV62" s="263"/>
      <c r="AW62" s="263"/>
      <c r="AX62" s="263"/>
      <c r="AY62" s="263"/>
      <c r="AZ62" s="263"/>
      <c r="BA62" s="263"/>
      <c r="BB62" s="263"/>
      <c r="BC62" s="263"/>
      <c r="BD62" s="263"/>
      <c r="BE62" s="263"/>
      <c r="BF62" s="263"/>
      <c r="BG62" s="263"/>
      <c r="BH62" s="263"/>
      <c r="BI62" s="263"/>
      <c r="BJ62" s="263"/>
      <c r="BK62" s="263"/>
      <c r="BL62" s="263"/>
      <c r="BM62" s="263"/>
      <c r="BN62" s="263"/>
      <c r="BO62" s="263"/>
      <c r="BP62" s="263"/>
      <c r="BQ62" s="263"/>
      <c r="BR62" s="263"/>
      <c r="BS62" s="263"/>
      <c r="BT62" s="263"/>
      <c r="BU62" s="263"/>
      <c r="BV62" s="263"/>
      <c r="BW62" s="263"/>
      <c r="BX62" s="263"/>
      <c r="BY62" s="263"/>
      <c r="BZ62" s="263"/>
      <c r="CA62" s="263"/>
      <c r="CB62" s="263"/>
      <c r="CC62" s="263"/>
      <c r="CD62" s="263"/>
      <c r="CE62" s="263"/>
      <c r="CF62" s="263"/>
      <c r="CG62" s="263"/>
      <c r="CH62" s="263"/>
      <c r="CI62" s="263"/>
      <c r="CJ62" s="263"/>
      <c r="CK62" s="263"/>
      <c r="CL62" s="263"/>
      <c r="CM62" s="263"/>
      <c r="CN62" s="263"/>
      <c r="CO62" s="263"/>
      <c r="CP62" s="263"/>
      <c r="CQ62" s="263"/>
      <c r="CR62" s="263"/>
      <c r="CS62" s="263"/>
      <c r="CT62" s="263"/>
      <c r="CU62" s="263"/>
      <c r="CV62" s="263"/>
      <c r="CW62" s="263"/>
      <c r="CX62" s="263"/>
      <c r="CY62" s="263"/>
      <c r="CZ62" s="263"/>
      <c r="DA62" s="263"/>
      <c r="DB62" s="263"/>
      <c r="DC62" s="263"/>
      <c r="DD62" s="263"/>
      <c r="DE62" s="263"/>
      <c r="DF62" s="263"/>
      <c r="DG62" s="263"/>
      <c r="DH62" s="263"/>
      <c r="DI62" s="263"/>
      <c r="DJ62" s="263"/>
      <c r="DK62" s="263"/>
    </row>
    <row r="64" spans="1:119" ht="12.75" customHeight="1">
      <c r="A64" s="191" t="s">
        <v>77</v>
      </c>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c r="AV64" s="191"/>
      <c r="AW64" s="191"/>
      <c r="AX64" s="191"/>
      <c r="AY64" s="191"/>
      <c r="AZ64" s="191"/>
      <c r="BA64" s="191"/>
      <c r="BB64" s="191"/>
      <c r="BC64" s="191"/>
      <c r="BD64" s="191"/>
      <c r="BE64" s="191"/>
      <c r="BF64" s="191"/>
      <c r="BG64" s="191"/>
      <c r="BH64" s="191"/>
      <c r="BI64" s="191"/>
      <c r="BJ64" s="191"/>
      <c r="BK64" s="191"/>
      <c r="BL64" s="191"/>
      <c r="BM64" s="191"/>
      <c r="BN64" s="191"/>
      <c r="BO64" s="191"/>
      <c r="BP64" s="191"/>
      <c r="BQ64" s="191"/>
      <c r="BR64" s="191"/>
      <c r="BS64" s="191"/>
      <c r="BT64" s="191"/>
      <c r="BU64" s="191"/>
      <c r="BV64" s="191"/>
      <c r="BW64" s="191"/>
      <c r="BX64" s="191"/>
      <c r="BY64" s="191"/>
      <c r="BZ64" s="191"/>
      <c r="CA64" s="191"/>
      <c r="CB64" s="191"/>
      <c r="CC64" s="191"/>
      <c r="CD64" s="191"/>
      <c r="CE64" s="191"/>
      <c r="CF64" s="191"/>
      <c r="CG64" s="191"/>
      <c r="CH64" s="191"/>
      <c r="CI64" s="191"/>
      <c r="CJ64" s="191"/>
      <c r="CK64" s="191"/>
      <c r="CL64" s="191"/>
      <c r="CM64" s="191"/>
      <c r="CN64" s="191"/>
      <c r="CO64" s="191"/>
      <c r="CP64" s="191"/>
      <c r="CQ64" s="191"/>
      <c r="CR64" s="191"/>
      <c r="CS64" s="191"/>
      <c r="CT64" s="191"/>
      <c r="CU64" s="191"/>
      <c r="CV64" s="191"/>
      <c r="CW64" s="191"/>
      <c r="CX64" s="191"/>
      <c r="CY64" s="191"/>
      <c r="CZ64" s="191"/>
      <c r="DA64" s="191"/>
      <c r="DB64" s="191"/>
      <c r="DC64" s="191"/>
      <c r="DD64" s="191"/>
      <c r="DE64" s="191"/>
      <c r="DF64" s="191"/>
      <c r="DG64" s="191"/>
      <c r="DH64" s="191"/>
      <c r="DI64" s="191"/>
      <c r="DJ64" s="191"/>
      <c r="DK64" s="191"/>
      <c r="DL64" s="191"/>
      <c r="DM64" s="191"/>
      <c r="DN64" s="191"/>
      <c r="DO64" s="191"/>
    </row>
    <row r="65" spans="1:119">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c r="AV65" s="191"/>
      <c r="AW65" s="191"/>
      <c r="AX65" s="191"/>
      <c r="AY65" s="191"/>
      <c r="AZ65" s="191"/>
      <c r="BA65" s="191"/>
      <c r="BB65" s="191"/>
      <c r="BC65" s="191"/>
      <c r="BD65" s="191"/>
      <c r="BE65" s="191"/>
      <c r="BF65" s="191"/>
      <c r="BG65" s="191"/>
      <c r="BH65" s="191"/>
      <c r="BI65" s="191"/>
      <c r="BJ65" s="191"/>
      <c r="BK65" s="191"/>
      <c r="BL65" s="191"/>
      <c r="BM65" s="191"/>
      <c r="BN65" s="191"/>
      <c r="BO65" s="191"/>
      <c r="BP65" s="191"/>
      <c r="BQ65" s="191"/>
      <c r="BR65" s="191"/>
      <c r="BS65" s="191"/>
      <c r="BT65" s="191"/>
      <c r="BU65" s="191"/>
      <c r="BV65" s="191"/>
      <c r="BW65" s="191"/>
      <c r="BX65" s="191"/>
      <c r="BY65" s="191"/>
      <c r="BZ65" s="191"/>
      <c r="CA65" s="191"/>
      <c r="CB65" s="191"/>
      <c r="CC65" s="191"/>
      <c r="CD65" s="191"/>
      <c r="CE65" s="191"/>
      <c r="CF65" s="191"/>
      <c r="CG65" s="191"/>
      <c r="CH65" s="191"/>
      <c r="CI65" s="191"/>
      <c r="CJ65" s="191"/>
      <c r="CK65" s="191"/>
      <c r="CL65" s="191"/>
      <c r="CM65" s="191"/>
      <c r="CN65" s="191"/>
      <c r="CO65" s="191"/>
      <c r="CP65" s="191"/>
      <c r="CQ65" s="191"/>
      <c r="CR65" s="191"/>
      <c r="CS65" s="191"/>
      <c r="CT65" s="191"/>
      <c r="CU65" s="191"/>
      <c r="CV65" s="191"/>
      <c r="CW65" s="191"/>
      <c r="CX65" s="191"/>
      <c r="CY65" s="191"/>
      <c r="CZ65" s="191"/>
      <c r="DA65" s="191"/>
      <c r="DB65" s="191"/>
      <c r="DC65" s="191"/>
      <c r="DD65" s="191"/>
      <c r="DE65" s="191"/>
      <c r="DF65" s="191"/>
      <c r="DG65" s="191"/>
      <c r="DH65" s="191"/>
      <c r="DI65" s="191"/>
      <c r="DJ65" s="191"/>
      <c r="DK65" s="191"/>
      <c r="DL65" s="191"/>
      <c r="DM65" s="191"/>
      <c r="DN65" s="191"/>
      <c r="DO65" s="191"/>
    </row>
    <row r="71" spans="1:119">
      <c r="AM71" s="264" t="s">
        <v>5</v>
      </c>
      <c r="AN71" s="264"/>
      <c r="AO71" s="264"/>
      <c r="AP71" s="264"/>
      <c r="AQ71" s="264"/>
      <c r="AR71" s="264"/>
      <c r="AS71" s="264"/>
      <c r="AT71" s="264"/>
      <c r="AU71" s="264"/>
      <c r="AV71" s="264"/>
      <c r="AW71" s="264"/>
      <c r="AX71" s="264"/>
      <c r="AY71" s="264"/>
      <c r="AZ71" s="264"/>
      <c r="BA71" s="264"/>
      <c r="BB71" s="264"/>
      <c r="BC71" s="264"/>
      <c r="BD71" s="264"/>
      <c r="BE71" s="264"/>
      <c r="BF71" s="264"/>
      <c r="BG71" s="264"/>
      <c r="BH71" s="264"/>
      <c r="BI71" s="264"/>
      <c r="BJ71" s="264"/>
      <c r="BK71" s="264"/>
      <c r="BL71" s="264"/>
      <c r="BM71" s="265" t="str">
        <f>BF7</f>
        <v xml:space="preserve"> Ed.</v>
      </c>
      <c r="BN71" s="265"/>
      <c r="BO71" s="265"/>
      <c r="BP71" s="265"/>
      <c r="BQ71" s="265"/>
      <c r="BR71" s="265"/>
      <c r="BS71" s="265"/>
      <c r="BT71" s="265"/>
      <c r="BU71" s="265"/>
      <c r="BV71" s="265"/>
      <c r="BW71" s="265"/>
      <c r="BX71" s="265"/>
      <c r="BY71" s="265"/>
      <c r="BZ71" s="265"/>
      <c r="CA71" s="265"/>
      <c r="CB71" s="265"/>
      <c r="CC71" s="265"/>
      <c r="CD71" s="265"/>
      <c r="CE71" s="265"/>
      <c r="CF71" s="265"/>
      <c r="CG71" s="265"/>
      <c r="CH71" s="265"/>
    </row>
    <row r="72" spans="1:119" ht="12.75" customHeight="1"/>
    <row r="73" spans="1:119" ht="12.75" customHeight="1">
      <c r="B73" s="200" t="s">
        <v>14</v>
      </c>
      <c r="C73" s="200"/>
      <c r="D73" s="200"/>
      <c r="E73" s="200"/>
      <c r="F73" s="200"/>
      <c r="G73" s="200"/>
      <c r="H73" s="200"/>
      <c r="I73" s="200"/>
      <c r="J73" s="200"/>
      <c r="K73" s="200"/>
      <c r="L73" s="200"/>
      <c r="M73" s="200"/>
      <c r="N73" s="200"/>
      <c r="O73" s="200"/>
      <c r="P73" s="200"/>
      <c r="Q73" s="200"/>
      <c r="R73" s="200"/>
      <c r="S73" s="200"/>
      <c r="T73" s="200"/>
      <c r="U73" s="200"/>
      <c r="V73" s="200"/>
      <c r="W73" s="200"/>
      <c r="X73" s="200"/>
      <c r="Y73" s="200"/>
      <c r="Z73" s="200"/>
      <c r="AA73" s="200"/>
      <c r="AB73" s="200"/>
      <c r="AC73" s="200"/>
      <c r="AD73" s="200"/>
      <c r="AE73" s="200"/>
      <c r="AF73" s="200"/>
      <c r="AG73" s="200"/>
      <c r="AH73" s="200"/>
      <c r="AI73" s="200"/>
      <c r="AJ73" s="200"/>
      <c r="AK73" s="200"/>
      <c r="AL73" s="200"/>
      <c r="AM73" s="200"/>
      <c r="AN73" s="200"/>
      <c r="AO73" s="200"/>
      <c r="AP73" s="200"/>
      <c r="AQ73" s="200"/>
      <c r="AR73" s="200"/>
      <c r="AS73" s="200"/>
      <c r="AT73" s="200"/>
      <c r="AU73" s="200"/>
      <c r="AV73" s="200"/>
      <c r="AW73" s="200"/>
      <c r="AX73" s="200"/>
      <c r="AY73" s="200"/>
      <c r="AZ73" s="200"/>
      <c r="BA73" s="200"/>
      <c r="BB73" s="200"/>
      <c r="BC73" s="200"/>
      <c r="BD73" s="200"/>
      <c r="BE73" s="200"/>
      <c r="BF73" s="200"/>
      <c r="BG73" s="200"/>
      <c r="BH73" s="200"/>
      <c r="BI73" s="200"/>
      <c r="BJ73" s="200"/>
      <c r="BK73" s="200"/>
      <c r="BL73" s="200"/>
      <c r="BM73" s="200"/>
      <c r="BN73" s="200"/>
      <c r="BO73" s="200"/>
      <c r="BP73" s="200"/>
      <c r="BQ73" s="200"/>
      <c r="BR73" s="200"/>
      <c r="BS73" s="200"/>
      <c r="BT73" s="200"/>
      <c r="BU73" s="200"/>
      <c r="BV73" s="200"/>
      <c r="BW73" s="200"/>
      <c r="BX73" s="200"/>
      <c r="BY73" s="200"/>
      <c r="BZ73" s="200"/>
      <c r="CA73" s="200"/>
      <c r="CB73" s="200"/>
      <c r="CC73" s="200"/>
      <c r="CD73" s="200"/>
      <c r="CE73" s="200"/>
      <c r="CF73" s="200"/>
      <c r="CG73" s="200"/>
      <c r="CH73" s="200"/>
      <c r="CI73" s="200"/>
      <c r="CJ73" s="200"/>
      <c r="CK73" s="200"/>
      <c r="CL73" s="200"/>
      <c r="CM73" s="200"/>
      <c r="CN73" s="200"/>
      <c r="CO73" s="200"/>
      <c r="CP73" s="200"/>
      <c r="CQ73" s="200"/>
      <c r="CR73" s="200"/>
      <c r="CS73" s="200"/>
      <c r="CT73" s="200"/>
      <c r="CU73" s="200"/>
      <c r="CV73" s="200"/>
      <c r="CW73" s="200"/>
      <c r="CX73" s="200"/>
      <c r="CY73" s="200"/>
      <c r="CZ73" s="200"/>
      <c r="DA73" s="200"/>
      <c r="DB73" s="200"/>
      <c r="DC73" s="200"/>
      <c r="DD73" s="200"/>
      <c r="DE73" s="200"/>
      <c r="DF73" s="200"/>
      <c r="DG73" s="200"/>
      <c r="DH73" s="200"/>
      <c r="DI73" s="200"/>
      <c r="DJ73" s="200"/>
      <c r="DK73" s="200"/>
      <c r="DL73" s="200"/>
      <c r="DM73" s="200"/>
    </row>
    <row r="74" spans="1:119" ht="12.75" customHeight="1">
      <c r="DL74" s="13"/>
      <c r="DM74" s="13"/>
    </row>
    <row r="75" spans="1:119" ht="24" customHeight="1">
      <c r="C75" s="233" t="s">
        <v>67</v>
      </c>
      <c r="D75" s="234"/>
      <c r="E75" s="234"/>
      <c r="F75" s="234"/>
      <c r="G75" s="234"/>
      <c r="H75" s="234"/>
      <c r="I75" s="234"/>
      <c r="J75" s="234"/>
      <c r="K75" s="234"/>
      <c r="L75" s="234"/>
      <c r="M75" s="234"/>
      <c r="N75" s="234"/>
      <c r="O75" s="234"/>
      <c r="P75" s="234"/>
      <c r="Q75" s="234"/>
      <c r="R75" s="234"/>
      <c r="S75" s="234"/>
      <c r="T75" s="234"/>
      <c r="U75" s="234"/>
      <c r="V75" s="234"/>
      <c r="W75" s="234"/>
      <c r="X75" s="234"/>
      <c r="Y75" s="234"/>
      <c r="Z75" s="234"/>
      <c r="AA75" s="234"/>
      <c r="AB75" s="234"/>
      <c r="AC75" s="234"/>
      <c r="AD75" s="234"/>
      <c r="AE75" s="234"/>
      <c r="AF75" s="234"/>
      <c r="AG75" s="234"/>
      <c r="AH75" s="234"/>
      <c r="AI75" s="234"/>
      <c r="AJ75" s="234"/>
      <c r="AK75" s="234"/>
      <c r="AL75" s="234"/>
      <c r="AM75" s="234"/>
      <c r="AN75" s="234"/>
      <c r="AO75" s="234"/>
      <c r="AP75" s="234"/>
      <c r="AQ75" s="234"/>
      <c r="AR75" s="234"/>
      <c r="AS75" s="234"/>
      <c r="AT75" s="234"/>
      <c r="AU75" s="234"/>
      <c r="AV75" s="234"/>
      <c r="AW75" s="234"/>
      <c r="AX75" s="234"/>
      <c r="AY75" s="234"/>
      <c r="AZ75" s="234"/>
      <c r="BA75" s="234"/>
      <c r="BB75" s="234"/>
      <c r="BC75" s="234"/>
      <c r="BD75" s="234"/>
      <c r="BE75" s="234"/>
      <c r="BF75" s="234"/>
      <c r="BG75" s="234"/>
      <c r="BH75" s="234"/>
      <c r="BI75" s="234"/>
      <c r="BJ75" s="234"/>
      <c r="BK75" s="234"/>
      <c r="BL75" s="234"/>
      <c r="BM75" s="234"/>
      <c r="BN75" s="234"/>
      <c r="BO75" s="234"/>
      <c r="BP75" s="234"/>
      <c r="BQ75" s="248" t="s">
        <v>52</v>
      </c>
      <c r="BR75" s="249"/>
      <c r="BS75" s="249"/>
      <c r="BT75" s="249"/>
      <c r="BU75" s="250">
        <f>DATOS!F32</f>
        <v>0</v>
      </c>
      <c r="BV75" s="249"/>
      <c r="BW75" s="249"/>
      <c r="BX75" s="249"/>
      <c r="BY75" s="249"/>
      <c r="BZ75" s="249"/>
      <c r="CA75" s="249"/>
      <c r="CB75" s="249"/>
      <c r="CC75" s="249"/>
      <c r="CD75" s="249"/>
      <c r="CE75" s="249"/>
      <c r="CF75" s="249"/>
      <c r="CG75" s="249"/>
      <c r="CH75" s="249"/>
      <c r="CI75" s="249"/>
      <c r="CJ75" s="249"/>
      <c r="CK75" s="249"/>
      <c r="CL75" s="249"/>
      <c r="CM75" s="249"/>
      <c r="CN75" s="249"/>
      <c r="CO75" s="249"/>
      <c r="CP75" s="249"/>
      <c r="CQ75" s="249"/>
      <c r="CR75" s="249"/>
      <c r="CS75" s="249"/>
      <c r="CT75" s="249"/>
      <c r="CU75" s="249"/>
      <c r="CV75" s="249"/>
      <c r="CW75" s="249"/>
      <c r="CX75" s="249"/>
      <c r="CY75" s="249"/>
      <c r="CZ75" s="249"/>
      <c r="DA75" s="249"/>
      <c r="DB75" s="249"/>
      <c r="DC75" s="249"/>
      <c r="DD75" s="249"/>
      <c r="DE75" s="249"/>
      <c r="DF75" s="249"/>
      <c r="DG75" s="249"/>
      <c r="DH75" s="249"/>
      <c r="DI75" s="249"/>
      <c r="DJ75" s="249"/>
      <c r="DK75" s="249"/>
      <c r="DL75" s="249"/>
      <c r="DM75" s="251"/>
    </row>
    <row r="76" spans="1:119" ht="12.75" customHeight="1">
      <c r="C76" s="226" t="s">
        <v>13</v>
      </c>
      <c r="D76" s="227"/>
      <c r="E76" s="227"/>
      <c r="F76" s="227"/>
      <c r="G76" s="227"/>
      <c r="H76" s="227"/>
      <c r="I76" s="227"/>
      <c r="J76" s="227"/>
      <c r="K76" s="227"/>
      <c r="L76" s="227"/>
      <c r="M76" s="227"/>
      <c r="N76" s="227"/>
      <c r="O76" s="227"/>
      <c r="P76" s="227"/>
      <c r="Q76" s="227"/>
      <c r="R76" s="227"/>
      <c r="S76" s="227"/>
      <c r="T76" s="227"/>
      <c r="U76" s="227"/>
      <c r="V76" s="227"/>
      <c r="W76" s="227"/>
      <c r="X76" s="227"/>
      <c r="Y76" s="227"/>
      <c r="Z76" s="227"/>
      <c r="AA76" s="227"/>
      <c r="AB76" s="227"/>
      <c r="AC76" s="227"/>
      <c r="AD76" s="227"/>
      <c r="AE76" s="227"/>
      <c r="AF76" s="227"/>
      <c r="AG76" s="227"/>
      <c r="AH76" s="227"/>
      <c r="AI76" s="227"/>
      <c r="AJ76" s="227"/>
      <c r="AK76" s="227"/>
      <c r="AL76" s="227"/>
      <c r="AM76" s="227"/>
      <c r="AN76" s="227"/>
      <c r="AO76" s="227"/>
      <c r="AP76" s="227"/>
      <c r="AQ76" s="227"/>
      <c r="AR76" s="227"/>
      <c r="AS76" s="227"/>
      <c r="AT76" s="227"/>
      <c r="AU76" s="227"/>
      <c r="AV76" s="227"/>
      <c r="AW76" s="227"/>
      <c r="AX76" s="227"/>
      <c r="AY76" s="227"/>
      <c r="AZ76" s="227"/>
      <c r="BA76" s="227"/>
      <c r="BB76" s="227"/>
      <c r="BC76" s="227"/>
      <c r="BD76" s="227"/>
      <c r="BE76" s="227"/>
      <c r="BF76" s="227"/>
      <c r="BG76" s="227"/>
      <c r="BH76" s="227"/>
      <c r="BI76" s="227"/>
      <c r="BJ76" s="227"/>
      <c r="BK76" s="227"/>
      <c r="BL76" s="227"/>
      <c r="BM76" s="227"/>
      <c r="BN76" s="227"/>
      <c r="BO76" s="227"/>
      <c r="BP76" s="227"/>
      <c r="BQ76" s="252"/>
      <c r="BR76" s="252"/>
      <c r="BS76" s="252"/>
      <c r="BT76" s="252"/>
      <c r="BU76" s="227"/>
      <c r="BV76" s="227"/>
      <c r="BW76" s="227"/>
      <c r="BX76" s="227"/>
      <c r="BY76" s="227"/>
      <c r="BZ76" s="227"/>
      <c r="CA76" s="227"/>
      <c r="CB76" s="227"/>
      <c r="CC76" s="227"/>
      <c r="CD76" s="227"/>
      <c r="CE76" s="227"/>
      <c r="CF76" s="227"/>
      <c r="CG76" s="227"/>
      <c r="CH76" s="227"/>
      <c r="CI76" s="227"/>
      <c r="CJ76" s="227"/>
      <c r="CK76" s="227"/>
      <c r="CL76" s="227"/>
      <c r="CM76" s="227"/>
      <c r="CN76" s="227"/>
      <c r="CO76" s="227"/>
      <c r="CP76" s="227"/>
      <c r="CQ76" s="227"/>
      <c r="CR76" s="227"/>
      <c r="CS76" s="227"/>
      <c r="CT76" s="227"/>
      <c r="CU76" s="227"/>
      <c r="CV76" s="227"/>
      <c r="CW76" s="227"/>
      <c r="CX76" s="227"/>
      <c r="CY76" s="227"/>
      <c r="CZ76" s="227"/>
      <c r="DA76" s="227"/>
      <c r="DB76" s="227"/>
      <c r="DC76" s="227"/>
      <c r="DD76" s="227"/>
      <c r="DE76" s="227"/>
      <c r="DF76" s="227"/>
      <c r="DG76" s="227"/>
      <c r="DH76" s="227"/>
      <c r="DI76" s="227"/>
      <c r="DJ76" s="227"/>
      <c r="DK76" s="227"/>
      <c r="DL76" s="227"/>
      <c r="DM76" s="253"/>
    </row>
    <row r="77" spans="1:119" ht="13.5" customHeight="1">
      <c r="C77" s="254" t="s">
        <v>12</v>
      </c>
      <c r="D77" s="255"/>
      <c r="E77" s="255"/>
      <c r="F77" s="255"/>
      <c r="G77" s="255"/>
      <c r="H77" s="255"/>
      <c r="I77" s="255"/>
      <c r="J77" s="255"/>
      <c r="K77" s="255"/>
      <c r="L77" s="255"/>
      <c r="M77" s="255"/>
      <c r="N77" s="255"/>
      <c r="O77" s="255"/>
      <c r="P77" s="255"/>
      <c r="Q77" s="255"/>
      <c r="R77" s="255"/>
      <c r="S77" s="255"/>
      <c r="T77" s="255"/>
      <c r="U77" s="255"/>
      <c r="V77" s="255"/>
      <c r="W77" s="255"/>
      <c r="X77" s="255"/>
      <c r="Y77" s="255"/>
      <c r="Z77" s="255"/>
      <c r="AA77" s="255"/>
      <c r="AB77" s="255"/>
      <c r="AC77" s="255"/>
      <c r="AD77" s="255"/>
      <c r="AE77" s="255"/>
      <c r="AF77" s="255"/>
      <c r="AG77" s="255"/>
      <c r="AH77" s="255"/>
      <c r="AI77" s="255"/>
      <c r="AJ77" s="255"/>
      <c r="AK77" s="255"/>
      <c r="AL77" s="255"/>
      <c r="AM77" s="255"/>
      <c r="AN77" s="255"/>
      <c r="AO77" s="255"/>
      <c r="AP77" s="255"/>
      <c r="AQ77" s="255"/>
      <c r="AR77" s="255"/>
      <c r="AS77" s="255"/>
      <c r="AT77" s="255"/>
      <c r="AU77" s="255"/>
      <c r="AV77" s="255"/>
      <c r="AW77" s="255"/>
      <c r="AX77" s="255"/>
      <c r="AY77" s="255"/>
      <c r="AZ77" s="255"/>
      <c r="BA77" s="255"/>
      <c r="BB77" s="255"/>
      <c r="BC77" s="255"/>
      <c r="BD77" s="255"/>
      <c r="BE77" s="255"/>
      <c r="BF77" s="255"/>
      <c r="BG77" s="255"/>
      <c r="BH77" s="255"/>
      <c r="BI77" s="255"/>
      <c r="BJ77" s="255"/>
      <c r="BK77" s="255"/>
      <c r="BL77" s="255"/>
      <c r="BM77" s="255"/>
      <c r="BN77" s="255"/>
      <c r="BO77" s="255"/>
      <c r="BP77" s="255"/>
      <c r="BQ77" s="255"/>
      <c r="BR77" s="255"/>
      <c r="BS77" s="255"/>
      <c r="BT77" s="255"/>
      <c r="BU77" s="255"/>
      <c r="BV77" s="255"/>
      <c r="BW77" s="255"/>
      <c r="BX77" s="255"/>
      <c r="BY77" s="255"/>
      <c r="BZ77" s="255"/>
      <c r="CA77" s="255"/>
      <c r="CB77" s="255"/>
      <c r="CC77" s="255"/>
      <c r="CD77" s="255"/>
      <c r="CE77" s="255"/>
      <c r="CF77" s="255"/>
      <c r="CG77" s="255"/>
      <c r="CH77" s="255"/>
      <c r="CI77" s="255"/>
      <c r="CJ77" s="255"/>
      <c r="CK77" s="255"/>
      <c r="CL77" s="255"/>
      <c r="CM77" s="255"/>
      <c r="CN77" s="255"/>
      <c r="CO77" s="255"/>
      <c r="CP77" s="255"/>
      <c r="CQ77" s="255"/>
      <c r="CR77" s="255"/>
      <c r="CS77" s="255"/>
      <c r="CT77" s="255"/>
      <c r="CU77" s="255"/>
      <c r="CV77" s="255"/>
      <c r="CW77" s="255"/>
      <c r="CX77" s="255"/>
      <c r="CY77" s="255"/>
      <c r="CZ77" s="255"/>
      <c r="DA77" s="255"/>
      <c r="DB77" s="255"/>
      <c r="DC77" s="255"/>
      <c r="DD77" s="255"/>
      <c r="DE77" s="255"/>
      <c r="DF77" s="255"/>
      <c r="DG77" s="255"/>
      <c r="DH77" s="255"/>
      <c r="DI77" s="255"/>
      <c r="DJ77" s="255"/>
      <c r="DK77" s="255"/>
      <c r="DL77" s="255"/>
      <c r="DM77" s="256"/>
    </row>
    <row r="78" spans="1:119" ht="11.25" customHeight="1">
      <c r="C78" s="258" t="s">
        <v>57</v>
      </c>
      <c r="D78" s="259"/>
      <c r="E78" s="259"/>
      <c r="F78" s="259"/>
      <c r="G78" s="259"/>
      <c r="H78" s="259"/>
      <c r="I78" s="259"/>
      <c r="J78" s="259"/>
      <c r="K78" s="259"/>
      <c r="L78" s="276" t="s">
        <v>71</v>
      </c>
      <c r="M78" s="276"/>
      <c r="N78" s="276"/>
      <c r="O78" s="276"/>
      <c r="P78" s="276"/>
      <c r="Q78" s="276"/>
      <c r="R78" s="276"/>
      <c r="S78" s="276"/>
      <c r="T78" s="276"/>
      <c r="U78" s="276"/>
      <c r="V78" s="276"/>
      <c r="W78" s="276"/>
      <c r="X78" s="276"/>
      <c r="Y78" s="276"/>
      <c r="Z78" s="276"/>
      <c r="AA78" s="276"/>
      <c r="AB78" s="276"/>
      <c r="AC78" s="276"/>
      <c r="AD78" s="276"/>
      <c r="AE78" s="276"/>
      <c r="AF78" s="276"/>
      <c r="AG78" s="276"/>
      <c r="AH78" s="276"/>
      <c r="AI78" s="276"/>
      <c r="AJ78" s="276"/>
      <c r="AK78" s="276"/>
      <c r="AL78" s="276"/>
      <c r="AM78" s="276"/>
      <c r="AN78" s="276"/>
      <c r="AO78" s="276"/>
      <c r="AP78" s="276"/>
      <c r="AQ78" s="276"/>
      <c r="AR78" s="25"/>
      <c r="AS78" s="25"/>
      <c r="AT78" s="25"/>
      <c r="AU78" s="25"/>
      <c r="AV78" s="25"/>
      <c r="AW78" s="25"/>
      <c r="AX78" s="25"/>
      <c r="AY78" s="25"/>
      <c r="AZ78" s="25"/>
      <c r="BA78" s="25"/>
      <c r="BB78" s="25"/>
      <c r="BC78" s="25"/>
      <c r="BD78" s="25"/>
      <c r="BE78" s="25"/>
      <c r="BF78" s="25"/>
      <c r="BG78" s="27"/>
      <c r="BH78" s="25"/>
      <c r="BI78" s="25"/>
      <c r="BJ78" s="25"/>
      <c r="BK78" s="25"/>
      <c r="BL78" s="25"/>
      <c r="BM78" s="257" t="s">
        <v>70</v>
      </c>
      <c r="BN78" s="257"/>
      <c r="BO78" s="257"/>
      <c r="BP78" s="257"/>
      <c r="BQ78" s="257"/>
      <c r="BR78" s="257"/>
      <c r="BS78" s="257"/>
      <c r="BT78" s="257"/>
      <c r="BU78" s="257"/>
      <c r="BV78" s="257"/>
      <c r="BW78" s="257"/>
      <c r="BX78" s="257"/>
      <c r="BY78" s="257"/>
      <c r="BZ78" s="257"/>
      <c r="CA78" s="257"/>
      <c r="CB78" s="257"/>
      <c r="CC78" s="257"/>
      <c r="CD78" s="257"/>
      <c r="CE78" s="257"/>
      <c r="CF78" s="257"/>
      <c r="CG78" s="257"/>
      <c r="CH78" s="257"/>
      <c r="CI78" s="257"/>
      <c r="CJ78" s="257"/>
      <c r="CK78" s="257"/>
      <c r="CL78" s="257"/>
      <c r="CM78" s="257"/>
      <c r="CN78" s="257"/>
      <c r="CO78" s="257"/>
      <c r="CP78" s="257"/>
      <c r="CQ78" s="257"/>
      <c r="CR78" s="257"/>
      <c r="CS78" s="257"/>
      <c r="CT78" s="257"/>
      <c r="CU78" s="257"/>
      <c r="CV78" s="257"/>
      <c r="CW78" s="257"/>
      <c r="CX78" s="257"/>
      <c r="CY78" s="25"/>
      <c r="CZ78" s="25"/>
      <c r="DA78" s="25"/>
      <c r="DB78" s="25"/>
      <c r="DC78" s="25"/>
      <c r="DD78" s="25"/>
      <c r="DE78" s="25"/>
      <c r="DF78" s="25"/>
      <c r="DG78" s="25"/>
      <c r="DH78" s="25"/>
      <c r="DI78" s="25"/>
      <c r="DJ78" s="25"/>
      <c r="DK78" s="27"/>
      <c r="DL78" s="27"/>
      <c r="DM78" s="8"/>
    </row>
    <row r="79" spans="1:119" ht="5.25" customHeight="1">
      <c r="C79" s="236" t="s">
        <v>11</v>
      </c>
      <c r="D79" s="237"/>
      <c r="E79" s="237"/>
      <c r="F79" s="237"/>
      <c r="G79" s="237"/>
      <c r="H79" s="237"/>
      <c r="I79" s="237"/>
      <c r="J79" s="237"/>
      <c r="K79" s="237"/>
      <c r="L79" s="237"/>
      <c r="M79" s="237"/>
      <c r="N79" s="237"/>
      <c r="O79" s="237"/>
      <c r="P79" s="237"/>
      <c r="Q79" s="237"/>
      <c r="R79" s="237"/>
      <c r="S79" s="237"/>
      <c r="T79" s="237"/>
      <c r="U79" s="237"/>
      <c r="V79" s="237"/>
      <c r="W79" s="237"/>
      <c r="X79" s="237"/>
      <c r="Y79" s="237"/>
      <c r="Z79" s="237"/>
      <c r="AA79" s="237"/>
      <c r="AB79" s="237"/>
      <c r="AC79" s="237"/>
      <c r="AD79" s="237"/>
      <c r="AE79" s="237"/>
      <c r="AF79" s="237"/>
      <c r="AG79" s="237"/>
      <c r="AH79" s="237"/>
      <c r="AI79" s="237"/>
      <c r="AJ79" s="237"/>
      <c r="AK79" s="237"/>
      <c r="AL79" s="237"/>
      <c r="AM79" s="237"/>
      <c r="AN79" s="237"/>
      <c r="AO79" s="237"/>
      <c r="AP79" s="237"/>
      <c r="AQ79" s="237"/>
      <c r="AR79" s="237"/>
      <c r="AS79" s="237"/>
      <c r="AT79" s="237"/>
      <c r="AU79" s="237"/>
      <c r="AV79" s="237"/>
      <c r="AW79" s="237"/>
      <c r="AX79" s="237"/>
      <c r="AY79" s="237"/>
      <c r="AZ79" s="237"/>
      <c r="BA79" s="237"/>
      <c r="BB79" s="237"/>
      <c r="BC79" s="237"/>
      <c r="BD79" s="237"/>
      <c r="BE79" s="237"/>
      <c r="BF79" s="237"/>
      <c r="BG79" s="237" t="s">
        <v>11</v>
      </c>
      <c r="BH79" s="237"/>
      <c r="BI79" s="237"/>
      <c r="BJ79" s="237"/>
      <c r="BK79" s="237"/>
      <c r="BL79" s="237"/>
      <c r="BM79" s="237"/>
      <c r="BN79" s="237"/>
      <c r="BO79" s="237"/>
      <c r="BP79" s="237"/>
      <c r="BQ79" s="237"/>
      <c r="BR79" s="237"/>
      <c r="BS79" s="237"/>
      <c r="BT79" s="237"/>
      <c r="BU79" s="237"/>
      <c r="BV79" s="237"/>
      <c r="BW79" s="237"/>
      <c r="BX79" s="237"/>
      <c r="BY79" s="237"/>
      <c r="BZ79" s="237"/>
      <c r="CA79" s="237"/>
      <c r="CB79" s="237"/>
      <c r="CC79" s="237"/>
      <c r="CD79" s="237"/>
      <c r="CE79" s="237"/>
      <c r="CF79" s="237"/>
      <c r="CG79" s="237"/>
      <c r="CH79" s="237"/>
      <c r="CI79" s="237"/>
      <c r="CJ79" s="237"/>
      <c r="CK79" s="237"/>
      <c r="CL79" s="237"/>
      <c r="CM79" s="237"/>
      <c r="CN79" s="237"/>
      <c r="CO79" s="237"/>
      <c r="CP79" s="237"/>
      <c r="CQ79" s="237"/>
      <c r="CR79" s="237"/>
      <c r="CS79" s="237"/>
      <c r="CT79" s="237"/>
      <c r="CU79" s="237"/>
      <c r="CV79" s="237"/>
      <c r="CW79" s="237"/>
      <c r="CX79" s="237"/>
      <c r="CY79" s="237"/>
      <c r="CZ79" s="237"/>
      <c r="DA79" s="237"/>
      <c r="DB79" s="237"/>
      <c r="DC79" s="237"/>
      <c r="DD79" s="237"/>
      <c r="DE79" s="237"/>
      <c r="DF79" s="237"/>
      <c r="DG79" s="237"/>
      <c r="DH79" s="237"/>
      <c r="DI79" s="237"/>
      <c r="DJ79" s="237"/>
      <c r="DK79" s="20"/>
      <c r="DL79" s="20"/>
      <c r="DM79" s="24"/>
    </row>
    <row r="80" spans="1:119" ht="12.75" customHeight="1">
      <c r="C80" s="236" t="s">
        <v>65</v>
      </c>
      <c r="D80" s="237"/>
      <c r="E80" s="237"/>
      <c r="F80" s="237"/>
      <c r="G80" s="237"/>
      <c r="H80" s="237"/>
      <c r="I80" s="237"/>
      <c r="J80" s="237"/>
      <c r="K80" s="237"/>
      <c r="L80" s="247" t="s">
        <v>53</v>
      </c>
      <c r="M80" s="247"/>
      <c r="N80" s="247"/>
      <c r="O80" s="247"/>
      <c r="P80" s="247"/>
      <c r="Q80" s="247"/>
      <c r="R80" s="247"/>
      <c r="S80" s="247"/>
      <c r="T80" s="247"/>
      <c r="U80" s="247"/>
      <c r="V80" s="247"/>
      <c r="W80" s="247"/>
      <c r="X80" s="247"/>
      <c r="Y80" s="247"/>
      <c r="Z80" s="247"/>
      <c r="AA80" s="247"/>
      <c r="AB80" s="247"/>
      <c r="AC80" s="247"/>
      <c r="AD80" s="247"/>
      <c r="AE80" s="260">
        <f>MAX(DATOS!D42:E42)</f>
        <v>0</v>
      </c>
      <c r="AF80" s="260"/>
      <c r="AG80" s="260"/>
      <c r="AH80" s="260"/>
      <c r="AI80" s="260"/>
      <c r="AJ80" s="260"/>
      <c r="AK80" s="261" t="s">
        <v>10</v>
      </c>
      <c r="AL80" s="261"/>
      <c r="AM80" s="261"/>
      <c r="AN80" s="21"/>
      <c r="AO80" s="21"/>
      <c r="AP80" s="21"/>
      <c r="AQ80" s="21"/>
      <c r="AR80" s="21"/>
      <c r="AS80" s="21"/>
      <c r="AT80" s="21"/>
      <c r="AU80" s="21"/>
      <c r="AV80" s="21"/>
      <c r="AW80" s="21"/>
      <c r="AX80" s="21"/>
      <c r="AY80" s="21"/>
      <c r="AZ80" s="21"/>
      <c r="BA80" s="21"/>
      <c r="BB80" s="21"/>
      <c r="BC80" s="21"/>
      <c r="BD80" s="21"/>
      <c r="BE80" s="21"/>
      <c r="BF80" s="21"/>
      <c r="BH80" s="12"/>
      <c r="BI80" s="12"/>
      <c r="BJ80" s="12"/>
      <c r="BK80" s="12"/>
      <c r="BL80" s="12"/>
      <c r="BM80" s="247" t="s">
        <v>55</v>
      </c>
      <c r="BN80" s="247"/>
      <c r="BO80" s="247"/>
      <c r="BP80" s="247"/>
      <c r="BQ80" s="247"/>
      <c r="BR80" s="247"/>
      <c r="BS80" s="247"/>
      <c r="BT80" s="247"/>
      <c r="BU80" s="247"/>
      <c r="BV80" s="247"/>
      <c r="BW80" s="247"/>
      <c r="BX80" s="247"/>
      <c r="BY80" s="247"/>
      <c r="BZ80" s="247"/>
      <c r="CA80" s="247"/>
      <c r="CB80" s="247"/>
      <c r="CC80" s="247"/>
      <c r="CD80" s="247"/>
      <c r="CE80" s="247"/>
      <c r="CF80" s="247"/>
      <c r="CG80" s="247"/>
      <c r="CH80" s="247"/>
      <c r="CI80" s="260">
        <f>MAX(DATOS!D43:E43)</f>
        <v>0</v>
      </c>
      <c r="CJ80" s="260"/>
      <c r="CK80" s="260"/>
      <c r="CL80" s="260"/>
      <c r="CM80" s="260"/>
      <c r="CN80" s="260"/>
      <c r="CO80" s="261" t="s">
        <v>9</v>
      </c>
      <c r="CP80" s="261"/>
      <c r="CQ80" s="261"/>
      <c r="CR80" s="26"/>
      <c r="CS80" s="26"/>
      <c r="CT80" s="7"/>
      <c r="CU80" s="26"/>
      <c r="CV80" s="26"/>
      <c r="CW80" s="26"/>
      <c r="CX80" s="26"/>
      <c r="CY80" s="26"/>
      <c r="CZ80" s="26"/>
      <c r="DA80" s="26"/>
      <c r="DB80" s="26"/>
      <c r="DC80" s="26"/>
      <c r="DD80" s="26"/>
      <c r="DE80" s="26"/>
      <c r="DF80" s="26"/>
      <c r="DG80" s="26"/>
      <c r="DH80" s="26"/>
      <c r="DI80" s="26"/>
      <c r="DJ80" s="26"/>
      <c r="DK80" s="20"/>
      <c r="DL80" s="20"/>
      <c r="DM80" s="24"/>
    </row>
    <row r="81" spans="3:118" ht="12.75" customHeight="1">
      <c r="C81" s="236" t="s">
        <v>65</v>
      </c>
      <c r="D81" s="237"/>
      <c r="E81" s="237"/>
      <c r="F81" s="237"/>
      <c r="G81" s="237"/>
      <c r="H81" s="237"/>
      <c r="I81" s="237"/>
      <c r="J81" s="237"/>
      <c r="K81" s="237"/>
      <c r="L81" s="247" t="s">
        <v>75</v>
      </c>
      <c r="M81" s="247"/>
      <c r="N81" s="247"/>
      <c r="O81" s="247"/>
      <c r="P81" s="247"/>
      <c r="Q81" s="247"/>
      <c r="R81" s="247"/>
      <c r="S81" s="247"/>
      <c r="T81" s="247"/>
      <c r="U81" s="247"/>
      <c r="V81" s="247"/>
      <c r="W81" s="247"/>
      <c r="X81" s="247"/>
      <c r="Y81" s="247"/>
      <c r="Z81" s="247"/>
      <c r="AA81" s="247"/>
      <c r="AB81" s="247"/>
      <c r="AC81" s="247"/>
      <c r="AD81" s="247"/>
      <c r="AE81" s="260">
        <f>MIN(DATOS!D42:E42)</f>
        <v>0</v>
      </c>
      <c r="AF81" s="260"/>
      <c r="AG81" s="260"/>
      <c r="AH81" s="260"/>
      <c r="AI81" s="260"/>
      <c r="AJ81" s="260"/>
      <c r="AK81" s="261" t="s">
        <v>10</v>
      </c>
      <c r="AL81" s="261"/>
      <c r="AM81" s="261"/>
      <c r="AN81" s="21"/>
      <c r="AO81" s="21"/>
      <c r="AP81" s="21"/>
      <c r="AQ81" s="21"/>
      <c r="AR81" s="21"/>
      <c r="AS81" s="21"/>
      <c r="AT81" s="21"/>
      <c r="AU81" s="21"/>
      <c r="AV81" s="21"/>
      <c r="AW81" s="21"/>
      <c r="AX81" s="21"/>
      <c r="AY81" s="21"/>
      <c r="AZ81" s="21"/>
      <c r="BA81" s="21"/>
      <c r="BB81" s="21"/>
      <c r="BC81" s="21"/>
      <c r="BD81" s="21"/>
      <c r="BE81" s="21"/>
      <c r="BF81" s="21"/>
      <c r="BG81" s="12">
        <v>0</v>
      </c>
      <c r="BH81" s="28"/>
      <c r="BI81" s="28"/>
      <c r="BJ81" s="28"/>
      <c r="BK81" s="28"/>
      <c r="BL81" s="28"/>
      <c r="BM81" s="247" t="s">
        <v>54</v>
      </c>
      <c r="BN81" s="247"/>
      <c r="BO81" s="247"/>
      <c r="BP81" s="247"/>
      <c r="BQ81" s="247"/>
      <c r="BR81" s="247"/>
      <c r="BS81" s="247"/>
      <c r="BT81" s="247"/>
      <c r="BU81" s="247"/>
      <c r="BV81" s="247"/>
      <c r="BW81" s="247"/>
      <c r="BX81" s="247"/>
      <c r="BY81" s="247"/>
      <c r="BZ81" s="247"/>
      <c r="CA81" s="247"/>
      <c r="CB81" s="247"/>
      <c r="CC81" s="247"/>
      <c r="CD81" s="247"/>
      <c r="CE81" s="247"/>
      <c r="CF81" s="247"/>
      <c r="CG81" s="247"/>
      <c r="CH81" s="247"/>
      <c r="CI81" s="260">
        <f>MIN(DATOS!D43:E43)</f>
        <v>0</v>
      </c>
      <c r="CJ81" s="260"/>
      <c r="CK81" s="260"/>
      <c r="CL81" s="260"/>
      <c r="CM81" s="260"/>
      <c r="CN81" s="260"/>
      <c r="CO81" s="261" t="s">
        <v>9</v>
      </c>
      <c r="CP81" s="261"/>
      <c r="CQ81" s="261"/>
      <c r="CR81" s="26"/>
      <c r="CS81" s="26"/>
      <c r="CT81" s="7"/>
      <c r="CU81" s="26"/>
      <c r="CV81" s="26"/>
      <c r="CW81" s="26"/>
      <c r="CX81" s="26"/>
      <c r="CY81" s="26"/>
      <c r="CZ81" s="26"/>
      <c r="DA81" s="26"/>
      <c r="DB81" s="26"/>
      <c r="DC81" s="26"/>
      <c r="DD81" s="26"/>
      <c r="DE81" s="26"/>
      <c r="DF81" s="26"/>
      <c r="DG81" s="26"/>
      <c r="DH81" s="26"/>
      <c r="DI81" s="26"/>
      <c r="DJ81" s="26"/>
      <c r="DK81" s="20"/>
      <c r="DL81" s="20"/>
      <c r="DM81" s="24"/>
    </row>
    <row r="82" spans="3:118" ht="4.5" customHeight="1">
      <c r="C82" s="236"/>
      <c r="D82" s="237"/>
      <c r="E82" s="237"/>
      <c r="F82" s="237"/>
      <c r="G82" s="237"/>
      <c r="H82" s="237"/>
      <c r="I82" s="237"/>
      <c r="J82" s="237"/>
      <c r="K82" s="237"/>
      <c r="L82" s="237"/>
      <c r="M82" s="237"/>
      <c r="N82" s="237"/>
      <c r="O82" s="237"/>
      <c r="P82" s="237"/>
      <c r="Q82" s="237"/>
      <c r="R82" s="237"/>
      <c r="S82" s="237"/>
      <c r="T82" s="237"/>
      <c r="U82" s="237"/>
      <c r="V82" s="237"/>
      <c r="W82" s="237"/>
      <c r="X82" s="237"/>
      <c r="Y82" s="237"/>
      <c r="Z82" s="237"/>
      <c r="AA82" s="237"/>
      <c r="AB82" s="237"/>
      <c r="AC82" s="237"/>
      <c r="AD82" s="237"/>
      <c r="AE82" s="237"/>
      <c r="AF82" s="237"/>
      <c r="AG82" s="237"/>
      <c r="AH82" s="237"/>
      <c r="AI82" s="237"/>
      <c r="AJ82" s="237"/>
      <c r="AK82" s="237"/>
      <c r="AL82" s="237"/>
      <c r="AM82" s="237"/>
      <c r="AN82" s="237"/>
      <c r="AO82" s="237"/>
      <c r="AP82" s="237"/>
      <c r="AQ82" s="237"/>
      <c r="AR82" s="237"/>
      <c r="AS82" s="237"/>
      <c r="AT82" s="237"/>
      <c r="AU82" s="237"/>
      <c r="AV82" s="237"/>
      <c r="AW82" s="237"/>
      <c r="AX82" s="237"/>
      <c r="AY82" s="237"/>
      <c r="AZ82" s="237"/>
      <c r="BA82" s="237"/>
      <c r="BB82" s="237"/>
      <c r="BC82" s="237"/>
      <c r="BD82" s="237"/>
      <c r="BE82" s="237"/>
      <c r="BF82" s="237"/>
      <c r="BG82" s="237"/>
      <c r="BH82" s="237"/>
      <c r="BI82" s="237"/>
      <c r="BJ82" s="237"/>
      <c r="BK82" s="237"/>
      <c r="BL82" s="237"/>
      <c r="BM82" s="237"/>
      <c r="BN82" s="237"/>
      <c r="BO82" s="237"/>
      <c r="BP82" s="237"/>
      <c r="BQ82" s="237"/>
      <c r="BR82" s="237"/>
      <c r="BS82" s="237"/>
      <c r="BT82" s="237"/>
      <c r="BU82" s="237"/>
      <c r="BV82" s="237"/>
      <c r="BW82" s="237"/>
      <c r="BX82" s="237"/>
      <c r="BY82" s="237"/>
      <c r="BZ82" s="237"/>
      <c r="CA82" s="237"/>
      <c r="CB82" s="237"/>
      <c r="CC82" s="237"/>
      <c r="CD82" s="237"/>
      <c r="CE82" s="237"/>
      <c r="CF82" s="237"/>
      <c r="CG82" s="237"/>
      <c r="CH82" s="237"/>
      <c r="CI82" s="237"/>
      <c r="CJ82" s="237"/>
      <c r="CK82" s="237"/>
      <c r="CL82" s="237"/>
      <c r="CM82" s="237"/>
      <c r="CN82" s="237"/>
      <c r="CO82" s="237"/>
      <c r="CP82" s="237"/>
      <c r="CQ82" s="237"/>
      <c r="CR82" s="237"/>
      <c r="CS82" s="237"/>
      <c r="CT82" s="237"/>
      <c r="CU82" s="237"/>
      <c r="CV82" s="237"/>
      <c r="CW82" s="237"/>
      <c r="CX82" s="237"/>
      <c r="CY82" s="237"/>
      <c r="CZ82" s="237"/>
      <c r="DA82" s="237"/>
      <c r="DB82" s="237"/>
      <c r="DC82" s="237"/>
      <c r="DD82" s="237"/>
      <c r="DE82" s="237"/>
      <c r="DF82" s="237"/>
      <c r="DG82" s="237"/>
      <c r="DH82" s="237"/>
      <c r="DI82" s="237"/>
      <c r="DJ82" s="237"/>
      <c r="DK82" s="20"/>
      <c r="DL82" s="20"/>
      <c r="DM82" s="24"/>
    </row>
    <row r="83" spans="3:118" ht="13.5" customHeight="1">
      <c r="C83" s="233" t="s">
        <v>8</v>
      </c>
      <c r="D83" s="234"/>
      <c r="E83" s="234"/>
      <c r="F83" s="234"/>
      <c r="G83" s="234"/>
      <c r="H83" s="234"/>
      <c r="I83" s="234"/>
      <c r="J83" s="234"/>
      <c r="K83" s="234"/>
      <c r="L83" s="234"/>
      <c r="M83" s="234"/>
      <c r="N83" s="234"/>
      <c r="O83" s="234"/>
      <c r="P83" s="234"/>
      <c r="Q83" s="234"/>
      <c r="R83" s="234"/>
      <c r="S83" s="234"/>
      <c r="T83" s="234"/>
      <c r="U83" s="234"/>
      <c r="V83" s="234"/>
      <c r="W83" s="234"/>
      <c r="X83" s="234"/>
      <c r="Y83" s="234"/>
      <c r="Z83" s="234"/>
      <c r="AA83" s="234"/>
      <c r="AB83" s="234"/>
      <c r="AC83" s="234"/>
      <c r="AD83" s="234"/>
      <c r="AE83" s="234"/>
      <c r="AF83" s="234"/>
      <c r="AG83" s="234"/>
      <c r="AH83" s="234"/>
      <c r="AI83" s="234"/>
      <c r="AJ83" s="234"/>
      <c r="AK83" s="234"/>
      <c r="AL83" s="234"/>
      <c r="AM83" s="234"/>
      <c r="AN83" s="234"/>
      <c r="AO83" s="234"/>
      <c r="AP83" s="234"/>
      <c r="AQ83" s="234"/>
      <c r="AR83" s="234"/>
      <c r="AS83" s="234"/>
      <c r="AT83" s="234"/>
      <c r="AU83" s="234"/>
      <c r="AV83" s="234"/>
      <c r="AW83" s="234"/>
      <c r="AX83" s="234"/>
      <c r="AY83" s="234"/>
      <c r="AZ83" s="234"/>
      <c r="BA83" s="234"/>
      <c r="BB83" s="234"/>
      <c r="BC83" s="234"/>
      <c r="BD83" s="234"/>
      <c r="BE83" s="234"/>
      <c r="BF83" s="234"/>
      <c r="BG83" s="234"/>
      <c r="BH83" s="234"/>
      <c r="BI83" s="234"/>
      <c r="BJ83" s="234"/>
      <c r="BK83" s="234"/>
      <c r="BL83" s="234"/>
      <c r="BM83" s="234"/>
      <c r="BN83" s="234"/>
      <c r="BO83" s="234"/>
      <c r="BP83" s="234"/>
      <c r="BQ83" s="234"/>
      <c r="BR83" s="234"/>
      <c r="BS83" s="234"/>
      <c r="BT83" s="234"/>
      <c r="BU83" s="234"/>
      <c r="BV83" s="234"/>
      <c r="BW83" s="234"/>
      <c r="BX83" s="234"/>
      <c r="BY83" s="234"/>
      <c r="BZ83" s="234"/>
      <c r="CA83" s="234"/>
      <c r="CB83" s="234"/>
      <c r="CC83" s="234"/>
      <c r="CD83" s="234"/>
      <c r="CE83" s="234"/>
      <c r="CF83" s="234"/>
      <c r="CG83" s="234"/>
      <c r="CH83" s="234"/>
      <c r="CI83" s="234"/>
      <c r="CJ83" s="234"/>
      <c r="CK83" s="234"/>
      <c r="CL83" s="234"/>
      <c r="CM83" s="234"/>
      <c r="CN83" s="234"/>
      <c r="CO83" s="234"/>
      <c r="CP83" s="234"/>
      <c r="CQ83" s="234"/>
      <c r="CR83" s="234"/>
      <c r="CS83" s="234"/>
      <c r="CT83" s="234"/>
      <c r="CU83" s="234"/>
      <c r="CV83" s="234"/>
      <c r="CW83" s="234"/>
      <c r="CX83" s="234"/>
      <c r="CY83" s="234"/>
      <c r="CZ83" s="234"/>
      <c r="DA83" s="234"/>
      <c r="DB83" s="234"/>
      <c r="DC83" s="234"/>
      <c r="DD83" s="234"/>
      <c r="DE83" s="234"/>
      <c r="DF83" s="234"/>
      <c r="DG83" s="234"/>
      <c r="DH83" s="234"/>
      <c r="DI83" s="234"/>
      <c r="DJ83" s="234"/>
      <c r="DK83" s="27"/>
      <c r="DL83" s="27"/>
      <c r="DM83" s="8"/>
    </row>
    <row r="84" spans="3:118" ht="13.5" customHeight="1">
      <c r="C84" s="241" t="s">
        <v>65</v>
      </c>
      <c r="D84" s="242"/>
      <c r="E84" s="242"/>
      <c r="F84" s="242"/>
      <c r="G84" s="242"/>
      <c r="H84" s="242"/>
      <c r="I84" s="242"/>
      <c r="J84" s="242"/>
      <c r="K84" s="242"/>
      <c r="L84" s="243" t="s">
        <v>66</v>
      </c>
      <c r="M84" s="243"/>
      <c r="N84" s="243"/>
      <c r="O84" s="243"/>
      <c r="P84" s="243"/>
      <c r="Q84" s="243"/>
      <c r="R84" s="243"/>
      <c r="S84" s="243"/>
      <c r="T84" s="243"/>
      <c r="U84" s="243"/>
      <c r="V84" s="243"/>
      <c r="W84" s="243"/>
      <c r="X84" s="243"/>
      <c r="Y84" s="243"/>
      <c r="Z84" s="243"/>
      <c r="AA84" s="243"/>
      <c r="AB84" s="243"/>
      <c r="AC84" s="243"/>
      <c r="AD84" s="243"/>
      <c r="AE84" s="243"/>
      <c r="AF84" s="243"/>
      <c r="AG84" s="243"/>
      <c r="AH84" s="243"/>
      <c r="AI84" s="243"/>
      <c r="AJ84" s="243"/>
      <c r="AK84" s="243"/>
      <c r="AL84" s="243"/>
      <c r="AM84" s="243"/>
      <c r="AN84" s="243"/>
      <c r="AO84" s="243"/>
      <c r="AP84" s="243"/>
      <c r="AQ84" s="243"/>
      <c r="AR84" s="243"/>
      <c r="AS84" s="243"/>
      <c r="AT84" s="243"/>
      <c r="AU84" s="277" t="s">
        <v>72</v>
      </c>
      <c r="AV84" s="277"/>
      <c r="AW84" s="277"/>
      <c r="AX84" s="277"/>
      <c r="AY84" s="238">
        <f>DATOS!D39</f>
        <v>0</v>
      </c>
      <c r="AZ84" s="238"/>
      <c r="BA84" s="238"/>
      <c r="BB84" s="238"/>
      <c r="BC84" s="238"/>
      <c r="BD84" s="238"/>
      <c r="BE84" s="35"/>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6"/>
      <c r="DK84" s="36"/>
      <c r="DL84" s="36"/>
      <c r="DM84" s="37"/>
    </row>
    <row r="85" spans="3:118" ht="12.6" customHeight="1">
      <c r="C85" s="233" t="s">
        <v>7</v>
      </c>
      <c r="D85" s="234"/>
      <c r="E85" s="234"/>
      <c r="F85" s="234"/>
      <c r="G85" s="234"/>
      <c r="H85" s="234"/>
      <c r="I85" s="234"/>
      <c r="J85" s="234"/>
      <c r="K85" s="234"/>
      <c r="L85" s="234"/>
      <c r="M85" s="234"/>
      <c r="N85" s="234"/>
      <c r="O85" s="234"/>
      <c r="P85" s="234"/>
      <c r="Q85" s="234"/>
      <c r="R85" s="234"/>
      <c r="S85" s="234"/>
      <c r="T85" s="234"/>
      <c r="U85" s="234"/>
      <c r="V85" s="234"/>
      <c r="W85" s="234"/>
      <c r="X85" s="234"/>
      <c r="Y85" s="234"/>
      <c r="Z85" s="234"/>
      <c r="AA85" s="234"/>
      <c r="AB85" s="234"/>
      <c r="AC85" s="234"/>
      <c r="AD85" s="234"/>
      <c r="AE85" s="234"/>
      <c r="AF85" s="234"/>
      <c r="AG85" s="234"/>
      <c r="AH85" s="234"/>
      <c r="AI85" s="234"/>
      <c r="AJ85" s="234"/>
      <c r="AK85" s="234"/>
      <c r="AL85" s="234"/>
      <c r="AM85" s="234"/>
      <c r="AN85" s="234"/>
      <c r="AO85" s="234"/>
      <c r="AP85" s="234"/>
      <c r="AQ85" s="234"/>
      <c r="AR85" s="234"/>
      <c r="AS85" s="234"/>
      <c r="AT85" s="234"/>
      <c r="AU85" s="234"/>
      <c r="AV85" s="234"/>
      <c r="AW85" s="234"/>
      <c r="AX85" s="234"/>
      <c r="AY85" s="234"/>
      <c r="AZ85" s="234"/>
      <c r="BA85" s="234"/>
      <c r="BB85" s="234"/>
      <c r="BC85" s="234"/>
      <c r="BD85" s="234"/>
      <c r="BE85" s="234"/>
      <c r="BF85" s="234"/>
      <c r="BG85" s="234"/>
      <c r="BH85" s="234"/>
      <c r="BI85" s="234"/>
      <c r="BJ85" s="234"/>
      <c r="BK85" s="234"/>
      <c r="BL85" s="234"/>
      <c r="BM85" s="234"/>
      <c r="BN85" s="234"/>
      <c r="BO85" s="234"/>
      <c r="BP85" s="234"/>
      <c r="BQ85" s="234"/>
      <c r="BR85" s="234"/>
      <c r="BS85" s="234"/>
      <c r="BT85" s="234"/>
      <c r="BU85" s="234"/>
      <c r="BV85" s="234"/>
      <c r="BW85" s="234"/>
      <c r="BX85" s="234"/>
      <c r="BY85" s="234"/>
      <c r="BZ85" s="234"/>
      <c r="CA85" s="234"/>
      <c r="CB85" s="234"/>
      <c r="CC85" s="234"/>
      <c r="CD85" s="234"/>
      <c r="CE85" s="234"/>
      <c r="CF85" s="234"/>
      <c r="CG85" s="234"/>
      <c r="CH85" s="234"/>
      <c r="CI85" s="234"/>
      <c r="CJ85" s="234"/>
      <c r="CK85" s="234"/>
      <c r="CL85" s="234"/>
      <c r="CM85" s="234"/>
      <c r="CN85" s="234"/>
      <c r="CO85" s="234"/>
      <c r="CP85" s="234"/>
      <c r="CQ85" s="234"/>
      <c r="CR85" s="234"/>
      <c r="CS85" s="234"/>
      <c r="CT85" s="234"/>
      <c r="CU85" s="234"/>
      <c r="CV85" s="234"/>
      <c r="CW85" s="234"/>
      <c r="CX85" s="234"/>
      <c r="CY85" s="234"/>
      <c r="CZ85" s="234"/>
      <c r="DA85" s="234"/>
      <c r="DB85" s="234"/>
      <c r="DC85" s="234"/>
      <c r="DD85" s="234"/>
      <c r="DE85" s="234"/>
      <c r="DF85" s="234"/>
      <c r="DG85" s="234"/>
      <c r="DH85" s="234"/>
      <c r="DI85" s="234"/>
      <c r="DJ85" s="234"/>
      <c r="DK85" s="234"/>
      <c r="DL85" s="234"/>
      <c r="DM85" s="235"/>
    </row>
    <row r="86" spans="3:118" ht="12.95" customHeight="1">
      <c r="C86" s="239"/>
      <c r="D86" s="240"/>
      <c r="E86" s="240"/>
      <c r="F86" s="240"/>
      <c r="G86" s="240"/>
      <c r="H86" s="240"/>
      <c r="I86" s="240"/>
      <c r="J86" s="240"/>
      <c r="K86" s="240"/>
      <c r="L86" s="244" t="s">
        <v>141</v>
      </c>
      <c r="M86" s="244"/>
      <c r="N86" s="244"/>
      <c r="O86" s="244"/>
      <c r="P86" s="244"/>
      <c r="Q86" s="244"/>
      <c r="R86" s="244"/>
      <c r="S86" s="244"/>
      <c r="T86" s="244"/>
      <c r="U86" s="244"/>
      <c r="V86" s="244"/>
      <c r="W86" s="244"/>
      <c r="X86" s="244"/>
      <c r="Y86" s="244"/>
      <c r="Z86" s="244"/>
      <c r="AA86" s="244"/>
      <c r="AB86" s="244"/>
      <c r="AC86" s="244"/>
      <c r="AD86" s="244"/>
      <c r="AE86" s="245" t="s">
        <v>72</v>
      </c>
      <c r="AF86" s="245"/>
      <c r="AG86" s="245"/>
      <c r="AH86" s="245"/>
      <c r="AI86" s="246" t="e">
        <f>DATOS!C93</f>
        <v>#N/A</v>
      </c>
      <c r="AJ86" s="246"/>
      <c r="AK86" s="246"/>
      <c r="AL86" s="246"/>
      <c r="AM86" s="246"/>
      <c r="AN86" s="246"/>
      <c r="AO86" s="246" t="e">
        <f>DATOS!C95</f>
        <v>#N/A</v>
      </c>
      <c r="AP86" s="246"/>
      <c r="AQ86" s="246"/>
      <c r="AR86" s="246"/>
      <c r="AS86" s="246"/>
      <c r="AT86" s="246"/>
      <c r="AU86" s="246" t="e">
        <f>DATOS!C97</f>
        <v>#N/A</v>
      </c>
      <c r="AV86" s="246"/>
      <c r="AW86" s="246"/>
      <c r="AX86" s="246"/>
      <c r="AY86" s="246"/>
      <c r="AZ86" s="246"/>
      <c r="BA86" s="246" t="e">
        <f>DATOS!C99</f>
        <v>#N/A</v>
      </c>
      <c r="BB86" s="246"/>
      <c r="BC86" s="246"/>
      <c r="BD86" s="246"/>
      <c r="BE86" s="246"/>
      <c r="BF86" s="246"/>
      <c r="BG86" s="246" t="e">
        <f>DATOS!C101</f>
        <v>#N/A</v>
      </c>
      <c r="BH86" s="246"/>
      <c r="BI86" s="246"/>
      <c r="BJ86" s="246"/>
      <c r="BK86" s="246"/>
      <c r="BL86" s="246"/>
      <c r="BM86" s="246" t="e">
        <f>DATOS!C103</f>
        <v>#N/A</v>
      </c>
      <c r="BN86" s="246"/>
      <c r="BO86" s="246"/>
      <c r="BP86" s="246"/>
      <c r="BQ86" s="246"/>
      <c r="BR86" s="246"/>
      <c r="BS86" s="246" t="e">
        <f>DATOS!C105</f>
        <v>#N/A</v>
      </c>
      <c r="BT86" s="246"/>
      <c r="BU86" s="246"/>
      <c r="BV86" s="246"/>
      <c r="BW86" s="246"/>
      <c r="BX86" s="246"/>
      <c r="BY86" s="246" t="e">
        <f>DATOS!C107</f>
        <v>#N/A</v>
      </c>
      <c r="BZ86" s="246"/>
      <c r="CA86" s="246"/>
      <c r="CB86" s="246"/>
      <c r="CC86" s="246"/>
      <c r="CD86" s="246"/>
      <c r="CE86" s="246" t="e">
        <f>DATOS!C109</f>
        <v>#N/A</v>
      </c>
      <c r="CF86" s="246"/>
      <c r="CG86" s="246"/>
      <c r="CH86" s="246"/>
      <c r="CI86" s="246"/>
      <c r="CJ86" s="246"/>
      <c r="CK86" s="246" t="e">
        <f>DATOS!C111</f>
        <v>#N/A</v>
      </c>
      <c r="CL86" s="246"/>
      <c r="CM86" s="246"/>
      <c r="CN86" s="246"/>
      <c r="CO86" s="246"/>
      <c r="CP86" s="246"/>
      <c r="CQ86" s="246" t="e">
        <f>DATOS!C113</f>
        <v>#N/A</v>
      </c>
      <c r="CR86" s="246"/>
      <c r="CS86" s="246"/>
      <c r="CT86" s="246"/>
      <c r="CU86" s="246"/>
      <c r="CV86" s="246"/>
      <c r="CW86" s="246" t="e">
        <f>DATOS!C115</f>
        <v>#N/A</v>
      </c>
      <c r="CX86" s="246"/>
      <c r="CY86" s="246"/>
      <c r="CZ86" s="246"/>
      <c r="DA86" s="246"/>
      <c r="DB86" s="246"/>
      <c r="DC86" s="246"/>
      <c r="DD86" s="246"/>
      <c r="DE86" s="246"/>
      <c r="DF86" s="246"/>
      <c r="DG86" s="246"/>
      <c r="DH86" s="246"/>
      <c r="DI86" s="30"/>
      <c r="DJ86" s="30"/>
      <c r="DK86" s="30"/>
      <c r="DL86" s="30"/>
      <c r="DM86" s="31"/>
    </row>
    <row r="87" spans="3:118" ht="12.95" customHeight="1">
      <c r="C87" s="203"/>
      <c r="D87" s="204"/>
      <c r="E87" s="204"/>
      <c r="F87" s="204"/>
      <c r="G87" s="204"/>
      <c r="H87" s="204"/>
      <c r="I87" s="204"/>
      <c r="J87" s="204"/>
      <c r="K87" s="204"/>
      <c r="L87" s="228"/>
      <c r="M87" s="228"/>
      <c r="N87" s="228"/>
      <c r="O87" s="228"/>
      <c r="P87" s="228"/>
      <c r="Q87" s="228"/>
      <c r="R87" s="228"/>
      <c r="S87" s="228"/>
      <c r="T87" s="228"/>
      <c r="U87" s="228"/>
      <c r="V87" s="228"/>
      <c r="W87" s="228"/>
      <c r="X87" s="228"/>
      <c r="Y87" s="228"/>
      <c r="Z87" s="228"/>
      <c r="AA87" s="228"/>
      <c r="AB87" s="228"/>
      <c r="AC87" s="228"/>
      <c r="AD87" s="228"/>
      <c r="AE87" s="229"/>
      <c r="AF87" s="229"/>
      <c r="AG87" s="229"/>
      <c r="AH87" s="229"/>
      <c r="AI87" s="230"/>
      <c r="AJ87" s="230"/>
      <c r="AK87" s="230"/>
      <c r="AL87" s="230"/>
      <c r="AM87" s="230"/>
      <c r="AN87" s="230"/>
      <c r="AO87" s="10"/>
      <c r="AP87" s="10"/>
      <c r="AQ87" s="10"/>
      <c r="AR87" s="10"/>
      <c r="AS87" s="10"/>
      <c r="AT87" s="10"/>
      <c r="AU87" s="7"/>
      <c r="AV87" s="7"/>
      <c r="AW87" s="7"/>
      <c r="AX87" s="7"/>
      <c r="AY87" s="10"/>
      <c r="AZ87" s="10"/>
      <c r="BA87" s="10"/>
      <c r="BB87" s="10"/>
      <c r="BC87" s="10"/>
      <c r="BD87" s="10"/>
      <c r="BE87" s="10"/>
      <c r="BF87" s="10"/>
      <c r="BG87" s="40"/>
      <c r="BH87" s="40"/>
      <c r="BI87" s="40"/>
      <c r="BJ87" s="40"/>
      <c r="BK87" s="40"/>
      <c r="BL87" s="40"/>
      <c r="BM87" s="40"/>
      <c r="BN87" s="40"/>
      <c r="BO87" s="40"/>
      <c r="BP87" s="40"/>
      <c r="BQ87" s="40"/>
      <c r="BR87" s="40"/>
      <c r="BS87" s="10"/>
      <c r="BT87" s="10"/>
      <c r="BU87" s="10"/>
      <c r="BV87" s="10"/>
      <c r="BW87" s="10"/>
      <c r="BX87" s="10"/>
      <c r="BY87" s="10"/>
      <c r="BZ87" s="32"/>
      <c r="CA87" s="32"/>
      <c r="CB87" s="32"/>
      <c r="CC87" s="32"/>
      <c r="CD87" s="32"/>
      <c r="CE87" s="32"/>
      <c r="CF87" s="32"/>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32"/>
      <c r="DH87" s="32"/>
      <c r="DI87" s="32"/>
      <c r="DJ87" s="32"/>
      <c r="DK87" s="32"/>
      <c r="DL87" s="32"/>
      <c r="DM87" s="33"/>
    </row>
    <row r="88" spans="3:118" ht="12.6" customHeight="1">
      <c r="C88" s="212"/>
      <c r="D88" s="213"/>
      <c r="E88" s="213"/>
      <c r="F88" s="213"/>
      <c r="G88" s="213"/>
      <c r="H88" s="213"/>
      <c r="I88" s="213"/>
      <c r="J88" s="213"/>
      <c r="K88" s="213"/>
      <c r="L88" s="231"/>
      <c r="M88" s="231"/>
      <c r="N88" s="231"/>
      <c r="O88" s="231"/>
      <c r="P88" s="231"/>
      <c r="Q88" s="231"/>
      <c r="R88" s="231"/>
      <c r="S88" s="231"/>
      <c r="T88" s="231"/>
      <c r="U88" s="231"/>
      <c r="V88" s="231"/>
      <c r="W88" s="231"/>
      <c r="X88" s="231"/>
      <c r="Y88" s="231"/>
      <c r="Z88" s="231"/>
      <c r="AA88" s="231"/>
      <c r="AB88" s="231"/>
      <c r="AC88" s="231"/>
      <c r="AD88" s="231"/>
      <c r="AE88" s="232"/>
      <c r="AF88" s="232"/>
      <c r="AG88" s="232"/>
      <c r="AH88" s="232"/>
      <c r="AI88" s="308"/>
      <c r="AJ88" s="308"/>
      <c r="AK88" s="308"/>
      <c r="AL88" s="308"/>
      <c r="AM88" s="308"/>
      <c r="AN88" s="308"/>
      <c r="AO88" s="34"/>
      <c r="AP88" s="34"/>
      <c r="AQ88" s="75"/>
      <c r="AR88" s="75"/>
      <c r="AS88" s="75"/>
      <c r="AT88" s="75"/>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14"/>
      <c r="CA88" s="14"/>
      <c r="CB88" s="14"/>
      <c r="CC88" s="14"/>
      <c r="CD88" s="14"/>
      <c r="CE88" s="14"/>
      <c r="CF88" s="14"/>
      <c r="CG88" s="34" t="str">
        <f>IF(DB88="","","V.Nom Cavidad 3 - NO PASA (in)")</f>
        <v/>
      </c>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14"/>
      <c r="DH88" s="14"/>
      <c r="DI88" s="14"/>
      <c r="DJ88" s="15"/>
      <c r="DK88" s="15"/>
      <c r="DL88" s="41"/>
      <c r="DM88" s="42"/>
    </row>
    <row r="89" spans="3:118" ht="12.6" customHeight="1">
      <c r="C89" s="201" t="s">
        <v>6</v>
      </c>
      <c r="D89" s="202"/>
      <c r="E89" s="202"/>
      <c r="F89" s="202"/>
      <c r="G89" s="202"/>
      <c r="H89" s="202"/>
      <c r="I89" s="202"/>
      <c r="J89" s="202"/>
      <c r="K89" s="202"/>
      <c r="L89" s="202"/>
      <c r="M89" s="202"/>
      <c r="N89" s="202"/>
      <c r="O89" s="202"/>
      <c r="P89" s="202"/>
      <c r="Q89" s="202"/>
      <c r="R89" s="202"/>
      <c r="S89" s="202"/>
      <c r="T89" s="202"/>
      <c r="U89" s="202"/>
      <c r="V89" s="202"/>
      <c r="W89" s="202"/>
      <c r="X89" s="202"/>
      <c r="Y89" s="202"/>
      <c r="Z89" s="202"/>
      <c r="AA89" s="202"/>
      <c r="AB89" s="202"/>
      <c r="AC89" s="202"/>
      <c r="AD89" s="202"/>
      <c r="AE89" s="202"/>
      <c r="AF89" s="202"/>
      <c r="AG89" s="202"/>
      <c r="AH89" s="202"/>
      <c r="AI89" s="202"/>
      <c r="AJ89" s="202"/>
      <c r="AK89" s="202"/>
      <c r="AL89" s="202"/>
      <c r="AM89" s="202"/>
      <c r="AN89" s="202"/>
      <c r="AO89" s="202"/>
      <c r="AP89" s="202"/>
      <c r="AQ89" s="202"/>
      <c r="AR89" s="202"/>
      <c r="AS89" s="202"/>
      <c r="AT89" s="202"/>
      <c r="AU89" s="202"/>
      <c r="AV89" s="202"/>
      <c r="AW89" s="202"/>
      <c r="AX89" s="202"/>
      <c r="AY89" s="202"/>
      <c r="AZ89" s="202"/>
      <c r="BA89" s="202"/>
      <c r="BB89" s="202"/>
      <c r="BC89" s="202"/>
      <c r="BD89" s="202"/>
      <c r="BE89" s="202"/>
      <c r="BF89" s="202"/>
      <c r="BG89" s="202"/>
      <c r="BH89" s="202"/>
      <c r="BI89" s="202"/>
      <c r="BJ89" s="202"/>
      <c r="BK89" s="202"/>
      <c r="BL89" s="202"/>
      <c r="BM89" s="202"/>
      <c r="BN89" s="202"/>
      <c r="BO89" s="202"/>
      <c r="BP89" s="202"/>
      <c r="BQ89" s="202"/>
      <c r="BR89" s="202"/>
      <c r="BS89" s="202"/>
      <c r="BT89" s="202"/>
      <c r="BU89" s="202"/>
      <c r="BV89" s="202"/>
      <c r="BW89" s="202"/>
      <c r="BX89" s="202"/>
      <c r="BY89" s="202"/>
      <c r="BZ89" s="202"/>
      <c r="CA89" s="202"/>
      <c r="CB89" s="202"/>
      <c r="CC89" s="202"/>
      <c r="CD89" s="202"/>
      <c r="CE89" s="202"/>
      <c r="CF89" s="202"/>
      <c r="CG89" s="202"/>
      <c r="CH89" s="202"/>
      <c r="CI89" s="202"/>
      <c r="CJ89" s="202"/>
      <c r="CK89" s="202"/>
      <c r="CL89" s="202"/>
      <c r="CM89" s="202"/>
      <c r="CN89" s="202"/>
      <c r="CO89" s="202"/>
      <c r="CP89" s="202"/>
      <c r="CQ89" s="202"/>
      <c r="CR89" s="202"/>
      <c r="CS89" s="202"/>
      <c r="CT89" s="202"/>
      <c r="CU89" s="202"/>
      <c r="CV89" s="202"/>
      <c r="CW89" s="202"/>
      <c r="CX89" s="202"/>
      <c r="CY89" s="202"/>
      <c r="CZ89" s="202"/>
      <c r="DA89" s="202"/>
      <c r="DB89" s="202"/>
      <c r="DC89" s="202"/>
      <c r="DD89" s="202"/>
      <c r="DE89" s="202"/>
      <c r="DF89" s="202"/>
      <c r="DG89" s="202"/>
      <c r="DH89" s="202"/>
      <c r="DI89" s="202"/>
      <c r="DJ89" s="202"/>
      <c r="DK89" s="40"/>
      <c r="DL89" s="40"/>
      <c r="DM89" s="29"/>
    </row>
    <row r="90" spans="3:118" ht="12.6" customHeight="1">
      <c r="C90" s="203"/>
      <c r="D90" s="204"/>
      <c r="E90" s="204"/>
      <c r="F90" s="204"/>
      <c r="G90" s="204"/>
      <c r="H90" s="204"/>
      <c r="I90" s="204"/>
      <c r="J90" s="204"/>
      <c r="K90" s="204"/>
      <c r="L90" s="204"/>
      <c r="M90" s="204"/>
      <c r="N90" s="204"/>
      <c r="O90" s="204"/>
      <c r="P90" s="204"/>
      <c r="Q90" s="204"/>
      <c r="R90" s="204"/>
      <c r="S90" s="204"/>
      <c r="T90" s="204"/>
      <c r="U90" s="204"/>
      <c r="V90" s="204"/>
      <c r="W90" s="204"/>
      <c r="X90" s="204"/>
      <c r="Y90" s="204"/>
      <c r="Z90" s="204"/>
      <c r="AA90" s="204"/>
      <c r="AB90" s="204"/>
      <c r="AC90" s="204"/>
      <c r="AD90" s="204"/>
      <c r="AE90" s="204"/>
      <c r="AF90" s="204"/>
      <c r="AG90" s="204"/>
      <c r="AH90" s="204"/>
      <c r="AI90" s="204"/>
      <c r="AJ90" s="204"/>
      <c r="AK90" s="204"/>
      <c r="AL90" s="204"/>
      <c r="AM90" s="204"/>
      <c r="AN90" s="204"/>
      <c r="AO90" s="204"/>
      <c r="AP90" s="204"/>
      <c r="AQ90" s="204"/>
      <c r="AR90" s="204"/>
      <c r="AS90" s="204"/>
      <c r="AT90" s="204"/>
      <c r="AU90" s="204"/>
      <c r="AV90" s="204"/>
      <c r="AW90" s="204"/>
      <c r="AX90" s="204"/>
      <c r="AY90" s="204"/>
      <c r="AZ90" s="204"/>
      <c r="BA90" s="204"/>
      <c r="BB90" s="204"/>
      <c r="BC90" s="204"/>
      <c r="BD90" s="204"/>
      <c r="BE90" s="204"/>
      <c r="BF90" s="204"/>
      <c r="BG90" s="204"/>
      <c r="BH90" s="204"/>
      <c r="BI90" s="204"/>
      <c r="BJ90" s="204"/>
      <c r="BK90" s="204"/>
      <c r="BL90" s="204"/>
      <c r="BM90" s="204"/>
      <c r="BN90" s="204"/>
      <c r="BO90" s="204"/>
      <c r="BP90" s="204"/>
      <c r="BQ90" s="204"/>
      <c r="BR90" s="204"/>
      <c r="BS90" s="204"/>
      <c r="BT90" s="204"/>
      <c r="BU90" s="204"/>
      <c r="BV90" s="204"/>
      <c r="BW90" s="204"/>
      <c r="BX90" s="204"/>
      <c r="BY90" s="204"/>
      <c r="BZ90" s="204"/>
      <c r="CA90" s="204"/>
      <c r="CB90" s="204"/>
      <c r="CC90" s="204"/>
      <c r="CD90" s="204"/>
      <c r="CE90" s="204"/>
      <c r="CF90" s="204"/>
      <c r="CG90" s="204"/>
      <c r="CH90" s="204"/>
      <c r="CI90" s="204"/>
      <c r="CJ90" s="204"/>
      <c r="CK90" s="204"/>
      <c r="CL90" s="204"/>
      <c r="CM90" s="204"/>
      <c r="CN90" s="204"/>
      <c r="CO90" s="204"/>
      <c r="CP90" s="204"/>
      <c r="CQ90" s="204"/>
      <c r="CR90" s="204"/>
      <c r="CS90" s="204"/>
      <c r="CT90" s="204"/>
      <c r="CU90" s="204"/>
      <c r="CV90" s="204"/>
      <c r="CW90" s="204"/>
      <c r="CX90" s="204"/>
      <c r="CY90" s="204"/>
      <c r="CZ90" s="204"/>
      <c r="DA90" s="204"/>
      <c r="DB90" s="204"/>
      <c r="DC90" s="204"/>
      <c r="DD90" s="204"/>
      <c r="DE90" s="204"/>
      <c r="DF90" s="204"/>
      <c r="DG90" s="204"/>
      <c r="DH90" s="204"/>
      <c r="DI90" s="204"/>
      <c r="DJ90" s="204"/>
      <c r="DK90" s="20"/>
      <c r="DL90" s="20"/>
      <c r="DM90" s="24"/>
    </row>
    <row r="91" spans="3:118" ht="12.6" customHeight="1">
      <c r="C91" s="205" t="s">
        <v>58</v>
      </c>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206"/>
      <c r="BF91" s="206"/>
      <c r="BG91" s="206"/>
      <c r="BH91" s="206"/>
      <c r="BI91" s="206"/>
      <c r="BJ91" s="206"/>
      <c r="BK91" s="206"/>
      <c r="BL91" s="206"/>
      <c r="BM91" s="206"/>
      <c r="BN91" s="206"/>
      <c r="BO91" s="206"/>
      <c r="BP91" s="206"/>
      <c r="BQ91" s="206"/>
      <c r="BR91" s="206"/>
      <c r="BS91" s="206"/>
      <c r="BT91" s="206"/>
      <c r="BU91" s="206"/>
      <c r="BV91" s="206"/>
      <c r="BW91" s="206"/>
      <c r="BX91" s="206"/>
      <c r="BY91" s="206"/>
      <c r="BZ91" s="206"/>
      <c r="CA91" s="206"/>
      <c r="CB91" s="206"/>
      <c r="CC91" s="206"/>
      <c r="CD91" s="206"/>
      <c r="CE91" s="206"/>
      <c r="CF91" s="206"/>
      <c r="CG91" s="206"/>
      <c r="CH91" s="206"/>
      <c r="CI91" s="206"/>
      <c r="CJ91" s="206"/>
      <c r="CK91" s="206"/>
      <c r="CL91" s="206"/>
      <c r="CM91" s="206"/>
      <c r="CN91" s="206"/>
      <c r="CO91" s="206"/>
      <c r="CP91" s="206"/>
      <c r="CQ91" s="206"/>
      <c r="CR91" s="206"/>
      <c r="CS91" s="206"/>
      <c r="CT91" s="206"/>
      <c r="CU91" s="206"/>
      <c r="CV91" s="206"/>
      <c r="CW91" s="206"/>
      <c r="CX91" s="206"/>
      <c r="CY91" s="206"/>
      <c r="CZ91" s="206"/>
      <c r="DA91" s="206"/>
      <c r="DB91" s="206"/>
      <c r="DC91" s="206"/>
      <c r="DD91" s="206"/>
      <c r="DE91" s="206"/>
      <c r="DF91" s="206"/>
      <c r="DG91" s="206"/>
      <c r="DH91" s="206"/>
      <c r="DI91" s="206"/>
      <c r="DJ91" s="206"/>
      <c r="DK91" s="206"/>
      <c r="DL91" s="206"/>
      <c r="DM91" s="207"/>
    </row>
    <row r="92" spans="3:118" ht="12.6" customHeight="1">
      <c r="C92" s="205" t="s">
        <v>56</v>
      </c>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206"/>
      <c r="BF92" s="206"/>
      <c r="BG92" s="206"/>
      <c r="BH92" s="206"/>
      <c r="BI92" s="206"/>
      <c r="BJ92" s="206"/>
      <c r="BK92" s="206"/>
      <c r="BL92" s="206"/>
      <c r="BM92" s="206"/>
      <c r="BN92" s="206"/>
      <c r="BO92" s="206"/>
      <c r="BP92" s="206"/>
      <c r="BQ92" s="206"/>
      <c r="BR92" s="206"/>
      <c r="BS92" s="206"/>
      <c r="BT92" s="206"/>
      <c r="BU92" s="206"/>
      <c r="BV92" s="206"/>
      <c r="BW92" s="206"/>
      <c r="BX92" s="206"/>
      <c r="BY92" s="206"/>
      <c r="BZ92" s="206"/>
      <c r="CA92" s="206"/>
      <c r="CB92" s="206"/>
      <c r="CC92" s="206"/>
      <c r="CD92" s="206"/>
      <c r="CE92" s="206"/>
      <c r="CF92" s="206"/>
      <c r="CG92" s="206"/>
      <c r="CH92" s="206"/>
      <c r="CI92" s="206"/>
      <c r="CJ92" s="206"/>
      <c r="CK92" s="206"/>
      <c r="CL92" s="206"/>
      <c r="CM92" s="206"/>
      <c r="CN92" s="206"/>
      <c r="CO92" s="206"/>
      <c r="CP92" s="206"/>
      <c r="CQ92" s="206"/>
      <c r="CR92" s="206"/>
      <c r="CS92" s="206"/>
      <c r="CT92" s="206"/>
      <c r="CU92" s="206"/>
      <c r="CV92" s="206"/>
      <c r="CW92" s="206"/>
      <c r="CX92" s="206"/>
      <c r="CY92" s="206"/>
      <c r="CZ92" s="206"/>
      <c r="DA92" s="206"/>
      <c r="DB92" s="206"/>
      <c r="DC92" s="206"/>
      <c r="DD92" s="206"/>
      <c r="DE92" s="206"/>
      <c r="DF92" s="206"/>
      <c r="DG92" s="206"/>
      <c r="DH92" s="206"/>
      <c r="DI92" s="206"/>
      <c r="DJ92" s="206"/>
      <c r="DK92" s="206"/>
      <c r="DL92" s="206"/>
      <c r="DM92" s="207"/>
    </row>
    <row r="93" spans="3:118" ht="12.6" customHeight="1">
      <c r="C93" s="210" t="s">
        <v>68</v>
      </c>
      <c r="D93" s="211"/>
      <c r="E93" s="211"/>
      <c r="F93" s="211"/>
      <c r="G93" s="211"/>
      <c r="H93" s="211"/>
      <c r="I93" s="211"/>
      <c r="J93" s="211"/>
      <c r="K93" s="211"/>
      <c r="L93" s="211"/>
      <c r="M93" s="211"/>
      <c r="N93" s="211"/>
      <c r="O93" s="211"/>
      <c r="P93" s="211"/>
      <c r="Q93" s="211"/>
      <c r="R93" s="211"/>
      <c r="S93" s="211"/>
      <c r="T93" s="211"/>
      <c r="U93" s="211"/>
      <c r="V93" s="211"/>
      <c r="W93" s="211"/>
      <c r="X93" s="211"/>
      <c r="Y93" s="211"/>
      <c r="Z93" s="211"/>
      <c r="AA93" s="211"/>
      <c r="AB93" s="211"/>
      <c r="AC93" s="211"/>
      <c r="AD93" s="211"/>
      <c r="AE93" s="211"/>
      <c r="AF93" s="211"/>
      <c r="AG93" s="211"/>
      <c r="AH93" s="211"/>
      <c r="AI93" s="211"/>
      <c r="AJ93" s="211"/>
      <c r="AK93" s="211"/>
      <c r="AL93" s="211"/>
      <c r="AM93" s="211"/>
      <c r="AN93" s="211"/>
      <c r="AO93" s="211"/>
      <c r="AP93" s="211"/>
      <c r="AQ93" s="211"/>
      <c r="AR93" s="211"/>
      <c r="AS93" s="211"/>
      <c r="AT93" s="211"/>
      <c r="AU93" s="211"/>
      <c r="AV93" s="211"/>
      <c r="AW93" s="211"/>
      <c r="AX93" s="211"/>
      <c r="AY93" s="211"/>
      <c r="AZ93" s="211"/>
      <c r="BA93" s="211"/>
      <c r="BB93" s="211"/>
      <c r="BC93" s="211"/>
      <c r="BD93" s="211"/>
      <c r="BE93" s="211"/>
      <c r="BF93" s="211"/>
      <c r="BG93" s="211"/>
      <c r="BH93" s="211"/>
      <c r="BI93" s="211"/>
      <c r="BJ93" s="211"/>
      <c r="BK93" s="211"/>
      <c r="BL93" s="211"/>
      <c r="BM93" s="211"/>
      <c r="BN93" s="211"/>
      <c r="BO93" s="211"/>
      <c r="BP93" s="211"/>
      <c r="BQ93" s="211"/>
      <c r="BR93" s="211"/>
      <c r="BS93" s="211"/>
      <c r="BT93" s="211"/>
      <c r="BU93" s="211"/>
      <c r="BV93" s="211"/>
      <c r="BW93" s="211"/>
      <c r="BX93" s="211"/>
      <c r="BY93" s="211"/>
      <c r="BZ93" s="211"/>
      <c r="CA93" s="211"/>
      <c r="CB93" s="211"/>
      <c r="CC93" s="211"/>
      <c r="CD93" s="211"/>
      <c r="CE93" s="211"/>
      <c r="CF93" s="211"/>
      <c r="CG93" s="211"/>
      <c r="CH93" s="211"/>
      <c r="CI93" s="211"/>
      <c r="CJ93" s="211"/>
      <c r="CK93" s="211"/>
      <c r="CL93" s="211"/>
      <c r="CM93" s="211"/>
      <c r="CN93" s="211"/>
      <c r="CO93" s="211"/>
      <c r="CP93" s="211"/>
      <c r="CQ93" s="211"/>
      <c r="CR93" s="211"/>
      <c r="CS93" s="211"/>
      <c r="CT93" s="211"/>
      <c r="CU93" s="211"/>
      <c r="CV93" s="211"/>
      <c r="CW93" s="211"/>
      <c r="CX93" s="211"/>
      <c r="CY93" s="211"/>
      <c r="CZ93" s="211"/>
      <c r="DA93" s="211"/>
      <c r="DB93" s="211"/>
      <c r="DC93" s="211"/>
      <c r="DD93" s="211"/>
      <c r="DE93" s="211"/>
      <c r="DF93" s="211"/>
      <c r="DG93" s="211"/>
      <c r="DH93" s="211"/>
      <c r="DI93" s="211"/>
      <c r="DJ93" s="211"/>
      <c r="DK93" s="20"/>
      <c r="DL93" s="20"/>
      <c r="DM93" s="24"/>
    </row>
    <row r="94" spans="3:118" ht="12.6" customHeight="1">
      <c r="C94" s="224" t="s">
        <v>69</v>
      </c>
      <c r="D94" s="225"/>
      <c r="E94" s="225"/>
      <c r="F94" s="225"/>
      <c r="G94" s="225"/>
      <c r="H94" s="225"/>
      <c r="I94" s="225"/>
      <c r="J94" s="225"/>
      <c r="K94" s="225"/>
      <c r="L94" s="225"/>
      <c r="M94" s="225"/>
      <c r="N94" s="225"/>
      <c r="O94" s="225"/>
      <c r="P94" s="225"/>
      <c r="Q94" s="225"/>
      <c r="R94" s="225"/>
      <c r="S94" s="225"/>
      <c r="T94" s="225"/>
      <c r="U94" s="225"/>
      <c r="V94" s="225"/>
      <c r="W94" s="225"/>
      <c r="X94" s="225"/>
      <c r="Y94" s="225"/>
      <c r="Z94" s="225"/>
      <c r="AA94" s="225"/>
      <c r="AB94" s="225"/>
      <c r="AC94" s="225"/>
      <c r="AD94" s="225"/>
      <c r="AE94" s="225"/>
      <c r="AF94" s="225"/>
      <c r="AG94" s="225"/>
      <c r="AH94" s="225"/>
      <c r="AI94" s="225"/>
      <c r="AJ94" s="225"/>
      <c r="AK94" s="225"/>
      <c r="AL94" s="225"/>
      <c r="AM94" s="225"/>
      <c r="AN94" s="225"/>
      <c r="AO94" s="225"/>
      <c r="AP94" s="225"/>
      <c r="AQ94" s="225"/>
      <c r="AR94" s="225"/>
      <c r="AS94" s="225"/>
      <c r="AT94" s="225"/>
      <c r="AU94" s="225"/>
      <c r="AV94" s="225"/>
      <c r="AW94" s="225"/>
      <c r="AX94" s="225"/>
      <c r="AY94" s="225"/>
      <c r="AZ94" s="225"/>
      <c r="BA94" s="225"/>
      <c r="BB94" s="225"/>
      <c r="BC94" s="225"/>
      <c r="BD94" s="225"/>
      <c r="BE94" s="225"/>
      <c r="BF94" s="225"/>
      <c r="BG94" s="225"/>
      <c r="BH94" s="225"/>
      <c r="BI94" s="225"/>
      <c r="BJ94" s="225"/>
      <c r="BK94" s="225"/>
      <c r="BL94" s="225"/>
      <c r="BM94" s="225"/>
      <c r="BN94" s="225"/>
      <c r="BO94" s="225"/>
      <c r="BP94" s="225"/>
      <c r="BQ94" s="225"/>
      <c r="BR94" s="225"/>
      <c r="BS94" s="225"/>
      <c r="BT94" s="225"/>
      <c r="BU94" s="225"/>
      <c r="BV94" s="225"/>
      <c r="BW94" s="225"/>
      <c r="BX94" s="225"/>
      <c r="BY94" s="225"/>
      <c r="BZ94" s="225"/>
      <c r="CA94" s="225"/>
      <c r="CB94" s="225"/>
      <c r="CC94" s="225"/>
      <c r="CD94" s="225"/>
      <c r="CE94" s="225"/>
      <c r="CF94" s="225"/>
      <c r="CG94" s="225"/>
      <c r="CH94" s="225"/>
      <c r="CI94" s="225"/>
      <c r="CJ94" s="225"/>
      <c r="CK94" s="225"/>
      <c r="CL94" s="225"/>
      <c r="CM94" s="225"/>
      <c r="CN94" s="225"/>
      <c r="CO94" s="225"/>
      <c r="CP94" s="225"/>
      <c r="CQ94" s="225"/>
      <c r="CR94" s="225"/>
      <c r="CS94" s="225"/>
      <c r="CT94" s="225"/>
      <c r="CU94" s="225"/>
      <c r="CV94" s="225"/>
      <c r="CW94" s="225"/>
      <c r="CX94" s="225"/>
      <c r="CY94" s="225"/>
      <c r="CZ94" s="225"/>
      <c r="DA94" s="225"/>
      <c r="DB94" s="225"/>
      <c r="DC94" s="225"/>
      <c r="DD94" s="225"/>
      <c r="DE94" s="225"/>
      <c r="DF94" s="225"/>
      <c r="DG94" s="225"/>
      <c r="DH94" s="225"/>
      <c r="DI94" s="225"/>
      <c r="DJ94" s="225"/>
      <c r="DK94" s="18"/>
      <c r="DL94" s="18"/>
      <c r="DM94" s="19"/>
    </row>
    <row r="95" spans="3:118" ht="12.6" customHeight="1">
      <c r="DK95" s="20"/>
      <c r="DL95" s="20"/>
      <c r="DM95" s="20"/>
      <c r="DN95" s="20"/>
    </row>
    <row r="96" spans="3:118" ht="12.75" customHeight="1">
      <c r="C96" s="226" t="s">
        <v>64</v>
      </c>
      <c r="D96" s="227"/>
      <c r="E96" s="227"/>
      <c r="F96" s="227"/>
      <c r="G96" s="227"/>
      <c r="H96" s="227"/>
      <c r="I96" s="227"/>
      <c r="J96" s="227"/>
      <c r="K96" s="227"/>
      <c r="L96" s="227"/>
      <c r="M96" s="227"/>
      <c r="N96" s="227"/>
      <c r="O96" s="227"/>
      <c r="P96" s="227"/>
      <c r="Q96" s="227"/>
      <c r="R96" s="227"/>
      <c r="S96" s="227"/>
      <c r="T96" s="227"/>
      <c r="U96" s="227"/>
      <c r="V96" s="227"/>
      <c r="W96" s="227"/>
      <c r="X96" s="227"/>
      <c r="Y96" s="227"/>
      <c r="Z96" s="227"/>
      <c r="AA96" s="227"/>
      <c r="AB96" s="227"/>
      <c r="AC96" s="227"/>
      <c r="AD96" s="227"/>
      <c r="AE96" s="227"/>
      <c r="AF96" s="227"/>
      <c r="AG96" s="227"/>
      <c r="AH96" s="227"/>
      <c r="AI96" s="227"/>
      <c r="AJ96" s="227"/>
      <c r="AK96" s="227"/>
      <c r="AL96" s="227"/>
      <c r="AM96" s="227"/>
      <c r="AN96" s="227"/>
      <c r="AO96" s="227"/>
      <c r="AP96" s="227"/>
      <c r="AQ96" s="227"/>
      <c r="AR96" s="227"/>
      <c r="AS96" s="227"/>
      <c r="AT96" s="227"/>
      <c r="AU96" s="227"/>
      <c r="AV96" s="227"/>
      <c r="AW96" s="227"/>
      <c r="AX96" s="227"/>
      <c r="AY96" s="227"/>
      <c r="AZ96" s="227"/>
      <c r="BA96" s="227"/>
      <c r="BB96" s="227"/>
      <c r="BC96" s="227"/>
      <c r="BD96" s="227"/>
      <c r="BE96" s="227"/>
      <c r="BF96" s="227"/>
      <c r="BG96" s="16"/>
      <c r="BH96" s="16"/>
      <c r="BI96" s="197" t="e">
        <f>VLOOKUP(AU31,[1]TENAZAS!$A$4:$BD$2036,7,FALSE)</f>
        <v>#N/A</v>
      </c>
      <c r="BJ96" s="197"/>
      <c r="BK96" s="197"/>
      <c r="BL96" s="197"/>
      <c r="BM96" s="197"/>
      <c r="BN96" s="197"/>
      <c r="BO96" s="197"/>
      <c r="BP96" s="197"/>
      <c r="BQ96" s="197"/>
      <c r="BR96" s="197"/>
      <c r="BS96" s="197"/>
      <c r="BT96" s="197"/>
      <c r="BU96" s="197"/>
      <c r="BV96" s="197"/>
      <c r="BW96" s="197"/>
      <c r="BX96" s="197"/>
      <c r="BY96" s="197"/>
      <c r="BZ96" s="197"/>
      <c r="CA96" s="197"/>
      <c r="CB96" s="197"/>
      <c r="CC96" s="198" t="s">
        <v>59</v>
      </c>
      <c r="CD96" s="198"/>
      <c r="CE96" s="198"/>
      <c r="CF96" s="198"/>
      <c r="CG96" s="198"/>
      <c r="CH96" s="199" t="e">
        <f>VLOOKUP(AU31,[1]TENAZAS!$A$4:$BD$2036,8,FALSE)</f>
        <v>#N/A</v>
      </c>
      <c r="CI96" s="199"/>
      <c r="CJ96" s="199"/>
      <c r="CK96" s="199"/>
      <c r="CL96" s="199"/>
      <c r="CM96" s="16"/>
      <c r="CN96" s="16"/>
      <c r="CO96" s="16"/>
      <c r="CP96" s="16"/>
      <c r="CQ96" s="16"/>
      <c r="CR96" s="16"/>
      <c r="CS96" s="16"/>
      <c r="CT96" s="16"/>
      <c r="CU96" s="16"/>
      <c r="CV96" s="16"/>
      <c r="CW96" s="16"/>
      <c r="CX96" s="16"/>
      <c r="CY96" s="16"/>
      <c r="CZ96" s="16"/>
      <c r="DA96" s="16"/>
      <c r="DB96" s="16"/>
      <c r="DC96" s="16"/>
      <c r="DD96" s="16"/>
      <c r="DE96" s="16"/>
      <c r="DF96" s="16"/>
      <c r="DG96" s="16"/>
      <c r="DH96" s="16"/>
      <c r="DI96" s="16"/>
      <c r="DJ96" s="16"/>
      <c r="DK96" s="16"/>
      <c r="DL96" s="16"/>
      <c r="DM96" s="17"/>
    </row>
    <row r="97" spans="2:117" ht="15" customHeight="1">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row>
    <row r="98" spans="2:117" ht="15" customHeight="1">
      <c r="B98" s="200" t="s">
        <v>126</v>
      </c>
      <c r="C98" s="200"/>
      <c r="D98" s="200"/>
      <c r="E98" s="200"/>
      <c r="F98" s="200"/>
      <c r="G98" s="200"/>
      <c r="H98" s="200"/>
      <c r="I98" s="200"/>
      <c r="J98" s="200"/>
      <c r="K98" s="200"/>
      <c r="L98" s="200"/>
      <c r="M98" s="200"/>
      <c r="N98" s="200"/>
      <c r="O98" s="200"/>
      <c r="P98" s="200"/>
      <c r="Q98" s="200"/>
      <c r="R98" s="200"/>
      <c r="S98" s="200"/>
      <c r="T98" s="200"/>
      <c r="U98" s="200"/>
      <c r="V98" s="200"/>
      <c r="W98" s="200"/>
      <c r="X98" s="200"/>
      <c r="Y98" s="200"/>
      <c r="Z98" s="200"/>
      <c r="AA98" s="200"/>
      <c r="AB98" s="200"/>
      <c r="AC98" s="200"/>
      <c r="AD98" s="200"/>
      <c r="AE98" s="200"/>
      <c r="AF98" s="200"/>
      <c r="AG98" s="200"/>
      <c r="AH98" s="200"/>
      <c r="AI98" s="200"/>
      <c r="AJ98" s="200"/>
      <c r="AK98" s="200"/>
      <c r="AL98" s="200"/>
      <c r="AM98" s="200"/>
      <c r="AN98" s="200"/>
      <c r="AO98" s="200"/>
      <c r="AP98" s="200"/>
      <c r="AQ98" s="200"/>
      <c r="AR98" s="200"/>
      <c r="AS98" s="200"/>
      <c r="AT98" s="200"/>
      <c r="AU98" s="200"/>
      <c r="AV98" s="200"/>
      <c r="AW98" s="200"/>
      <c r="AX98" s="200"/>
      <c r="AY98" s="200"/>
      <c r="AZ98" s="200"/>
      <c r="BA98" s="200"/>
      <c r="BB98" s="200"/>
      <c r="BC98" s="200"/>
      <c r="BD98" s="200"/>
      <c r="BE98" s="200"/>
      <c r="BF98" s="200"/>
      <c r="BG98" s="200"/>
      <c r="BH98" s="200"/>
      <c r="BI98" s="200"/>
      <c r="BJ98" s="200"/>
      <c r="BK98" s="200"/>
      <c r="BL98" s="200"/>
      <c r="BM98" s="200"/>
      <c r="BN98" s="200"/>
      <c r="BO98" s="200"/>
      <c r="BP98" s="200"/>
      <c r="BQ98" s="200"/>
      <c r="BR98" s="200"/>
      <c r="BS98" s="200"/>
      <c r="BT98" s="200"/>
      <c r="BU98" s="200"/>
      <c r="BV98" s="200"/>
      <c r="BW98" s="200"/>
      <c r="BX98" s="200"/>
      <c r="BY98" s="200"/>
      <c r="BZ98" s="200"/>
      <c r="CA98" s="200"/>
      <c r="CB98" s="200"/>
      <c r="CC98" s="200"/>
      <c r="CD98" s="200"/>
      <c r="CE98" s="200"/>
      <c r="CF98" s="200"/>
      <c r="CG98" s="200"/>
      <c r="CH98" s="200"/>
      <c r="CI98" s="200"/>
      <c r="CJ98" s="200"/>
      <c r="CK98" s="200"/>
      <c r="CL98" s="200"/>
      <c r="CM98" s="200"/>
      <c r="CN98" s="200"/>
      <c r="CO98" s="200"/>
      <c r="CP98" s="200"/>
      <c r="CQ98" s="200"/>
      <c r="CR98" s="200"/>
      <c r="CS98" s="200"/>
      <c r="CT98" s="200"/>
      <c r="CU98" s="200"/>
      <c r="CV98" s="200"/>
      <c r="CW98" s="200"/>
      <c r="CX98" s="200"/>
      <c r="CY98" s="200"/>
      <c r="CZ98" s="200"/>
      <c r="DA98" s="200"/>
      <c r="DB98" s="200"/>
      <c r="DC98" s="200"/>
      <c r="DD98" s="200"/>
      <c r="DE98" s="200"/>
      <c r="DF98" s="200"/>
      <c r="DG98" s="200"/>
      <c r="DH98" s="200"/>
      <c r="DI98" s="200"/>
      <c r="DJ98" s="200"/>
      <c r="DK98" s="200"/>
      <c r="DL98" s="200"/>
      <c r="DM98" s="200"/>
    </row>
    <row r="99" spans="2:117" ht="12.75" customHeight="1"/>
    <row r="100" spans="2:117" ht="12.75" customHeight="1">
      <c r="B100" s="214" t="s">
        <v>142</v>
      </c>
      <c r="C100" s="214"/>
      <c r="D100" s="214"/>
      <c r="E100" s="214"/>
      <c r="F100" s="214"/>
      <c r="G100" s="214"/>
      <c r="H100" s="214"/>
      <c r="I100" s="214"/>
      <c r="J100" s="214"/>
      <c r="K100" s="214"/>
      <c r="L100" s="214"/>
      <c r="M100" s="214"/>
      <c r="N100" s="214"/>
      <c r="O100" s="214"/>
      <c r="P100" s="214"/>
      <c r="Q100" s="214"/>
      <c r="R100" s="214"/>
      <c r="S100" s="214"/>
      <c r="T100" s="214"/>
      <c r="U100" s="214"/>
      <c r="V100" s="214"/>
      <c r="W100" s="214"/>
      <c r="X100" s="214"/>
      <c r="Y100" s="214"/>
      <c r="Z100" s="214"/>
      <c r="AA100" s="214"/>
      <c r="AB100" s="214"/>
      <c r="AC100" s="214"/>
      <c r="AD100" s="214"/>
      <c r="AE100" s="214"/>
      <c r="AF100" s="214"/>
      <c r="AG100" s="214"/>
      <c r="AH100" s="214"/>
      <c r="AI100" s="214"/>
      <c r="AJ100" s="214"/>
      <c r="AK100" s="214"/>
      <c r="AL100" s="214"/>
      <c r="AM100" s="214"/>
      <c r="AN100" s="214"/>
      <c r="AO100" s="214"/>
      <c r="AP100" s="214"/>
      <c r="AQ100" s="214"/>
      <c r="AR100" s="214"/>
      <c r="AS100" s="214"/>
      <c r="AT100" s="214"/>
      <c r="AU100" s="214"/>
      <c r="AV100" s="214"/>
      <c r="AW100" s="214"/>
      <c r="AX100" s="214"/>
      <c r="AY100" s="214"/>
      <c r="AZ100" s="214"/>
      <c r="BA100" s="214"/>
      <c r="BB100" s="214"/>
      <c r="BC100" s="214"/>
      <c r="BD100" s="214"/>
      <c r="BE100" s="214"/>
      <c r="BF100" s="214"/>
      <c r="BG100" s="214"/>
      <c r="BH100" s="214"/>
      <c r="BI100" s="214"/>
      <c r="BJ100" s="214"/>
      <c r="BK100" s="214"/>
      <c r="BL100" s="214"/>
      <c r="BM100" s="214"/>
      <c r="BN100" s="214"/>
      <c r="BO100" s="214"/>
      <c r="BP100" s="214"/>
      <c r="BQ100" s="214"/>
      <c r="BR100" s="214"/>
      <c r="BS100" s="214"/>
      <c r="BT100" s="214"/>
      <c r="BU100" s="214"/>
      <c r="BV100" s="214"/>
      <c r="BW100" s="214"/>
      <c r="BX100" s="214"/>
      <c r="BY100" s="214"/>
      <c r="BZ100" s="214"/>
      <c r="CA100" s="214"/>
      <c r="CB100" s="214"/>
      <c r="CC100" s="214"/>
      <c r="CD100" s="214"/>
      <c r="CE100" s="214"/>
      <c r="CF100" s="214"/>
      <c r="CG100" s="214"/>
      <c r="CH100" s="214"/>
      <c r="CI100" s="214"/>
      <c r="CJ100" s="214"/>
      <c r="CK100" s="214"/>
      <c r="CL100" s="214"/>
      <c r="CM100" s="214"/>
      <c r="CN100" s="214"/>
      <c r="CO100" s="214"/>
      <c r="CP100" s="214"/>
      <c r="CQ100" s="214"/>
      <c r="CR100" s="214"/>
      <c r="CS100" s="214"/>
      <c r="CT100" s="214"/>
      <c r="CU100" s="214"/>
      <c r="CV100" s="214"/>
      <c r="CW100" s="214"/>
      <c r="CX100" s="214"/>
      <c r="CY100" s="214"/>
      <c r="CZ100" s="214"/>
      <c r="DA100" s="214"/>
      <c r="DB100" s="214"/>
      <c r="DC100" s="214"/>
      <c r="DD100" s="214"/>
      <c r="DE100" s="214"/>
      <c r="DF100" s="214"/>
      <c r="DG100" s="214"/>
      <c r="DH100" s="214"/>
      <c r="DI100" s="214"/>
      <c r="DJ100" s="214"/>
      <c r="DK100" s="214"/>
    </row>
    <row r="101" spans="2:117" ht="12.75" customHeight="1"/>
    <row r="102" spans="2:117" s="38" customFormat="1" ht="12.75" customHeight="1">
      <c r="B102" s="215" t="s">
        <v>133</v>
      </c>
      <c r="C102" s="216"/>
      <c r="D102" s="216"/>
      <c r="E102" s="216"/>
      <c r="F102" s="216"/>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6"/>
      <c r="AF102" s="216"/>
      <c r="AG102" s="216"/>
      <c r="AH102" s="216"/>
      <c r="AI102" s="216"/>
      <c r="AJ102" s="216"/>
      <c r="AK102" s="216"/>
      <c r="AL102" s="216"/>
      <c r="AM102" s="216"/>
      <c r="AN102" s="216"/>
      <c r="AO102" s="216"/>
      <c r="AP102" s="216"/>
      <c r="AQ102" s="216"/>
      <c r="AR102" s="216"/>
      <c r="AS102" s="216"/>
      <c r="AT102" s="216"/>
      <c r="AU102" s="216"/>
      <c r="AV102" s="216"/>
      <c r="AW102" s="216"/>
      <c r="AX102" s="216"/>
      <c r="AY102" s="216"/>
      <c r="AZ102" s="216"/>
      <c r="BA102" s="216"/>
      <c r="BB102" s="216"/>
      <c r="BC102" s="216"/>
      <c r="BD102" s="216"/>
      <c r="BE102" s="216"/>
      <c r="BF102" s="216"/>
      <c r="BG102" s="217"/>
      <c r="BH102" s="192" t="str">
        <f>IF(DATOS!D49="NO","CONFORME / PASS","NO CONFORME / FAIL")</f>
        <v>CONFORME / PASS</v>
      </c>
      <c r="BI102" s="192"/>
      <c r="BJ102" s="192"/>
      <c r="BK102" s="192"/>
      <c r="BL102" s="192"/>
      <c r="BM102" s="192"/>
      <c r="BN102" s="192"/>
      <c r="BO102" s="192"/>
      <c r="BP102" s="192"/>
      <c r="BQ102" s="192"/>
      <c r="BR102" s="192"/>
      <c r="BS102" s="192"/>
      <c r="BT102" s="192"/>
      <c r="BU102" s="192"/>
      <c r="BV102" s="192"/>
      <c r="BW102" s="192"/>
      <c r="BX102" s="192"/>
      <c r="BY102" s="192"/>
      <c r="BZ102" s="192"/>
      <c r="CA102" s="192"/>
      <c r="CB102" s="192"/>
      <c r="CC102" s="192"/>
      <c r="CD102" s="192"/>
      <c r="CE102" s="192"/>
      <c r="CF102" s="192"/>
      <c r="CG102" s="192"/>
      <c r="CH102" s="192"/>
      <c r="CI102" s="192"/>
      <c r="CJ102" s="192"/>
      <c r="CK102" s="192"/>
      <c r="CL102" s="192"/>
      <c r="CM102" s="192"/>
      <c r="CN102" s="192"/>
      <c r="CO102" s="192"/>
      <c r="CP102" s="192"/>
      <c r="CQ102" s="192"/>
      <c r="CR102" s="192"/>
      <c r="CS102" s="192"/>
      <c r="CT102" s="192"/>
      <c r="CU102" s="192"/>
      <c r="CV102" s="192"/>
      <c r="CW102" s="192"/>
      <c r="CX102" s="192"/>
      <c r="CY102" s="192"/>
      <c r="CZ102" s="192"/>
      <c r="DA102" s="192"/>
      <c r="DB102" s="192"/>
      <c r="DC102" s="192"/>
    </row>
    <row r="103" spans="2:117" s="38" customFormat="1" ht="12.75" customHeight="1">
      <c r="B103" s="215" t="s">
        <v>134</v>
      </c>
      <c r="C103" s="216"/>
      <c r="D103" s="216"/>
      <c r="E103" s="216"/>
      <c r="F103" s="216"/>
      <c r="G103" s="216"/>
      <c r="H103" s="216"/>
      <c r="I103" s="216"/>
      <c r="J103" s="216"/>
      <c r="K103" s="216"/>
      <c r="L103" s="216"/>
      <c r="M103" s="216"/>
      <c r="N103" s="216"/>
      <c r="O103" s="216"/>
      <c r="P103" s="216"/>
      <c r="Q103" s="216"/>
      <c r="R103" s="216"/>
      <c r="S103" s="216"/>
      <c r="T103" s="216"/>
      <c r="U103" s="216"/>
      <c r="V103" s="216"/>
      <c r="W103" s="216"/>
      <c r="X103" s="216"/>
      <c r="Y103" s="216"/>
      <c r="Z103" s="216"/>
      <c r="AA103" s="216"/>
      <c r="AB103" s="216"/>
      <c r="AC103" s="216"/>
      <c r="AD103" s="216"/>
      <c r="AE103" s="216"/>
      <c r="AF103" s="216"/>
      <c r="AG103" s="216"/>
      <c r="AH103" s="216"/>
      <c r="AI103" s="216"/>
      <c r="AJ103" s="216"/>
      <c r="AK103" s="216"/>
      <c r="AL103" s="216"/>
      <c r="AM103" s="216"/>
      <c r="AN103" s="216"/>
      <c r="AO103" s="216"/>
      <c r="AP103" s="216"/>
      <c r="AQ103" s="216"/>
      <c r="AR103" s="216"/>
      <c r="AS103" s="216"/>
      <c r="AT103" s="216"/>
      <c r="AU103" s="216"/>
      <c r="AV103" s="216"/>
      <c r="AW103" s="216"/>
      <c r="AX103" s="216"/>
      <c r="AY103" s="216"/>
      <c r="AZ103" s="216"/>
      <c r="BA103" s="216"/>
      <c r="BB103" s="216"/>
      <c r="BC103" s="216"/>
      <c r="BD103" s="216"/>
      <c r="BE103" s="216"/>
      <c r="BF103" s="216"/>
      <c r="BG103" s="217"/>
      <c r="BH103" s="192" t="str">
        <f>IF(DATOS!D50="NO","CONFORME / PASS","NO CONFORME / FAIL")</f>
        <v>CONFORME / PASS</v>
      </c>
      <c r="BI103" s="192"/>
      <c r="BJ103" s="192"/>
      <c r="BK103" s="192"/>
      <c r="BL103" s="192"/>
      <c r="BM103" s="192"/>
      <c r="BN103" s="192"/>
      <c r="BO103" s="192"/>
      <c r="BP103" s="192"/>
      <c r="BQ103" s="192"/>
      <c r="BR103" s="192"/>
      <c r="BS103" s="192"/>
      <c r="BT103" s="192"/>
      <c r="BU103" s="192"/>
      <c r="BV103" s="192"/>
      <c r="BW103" s="192"/>
      <c r="BX103" s="192"/>
      <c r="BY103" s="192"/>
      <c r="BZ103" s="192"/>
      <c r="CA103" s="192"/>
      <c r="CB103" s="192"/>
      <c r="CC103" s="192"/>
      <c r="CD103" s="192"/>
      <c r="CE103" s="192"/>
      <c r="CF103" s="192"/>
      <c r="CG103" s="192"/>
      <c r="CH103" s="192"/>
      <c r="CI103" s="192"/>
      <c r="CJ103" s="192"/>
      <c r="CK103" s="192"/>
      <c r="CL103" s="192"/>
      <c r="CM103" s="192"/>
      <c r="CN103" s="192"/>
      <c r="CO103" s="192"/>
      <c r="CP103" s="192"/>
      <c r="CQ103" s="192"/>
      <c r="CR103" s="192"/>
      <c r="CS103" s="192"/>
      <c r="CT103" s="192"/>
      <c r="CU103" s="192"/>
      <c r="CV103" s="192"/>
      <c r="CW103" s="192"/>
      <c r="CX103" s="192"/>
      <c r="CY103" s="192"/>
      <c r="CZ103" s="192"/>
      <c r="DA103" s="192"/>
      <c r="DB103" s="192"/>
      <c r="DC103" s="192"/>
    </row>
    <row r="104" spans="2:117" s="38" customFormat="1" ht="12.75" customHeight="1">
      <c r="B104" s="293" t="s">
        <v>135</v>
      </c>
      <c r="C104" s="294"/>
      <c r="D104" s="294"/>
      <c r="E104" s="294"/>
      <c r="F104" s="294"/>
      <c r="G104" s="294"/>
      <c r="H104" s="294"/>
      <c r="I104" s="294"/>
      <c r="J104" s="294"/>
      <c r="K104" s="294"/>
      <c r="L104" s="294"/>
      <c r="M104" s="294"/>
      <c r="N104" s="294"/>
      <c r="O104" s="294"/>
      <c r="P104" s="294"/>
      <c r="Q104" s="294"/>
      <c r="R104" s="294"/>
      <c r="S104" s="294"/>
      <c r="T104" s="294"/>
      <c r="U104" s="294"/>
      <c r="V104" s="294"/>
      <c r="W104" s="294"/>
      <c r="X104" s="294"/>
      <c r="Y104" s="294"/>
      <c r="Z104" s="294"/>
      <c r="AA104" s="294"/>
      <c r="AB104" s="294"/>
      <c r="AC104" s="294"/>
      <c r="AD104" s="294"/>
      <c r="AE104" s="294"/>
      <c r="AF104" s="294"/>
      <c r="AG104" s="294"/>
      <c r="AH104" s="294"/>
      <c r="AI104" s="294"/>
      <c r="AJ104" s="294"/>
      <c r="AK104" s="294"/>
      <c r="AL104" s="294"/>
      <c r="AM104" s="294"/>
      <c r="AN104" s="294"/>
      <c r="AO104" s="294"/>
      <c r="AP104" s="294"/>
      <c r="AQ104" s="294"/>
      <c r="AR104" s="294"/>
      <c r="AS104" s="294"/>
      <c r="AT104" s="294"/>
      <c r="AU104" s="294"/>
      <c r="AV104" s="294"/>
      <c r="AW104" s="294"/>
      <c r="AX104" s="294"/>
      <c r="AY104" s="294"/>
      <c r="AZ104" s="294"/>
      <c r="BA104" s="294"/>
      <c r="BB104" s="294"/>
      <c r="BC104" s="294"/>
      <c r="BD104" s="294"/>
      <c r="BE104" s="294"/>
      <c r="BF104" s="294"/>
      <c r="BG104" s="295"/>
      <c r="BH104" s="192" t="str">
        <f>IF(DATOS!D51="NO","CONFORME / PASS","NO CONFORME / FAIL")</f>
        <v>CONFORME / PASS</v>
      </c>
      <c r="BI104" s="192"/>
      <c r="BJ104" s="192"/>
      <c r="BK104" s="192"/>
      <c r="BL104" s="192"/>
      <c r="BM104" s="192"/>
      <c r="BN104" s="192"/>
      <c r="BO104" s="192"/>
      <c r="BP104" s="192"/>
      <c r="BQ104" s="192"/>
      <c r="BR104" s="192"/>
      <c r="BS104" s="192"/>
      <c r="BT104" s="192"/>
      <c r="BU104" s="192"/>
      <c r="BV104" s="192"/>
      <c r="BW104" s="192"/>
      <c r="BX104" s="192"/>
      <c r="BY104" s="192"/>
      <c r="BZ104" s="192"/>
      <c r="CA104" s="192"/>
      <c r="CB104" s="192"/>
      <c r="CC104" s="192"/>
      <c r="CD104" s="192"/>
      <c r="CE104" s="192"/>
      <c r="CF104" s="192"/>
      <c r="CG104" s="192"/>
      <c r="CH104" s="192"/>
      <c r="CI104" s="192"/>
      <c r="CJ104" s="192"/>
      <c r="CK104" s="192"/>
      <c r="CL104" s="192"/>
      <c r="CM104" s="192"/>
      <c r="CN104" s="192"/>
      <c r="CO104" s="192"/>
      <c r="CP104" s="192"/>
      <c r="CQ104" s="192"/>
      <c r="CR104" s="192"/>
      <c r="CS104" s="192"/>
      <c r="CT104" s="192"/>
      <c r="CU104" s="192"/>
      <c r="CV104" s="192"/>
      <c r="CW104" s="192"/>
      <c r="CX104" s="192"/>
      <c r="CY104" s="192"/>
      <c r="CZ104" s="192"/>
      <c r="DA104" s="192"/>
      <c r="DB104" s="192"/>
      <c r="DC104" s="192"/>
    </row>
    <row r="105" spans="2:117" s="38" customFormat="1" ht="12.75" customHeight="1"/>
    <row r="106" spans="2:117" ht="12.75" customHeight="1">
      <c r="B106" s="214" t="s">
        <v>125</v>
      </c>
      <c r="C106" s="214"/>
      <c r="D106" s="214"/>
      <c r="E106" s="214"/>
      <c r="F106" s="214"/>
      <c r="G106" s="214"/>
      <c r="H106" s="214"/>
      <c r="I106" s="214"/>
      <c r="J106" s="214"/>
      <c r="K106" s="214"/>
      <c r="L106" s="214"/>
      <c r="M106" s="214"/>
      <c r="N106" s="214"/>
      <c r="O106" s="214"/>
      <c r="P106" s="214"/>
      <c r="Q106" s="214"/>
      <c r="R106" s="214"/>
      <c r="S106" s="214"/>
      <c r="T106" s="214"/>
      <c r="U106" s="214"/>
      <c r="V106" s="214"/>
      <c r="W106" s="214"/>
      <c r="X106" s="214"/>
      <c r="Y106" s="214"/>
      <c r="Z106" s="214"/>
      <c r="AA106" s="214"/>
      <c r="AB106" s="214"/>
      <c r="AC106" s="214"/>
      <c r="AD106" s="214"/>
      <c r="AE106" s="214"/>
      <c r="AF106" s="214"/>
      <c r="AG106" s="214"/>
      <c r="AH106" s="214"/>
      <c r="AI106" s="214"/>
      <c r="AJ106" s="214"/>
      <c r="AK106" s="214"/>
      <c r="AL106" s="214"/>
      <c r="AM106" s="214"/>
      <c r="AN106" s="214"/>
      <c r="AO106" s="214"/>
      <c r="AP106" s="214"/>
      <c r="AQ106" s="214"/>
      <c r="AR106" s="214"/>
      <c r="AS106" s="214"/>
      <c r="AT106" s="214"/>
      <c r="AU106" s="214"/>
      <c r="AV106" s="214"/>
      <c r="AW106" s="214"/>
      <c r="AX106" s="214"/>
      <c r="AY106" s="214"/>
      <c r="AZ106" s="214"/>
      <c r="BA106" s="214"/>
      <c r="BB106" s="214"/>
      <c r="BC106" s="214"/>
      <c r="BD106" s="214"/>
      <c r="BE106" s="214"/>
      <c r="BF106" s="214"/>
      <c r="BG106" s="214"/>
      <c r="BH106" s="214"/>
      <c r="BI106" s="214"/>
      <c r="BJ106" s="214"/>
      <c r="BK106" s="214"/>
      <c r="BL106" s="214"/>
      <c r="BM106" s="214"/>
      <c r="BN106" s="214"/>
      <c r="BO106" s="214"/>
      <c r="BP106" s="214"/>
      <c r="BQ106" s="214"/>
      <c r="BR106" s="214"/>
      <c r="BS106" s="214"/>
      <c r="BT106" s="214"/>
      <c r="BU106" s="214"/>
      <c r="BV106" s="214"/>
      <c r="BW106" s="214"/>
      <c r="BX106" s="214"/>
      <c r="BY106" s="214"/>
      <c r="BZ106" s="214"/>
      <c r="CA106" s="214"/>
      <c r="CB106" s="214"/>
      <c r="CC106" s="214"/>
      <c r="CD106" s="214"/>
      <c r="CE106" s="214"/>
      <c r="CF106" s="214"/>
      <c r="CG106" s="214"/>
      <c r="CH106" s="214"/>
      <c r="CI106" s="214"/>
      <c r="CJ106" s="214"/>
      <c r="CK106" s="214"/>
      <c r="CL106" s="214"/>
      <c r="CM106" s="214"/>
      <c r="CN106" s="214"/>
      <c r="CO106" s="214"/>
      <c r="CP106" s="214"/>
      <c r="CQ106" s="214"/>
      <c r="CR106" s="214"/>
      <c r="CS106" s="214"/>
      <c r="CT106" s="214"/>
      <c r="CU106" s="214"/>
      <c r="CV106" s="214"/>
      <c r="CW106" s="214"/>
      <c r="CX106" s="214"/>
      <c r="CY106" s="214"/>
      <c r="CZ106" s="214"/>
      <c r="DA106" s="214"/>
      <c r="DB106" s="214"/>
      <c r="DC106" s="214"/>
      <c r="DD106" s="214"/>
      <c r="DE106" s="214"/>
      <c r="DF106" s="214"/>
      <c r="DG106" s="214"/>
      <c r="DH106" s="214"/>
      <c r="DI106" s="214"/>
      <c r="DJ106" s="214"/>
      <c r="DK106" s="214"/>
    </row>
    <row r="107" spans="2:117" ht="13.5" customHeight="1">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c r="AE107" s="22"/>
      <c r="AF107" s="22"/>
      <c r="AG107" s="22"/>
      <c r="AH107" s="22"/>
      <c r="AI107" s="22"/>
      <c r="AJ107" s="22"/>
      <c r="AK107" s="22"/>
      <c r="AL107" s="22"/>
      <c r="AM107" s="22"/>
      <c r="AN107" s="22"/>
      <c r="AO107" s="22"/>
      <c r="AP107" s="22"/>
      <c r="AQ107" s="22"/>
      <c r="AR107" s="22"/>
      <c r="AS107" s="22"/>
      <c r="AT107" s="22"/>
      <c r="AU107" s="22"/>
      <c r="AV107" s="22"/>
      <c r="AW107" s="22"/>
      <c r="AX107" s="22"/>
      <c r="AY107" s="22"/>
      <c r="AZ107" s="22"/>
      <c r="BA107" s="22"/>
      <c r="BB107" s="22"/>
      <c r="BC107" s="22"/>
      <c r="BD107" s="22"/>
      <c r="BE107" s="22"/>
      <c r="BF107" s="22"/>
      <c r="BG107" s="22"/>
      <c r="BH107" s="22"/>
      <c r="BI107" s="22"/>
      <c r="BJ107" s="22"/>
      <c r="BK107" s="22"/>
      <c r="BL107" s="22"/>
      <c r="BM107" s="22"/>
      <c r="BN107" s="22"/>
      <c r="BO107" s="22"/>
      <c r="BP107" s="22"/>
      <c r="BQ107" s="22"/>
      <c r="BR107" s="22"/>
      <c r="BS107" s="22"/>
      <c r="BT107" s="22"/>
      <c r="BU107" s="22"/>
      <c r="BV107" s="22"/>
      <c r="BW107" s="22"/>
      <c r="BX107" s="22"/>
      <c r="BY107" s="22"/>
      <c r="BZ107" s="22"/>
      <c r="CA107" s="22"/>
      <c r="CB107" s="22"/>
      <c r="CC107" s="22"/>
      <c r="CD107" s="22"/>
      <c r="CE107" s="22"/>
      <c r="CF107" s="22"/>
      <c r="CG107" s="22"/>
      <c r="CH107" s="22"/>
      <c r="CI107" s="22"/>
      <c r="CJ107" s="22"/>
      <c r="CK107" s="22"/>
      <c r="CL107" s="22"/>
      <c r="CM107" s="22"/>
      <c r="CN107" s="22"/>
      <c r="CO107" s="22"/>
      <c r="CP107" s="22"/>
      <c r="CQ107" s="22"/>
      <c r="CR107" s="22"/>
      <c r="CS107" s="22"/>
      <c r="CT107" s="22"/>
      <c r="CU107" s="22"/>
      <c r="CV107" s="22"/>
      <c r="CW107" s="22"/>
      <c r="CX107" s="22"/>
      <c r="CY107" s="22"/>
      <c r="CZ107" s="22"/>
      <c r="DA107" s="22"/>
      <c r="DB107" s="22"/>
      <c r="DC107" s="22"/>
      <c r="DD107" s="22"/>
      <c r="DE107" s="22"/>
      <c r="DF107" s="22"/>
      <c r="DG107" s="22"/>
      <c r="DH107" s="22"/>
      <c r="DI107" s="22"/>
      <c r="DJ107" s="22"/>
    </row>
    <row r="108" spans="2:117" s="38" customFormat="1" ht="21.95" customHeight="1">
      <c r="C108" s="39"/>
      <c r="D108" s="39"/>
      <c r="E108" s="39"/>
      <c r="F108" s="39"/>
      <c r="G108" s="39"/>
      <c r="H108" s="39"/>
      <c r="I108" s="39"/>
      <c r="J108" s="39"/>
      <c r="K108" s="39"/>
      <c r="L108" s="39"/>
      <c r="M108" s="218" t="s">
        <v>123</v>
      </c>
      <c r="N108" s="219"/>
      <c r="O108" s="219"/>
      <c r="P108" s="219"/>
      <c r="Q108" s="219"/>
      <c r="R108" s="219"/>
      <c r="S108" s="219"/>
      <c r="T108" s="219"/>
      <c r="U108" s="219"/>
      <c r="V108" s="220"/>
      <c r="W108" s="218" t="s">
        <v>122</v>
      </c>
      <c r="X108" s="219"/>
      <c r="Y108" s="219"/>
      <c r="Z108" s="219"/>
      <c r="AA108" s="219"/>
      <c r="AB108" s="219"/>
      <c r="AC108" s="219"/>
      <c r="AD108" s="219"/>
      <c r="AE108" s="219"/>
      <c r="AF108" s="220"/>
      <c r="AG108" s="221" t="s">
        <v>60</v>
      </c>
      <c r="AH108" s="222"/>
      <c r="AI108" s="222"/>
      <c r="AJ108" s="222"/>
      <c r="AK108" s="222"/>
      <c r="AL108" s="222"/>
      <c r="AM108" s="222"/>
      <c r="AN108" s="222"/>
      <c r="AO108" s="223"/>
      <c r="AP108" s="221" t="s">
        <v>61</v>
      </c>
      <c r="AQ108" s="222"/>
      <c r="AR108" s="222"/>
      <c r="AS108" s="222"/>
      <c r="AT108" s="222"/>
      <c r="AU108" s="222"/>
      <c r="AV108" s="222"/>
      <c r="AW108" s="222"/>
      <c r="AX108" s="223"/>
      <c r="AY108" s="193" t="s">
        <v>62</v>
      </c>
      <c r="AZ108" s="194"/>
      <c r="BA108" s="194"/>
      <c r="BB108" s="194"/>
      <c r="BC108" s="194"/>
      <c r="BD108" s="194"/>
      <c r="BE108" s="194"/>
      <c r="BF108" s="194"/>
      <c r="BG108" s="194"/>
      <c r="BH108" s="194"/>
      <c r="BI108" s="194"/>
      <c r="BJ108" s="194"/>
      <c r="BK108" s="194"/>
      <c r="BL108" s="194"/>
      <c r="BM108" s="194"/>
      <c r="BN108" s="194"/>
      <c r="BO108" s="194"/>
      <c r="BP108" s="194"/>
      <c r="BQ108" s="194"/>
      <c r="BR108" s="194"/>
      <c r="BS108" s="194"/>
      <c r="BT108" s="194"/>
      <c r="BU108" s="194"/>
      <c r="BV108" s="194"/>
      <c r="BW108" s="193" t="s">
        <v>63</v>
      </c>
      <c r="BX108" s="194"/>
      <c r="BY108" s="194"/>
      <c r="BZ108" s="194"/>
      <c r="CA108" s="194"/>
      <c r="CB108" s="194"/>
      <c r="CC108" s="194"/>
      <c r="CD108" s="194"/>
      <c r="CE108" s="194"/>
      <c r="CF108" s="194"/>
      <c r="CG108" s="194"/>
      <c r="CH108" s="194"/>
      <c r="CI108" s="194"/>
      <c r="CJ108" s="194"/>
      <c r="CK108" s="194"/>
      <c r="CL108" s="194"/>
      <c r="CM108" s="194"/>
      <c r="CN108" s="194"/>
      <c r="CO108" s="194"/>
      <c r="CP108" s="194"/>
      <c r="CQ108" s="194"/>
      <c r="CR108" s="194"/>
      <c r="CS108" s="194"/>
      <c r="CT108" s="195"/>
      <c r="CU108" s="39"/>
      <c r="CV108" s="39"/>
      <c r="CW108" s="39"/>
      <c r="CX108" s="39"/>
      <c r="CY108" s="39"/>
      <c r="CZ108" s="39"/>
      <c r="DA108" s="39"/>
      <c r="DB108" s="39"/>
      <c r="DC108" s="39"/>
      <c r="DD108" s="39"/>
      <c r="DE108" s="39"/>
      <c r="DF108" s="39"/>
      <c r="DG108" s="39"/>
      <c r="DH108" s="39"/>
      <c r="DI108" s="39"/>
      <c r="DJ108" s="39"/>
    </row>
    <row r="109" spans="2:117" s="38" customFormat="1" ht="13.5" customHeight="1">
      <c r="C109" s="39"/>
      <c r="D109" s="39"/>
      <c r="E109" s="39"/>
      <c r="F109" s="39"/>
      <c r="G109" s="39"/>
      <c r="H109" s="39"/>
      <c r="I109" s="39"/>
      <c r="J109" s="39"/>
      <c r="K109" s="39"/>
      <c r="L109" s="39"/>
      <c r="M109" s="208">
        <f>DATOS!B93</f>
        <v>1</v>
      </c>
      <c r="N109" s="208"/>
      <c r="O109" s="208"/>
      <c r="P109" s="208"/>
      <c r="Q109" s="208"/>
      <c r="R109" s="208"/>
      <c r="S109" s="208"/>
      <c r="T109" s="208"/>
      <c r="U109" s="208"/>
      <c r="V109" s="208"/>
      <c r="W109" s="208" t="e">
        <f>DATOS!D93</f>
        <v>#N/A</v>
      </c>
      <c r="X109" s="208"/>
      <c r="Y109" s="208"/>
      <c r="Z109" s="208"/>
      <c r="AA109" s="208"/>
      <c r="AB109" s="208"/>
      <c r="AC109" s="208"/>
      <c r="AD109" s="208"/>
      <c r="AE109" s="208"/>
      <c r="AF109" s="208"/>
      <c r="AG109" s="209" t="e">
        <f>DATOS!E93</f>
        <v>#N/A</v>
      </c>
      <c r="AH109" s="209"/>
      <c r="AI109" s="209"/>
      <c r="AJ109" s="209"/>
      <c r="AK109" s="209"/>
      <c r="AL109" s="209"/>
      <c r="AM109" s="209"/>
      <c r="AN109" s="209"/>
      <c r="AO109" s="209"/>
      <c r="AP109" s="209" t="e">
        <f>DATOS!G93</f>
        <v>#N/A</v>
      </c>
      <c r="AQ109" s="209"/>
      <c r="AR109" s="209"/>
      <c r="AS109" s="209"/>
      <c r="AT109" s="209"/>
      <c r="AU109" s="209"/>
      <c r="AV109" s="209"/>
      <c r="AW109" s="209"/>
      <c r="AX109" s="209"/>
      <c r="AY109" s="196" t="str">
        <f>IF(DATOS!I93="CONFORME","CONFORME / PASS",IF(DATOS!I93="NO APLICA","NO APLICA / NOT APPLY","NO CONFORME / FAIL"))</f>
        <v>NO CONFORME / FAIL</v>
      </c>
      <c r="AZ109" s="196"/>
      <c r="BA109" s="196"/>
      <c r="BB109" s="196"/>
      <c r="BC109" s="196"/>
      <c r="BD109" s="196"/>
      <c r="BE109" s="196"/>
      <c r="BF109" s="196"/>
      <c r="BG109" s="196"/>
      <c r="BH109" s="196"/>
      <c r="BI109" s="196"/>
      <c r="BJ109" s="196"/>
      <c r="BK109" s="196"/>
      <c r="BL109" s="196"/>
      <c r="BM109" s="196"/>
      <c r="BN109" s="196"/>
      <c r="BO109" s="196"/>
      <c r="BP109" s="196"/>
      <c r="BQ109" s="196"/>
      <c r="BR109" s="196"/>
      <c r="BS109" s="196"/>
      <c r="BT109" s="196"/>
      <c r="BU109" s="196"/>
      <c r="BV109" s="196"/>
      <c r="BW109" s="196" t="str">
        <f>IF(DATOS!K93="CONFORME","CONFORME / PASS",IF(DATOS!K93="NO APLICA","NO APLICA / NOT APPLY","NO CONFORME / FAIL"))</f>
        <v>NO CONFORME / FAIL</v>
      </c>
      <c r="BX109" s="196"/>
      <c r="BY109" s="196"/>
      <c r="BZ109" s="196"/>
      <c r="CA109" s="196"/>
      <c r="CB109" s="196"/>
      <c r="CC109" s="196"/>
      <c r="CD109" s="196"/>
      <c r="CE109" s="196"/>
      <c r="CF109" s="196"/>
      <c r="CG109" s="196"/>
      <c r="CH109" s="196"/>
      <c r="CI109" s="196"/>
      <c r="CJ109" s="196"/>
      <c r="CK109" s="196"/>
      <c r="CL109" s="196"/>
      <c r="CM109" s="196"/>
      <c r="CN109" s="196"/>
      <c r="CO109" s="196"/>
      <c r="CP109" s="196"/>
      <c r="CQ109" s="196"/>
      <c r="CR109" s="196"/>
      <c r="CS109" s="196"/>
      <c r="CT109" s="196"/>
      <c r="CU109" s="39"/>
      <c r="CV109" s="39"/>
      <c r="CW109" s="39"/>
      <c r="CX109" s="39"/>
      <c r="CY109" s="39"/>
      <c r="CZ109" s="39"/>
      <c r="DA109" s="39"/>
      <c r="DB109" s="39"/>
      <c r="DC109" s="39"/>
      <c r="DD109" s="39"/>
      <c r="DE109" s="39"/>
      <c r="DF109" s="39"/>
      <c r="DG109" s="39"/>
      <c r="DH109" s="39"/>
      <c r="DI109" s="39"/>
      <c r="DJ109" s="39"/>
    </row>
    <row r="110" spans="2:117" s="38" customFormat="1" ht="13.5" customHeight="1">
      <c r="C110" s="39"/>
      <c r="D110" s="39"/>
      <c r="E110" s="39"/>
      <c r="F110" s="39"/>
      <c r="G110" s="39"/>
      <c r="H110" s="39"/>
      <c r="I110" s="39"/>
      <c r="J110" s="39"/>
      <c r="K110" s="39"/>
      <c r="L110" s="39"/>
      <c r="M110" s="208">
        <f>DATOS!B95</f>
        <v>2</v>
      </c>
      <c r="N110" s="208"/>
      <c r="O110" s="208"/>
      <c r="P110" s="208"/>
      <c r="Q110" s="208"/>
      <c r="R110" s="208"/>
      <c r="S110" s="208"/>
      <c r="T110" s="208"/>
      <c r="U110" s="208"/>
      <c r="V110" s="208"/>
      <c r="W110" s="208" t="e">
        <f>DATOS!D95</f>
        <v>#N/A</v>
      </c>
      <c r="X110" s="208"/>
      <c r="Y110" s="208"/>
      <c r="Z110" s="208"/>
      <c r="AA110" s="208"/>
      <c r="AB110" s="208"/>
      <c r="AC110" s="208"/>
      <c r="AD110" s="208"/>
      <c r="AE110" s="208"/>
      <c r="AF110" s="208"/>
      <c r="AG110" s="209" t="e">
        <f>DATOS!E95</f>
        <v>#N/A</v>
      </c>
      <c r="AH110" s="209"/>
      <c r="AI110" s="209"/>
      <c r="AJ110" s="209"/>
      <c r="AK110" s="209"/>
      <c r="AL110" s="209"/>
      <c r="AM110" s="209"/>
      <c r="AN110" s="209"/>
      <c r="AO110" s="209"/>
      <c r="AP110" s="209" t="e">
        <f>DATOS!G95</f>
        <v>#N/A</v>
      </c>
      <c r="AQ110" s="209"/>
      <c r="AR110" s="209"/>
      <c r="AS110" s="209"/>
      <c r="AT110" s="209"/>
      <c r="AU110" s="209"/>
      <c r="AV110" s="209"/>
      <c r="AW110" s="209"/>
      <c r="AX110" s="209"/>
      <c r="AY110" s="196" t="str">
        <f>IF(DATOS!I95="CONFORME","CONFORME / PASS",IF(DATOS!I95="NO APLICA","NO APLICA / NOT APPLY","NO CONFORME / FAIL"))</f>
        <v>NO CONFORME / FAIL</v>
      </c>
      <c r="AZ110" s="196"/>
      <c r="BA110" s="196"/>
      <c r="BB110" s="196"/>
      <c r="BC110" s="196"/>
      <c r="BD110" s="196"/>
      <c r="BE110" s="196"/>
      <c r="BF110" s="196"/>
      <c r="BG110" s="196"/>
      <c r="BH110" s="196"/>
      <c r="BI110" s="196"/>
      <c r="BJ110" s="196"/>
      <c r="BK110" s="196"/>
      <c r="BL110" s="196"/>
      <c r="BM110" s="196"/>
      <c r="BN110" s="196"/>
      <c r="BO110" s="196"/>
      <c r="BP110" s="196"/>
      <c r="BQ110" s="196"/>
      <c r="BR110" s="196"/>
      <c r="BS110" s="196"/>
      <c r="BT110" s="196"/>
      <c r="BU110" s="196"/>
      <c r="BV110" s="196"/>
      <c r="BW110" s="196" t="str">
        <f>IF(DATOS!K95="CONFORME","CONFORME / PASS",IF(DATOS!K95="NO APLICA","NO APLICA / NOT APPLY","NO CONFORME / FAIL"))</f>
        <v>NO CONFORME / FAIL</v>
      </c>
      <c r="BX110" s="196"/>
      <c r="BY110" s="196"/>
      <c r="BZ110" s="196"/>
      <c r="CA110" s="196"/>
      <c r="CB110" s="196"/>
      <c r="CC110" s="196"/>
      <c r="CD110" s="196"/>
      <c r="CE110" s="196"/>
      <c r="CF110" s="196"/>
      <c r="CG110" s="196"/>
      <c r="CH110" s="196"/>
      <c r="CI110" s="196"/>
      <c r="CJ110" s="196"/>
      <c r="CK110" s="196"/>
      <c r="CL110" s="196"/>
      <c r="CM110" s="196"/>
      <c r="CN110" s="196"/>
      <c r="CO110" s="196"/>
      <c r="CP110" s="196"/>
      <c r="CQ110" s="196"/>
      <c r="CR110" s="196"/>
      <c r="CS110" s="196"/>
      <c r="CT110" s="196"/>
      <c r="CU110" s="39"/>
      <c r="CV110" s="39"/>
      <c r="CW110" s="39"/>
      <c r="CX110" s="39"/>
      <c r="CY110" s="39"/>
      <c r="CZ110" s="39"/>
      <c r="DA110" s="39"/>
      <c r="DB110" s="39"/>
      <c r="DC110" s="39"/>
      <c r="DD110" s="39"/>
      <c r="DE110" s="39"/>
      <c r="DF110" s="39"/>
      <c r="DG110" s="39"/>
      <c r="DH110" s="39"/>
      <c r="DI110" s="39"/>
      <c r="DJ110" s="39"/>
    </row>
    <row r="111" spans="2:117" s="38" customFormat="1" ht="13.5" customHeight="1">
      <c r="C111" s="39"/>
      <c r="D111" s="39"/>
      <c r="E111" s="39"/>
      <c r="F111" s="39"/>
      <c r="G111" s="39"/>
      <c r="H111" s="39"/>
      <c r="I111" s="39"/>
      <c r="J111" s="39"/>
      <c r="K111" s="39"/>
      <c r="L111" s="39"/>
      <c r="M111" s="208">
        <f>DATOS!B97</f>
        <v>3</v>
      </c>
      <c r="N111" s="208"/>
      <c r="O111" s="208"/>
      <c r="P111" s="208"/>
      <c r="Q111" s="208"/>
      <c r="R111" s="208"/>
      <c r="S111" s="208"/>
      <c r="T111" s="208"/>
      <c r="U111" s="208"/>
      <c r="V111" s="208"/>
      <c r="W111" s="208" t="e">
        <f>DATOS!D97</f>
        <v>#N/A</v>
      </c>
      <c r="X111" s="208"/>
      <c r="Y111" s="208"/>
      <c r="Z111" s="208"/>
      <c r="AA111" s="208"/>
      <c r="AB111" s="208"/>
      <c r="AC111" s="208"/>
      <c r="AD111" s="208"/>
      <c r="AE111" s="208"/>
      <c r="AF111" s="208"/>
      <c r="AG111" s="209" t="e">
        <f>DATOS!E97</f>
        <v>#N/A</v>
      </c>
      <c r="AH111" s="209"/>
      <c r="AI111" s="209"/>
      <c r="AJ111" s="209"/>
      <c r="AK111" s="209"/>
      <c r="AL111" s="209"/>
      <c r="AM111" s="209"/>
      <c r="AN111" s="209"/>
      <c r="AO111" s="209"/>
      <c r="AP111" s="209" t="e">
        <f>DATOS!G97</f>
        <v>#N/A</v>
      </c>
      <c r="AQ111" s="209"/>
      <c r="AR111" s="209"/>
      <c r="AS111" s="209"/>
      <c r="AT111" s="209"/>
      <c r="AU111" s="209"/>
      <c r="AV111" s="209"/>
      <c r="AW111" s="209"/>
      <c r="AX111" s="209"/>
      <c r="AY111" s="196" t="str">
        <f>IF(DATOS!I97="CONFORME","CONFORME / PASS",IF(DATOS!I97="NO APLICA","NO APLICA / NOT APPLY","NO CONFORME / FAIL"))</f>
        <v>NO CONFORME / FAIL</v>
      </c>
      <c r="AZ111" s="196"/>
      <c r="BA111" s="196"/>
      <c r="BB111" s="196"/>
      <c r="BC111" s="196"/>
      <c r="BD111" s="196"/>
      <c r="BE111" s="196"/>
      <c r="BF111" s="196"/>
      <c r="BG111" s="196"/>
      <c r="BH111" s="196"/>
      <c r="BI111" s="196"/>
      <c r="BJ111" s="196"/>
      <c r="BK111" s="196"/>
      <c r="BL111" s="196"/>
      <c r="BM111" s="196"/>
      <c r="BN111" s="196"/>
      <c r="BO111" s="196"/>
      <c r="BP111" s="196"/>
      <c r="BQ111" s="196"/>
      <c r="BR111" s="196"/>
      <c r="BS111" s="196"/>
      <c r="BT111" s="196"/>
      <c r="BU111" s="196"/>
      <c r="BV111" s="196"/>
      <c r="BW111" s="196" t="str">
        <f>IF(DATOS!K97="CONFORME","CONFORME / PASS",IF(DATOS!K97="NO APLICA","NO APLICA / NOT APPLY","NO CONFORME / FAIL"))</f>
        <v>NO CONFORME / FAIL</v>
      </c>
      <c r="BX111" s="196"/>
      <c r="BY111" s="196"/>
      <c r="BZ111" s="196"/>
      <c r="CA111" s="196"/>
      <c r="CB111" s="196"/>
      <c r="CC111" s="196"/>
      <c r="CD111" s="196"/>
      <c r="CE111" s="196"/>
      <c r="CF111" s="196"/>
      <c r="CG111" s="196"/>
      <c r="CH111" s="196"/>
      <c r="CI111" s="196"/>
      <c r="CJ111" s="196"/>
      <c r="CK111" s="196"/>
      <c r="CL111" s="196"/>
      <c r="CM111" s="196"/>
      <c r="CN111" s="196"/>
      <c r="CO111" s="196"/>
      <c r="CP111" s="196"/>
      <c r="CQ111" s="196"/>
      <c r="CR111" s="196"/>
      <c r="CS111" s="196"/>
      <c r="CT111" s="196"/>
      <c r="CU111" s="39"/>
      <c r="CV111" s="39"/>
      <c r="CW111" s="39"/>
      <c r="CX111" s="39"/>
      <c r="CY111" s="39"/>
      <c r="CZ111" s="39"/>
      <c r="DA111" s="39"/>
      <c r="DB111" s="39"/>
      <c r="DC111" s="39"/>
      <c r="DD111" s="39"/>
      <c r="DE111" s="39"/>
      <c r="DF111" s="39"/>
      <c r="DG111" s="39"/>
      <c r="DH111" s="39"/>
      <c r="DI111" s="39"/>
      <c r="DJ111" s="39"/>
    </row>
    <row r="112" spans="2:117" s="38" customFormat="1" ht="13.5" customHeight="1">
      <c r="C112" s="39"/>
      <c r="D112" s="39"/>
      <c r="E112" s="39"/>
      <c r="F112" s="39"/>
      <c r="G112" s="39"/>
      <c r="H112" s="39"/>
      <c r="I112" s="39"/>
      <c r="J112" s="39"/>
      <c r="K112" s="39"/>
      <c r="L112" s="39"/>
      <c r="M112" s="208">
        <f>DATOS!B99</f>
        <v>4</v>
      </c>
      <c r="N112" s="208"/>
      <c r="O112" s="208"/>
      <c r="P112" s="208"/>
      <c r="Q112" s="208"/>
      <c r="R112" s="208"/>
      <c r="S112" s="208"/>
      <c r="T112" s="208"/>
      <c r="U112" s="208"/>
      <c r="V112" s="208"/>
      <c r="W112" s="208" t="e">
        <f>DATOS!D99</f>
        <v>#N/A</v>
      </c>
      <c r="X112" s="208"/>
      <c r="Y112" s="208"/>
      <c r="Z112" s="208"/>
      <c r="AA112" s="208"/>
      <c r="AB112" s="208"/>
      <c r="AC112" s="208"/>
      <c r="AD112" s="208"/>
      <c r="AE112" s="208"/>
      <c r="AF112" s="208"/>
      <c r="AG112" s="209" t="e">
        <f>DATOS!E99</f>
        <v>#N/A</v>
      </c>
      <c r="AH112" s="209"/>
      <c r="AI112" s="209"/>
      <c r="AJ112" s="209"/>
      <c r="AK112" s="209"/>
      <c r="AL112" s="209"/>
      <c r="AM112" s="209"/>
      <c r="AN112" s="209"/>
      <c r="AO112" s="209"/>
      <c r="AP112" s="209" t="e">
        <f>DATOS!G99</f>
        <v>#N/A</v>
      </c>
      <c r="AQ112" s="209"/>
      <c r="AR112" s="209"/>
      <c r="AS112" s="209"/>
      <c r="AT112" s="209"/>
      <c r="AU112" s="209"/>
      <c r="AV112" s="209"/>
      <c r="AW112" s="209"/>
      <c r="AX112" s="209"/>
      <c r="AY112" s="196" t="str">
        <f>IF(DATOS!I99="CONFORME","CONFORME / PASS",IF(DATOS!I99="NO APLICA","NO APLICA / NOT APPLY","NO CONFORME / FAIL"))</f>
        <v>NO CONFORME / FAIL</v>
      </c>
      <c r="AZ112" s="196"/>
      <c r="BA112" s="196"/>
      <c r="BB112" s="196"/>
      <c r="BC112" s="196"/>
      <c r="BD112" s="196"/>
      <c r="BE112" s="196"/>
      <c r="BF112" s="196"/>
      <c r="BG112" s="196"/>
      <c r="BH112" s="196"/>
      <c r="BI112" s="196"/>
      <c r="BJ112" s="196"/>
      <c r="BK112" s="196"/>
      <c r="BL112" s="196"/>
      <c r="BM112" s="196"/>
      <c r="BN112" s="196"/>
      <c r="BO112" s="196"/>
      <c r="BP112" s="196"/>
      <c r="BQ112" s="196"/>
      <c r="BR112" s="196"/>
      <c r="BS112" s="196"/>
      <c r="BT112" s="196"/>
      <c r="BU112" s="196"/>
      <c r="BV112" s="196"/>
      <c r="BW112" s="196" t="str">
        <f>IF(DATOS!K99="CONFORME","CONFORME / PASS",IF(DATOS!K99="NO APLICA","NO APLICA / NOT APPLY","NO CONFORME / FAIL"))</f>
        <v>NO CONFORME / FAIL</v>
      </c>
      <c r="BX112" s="196"/>
      <c r="BY112" s="196"/>
      <c r="BZ112" s="196"/>
      <c r="CA112" s="196"/>
      <c r="CB112" s="196"/>
      <c r="CC112" s="196"/>
      <c r="CD112" s="196"/>
      <c r="CE112" s="196"/>
      <c r="CF112" s="196"/>
      <c r="CG112" s="196"/>
      <c r="CH112" s="196"/>
      <c r="CI112" s="196"/>
      <c r="CJ112" s="196"/>
      <c r="CK112" s="196"/>
      <c r="CL112" s="196"/>
      <c r="CM112" s="196"/>
      <c r="CN112" s="196"/>
      <c r="CO112" s="196"/>
      <c r="CP112" s="196"/>
      <c r="CQ112" s="196"/>
      <c r="CR112" s="196"/>
      <c r="CS112" s="196"/>
      <c r="CT112" s="196"/>
      <c r="CU112" s="39"/>
      <c r="CV112" s="39"/>
      <c r="CW112" s="39"/>
      <c r="CX112" s="39"/>
      <c r="CY112" s="39"/>
      <c r="CZ112" s="39"/>
      <c r="DA112" s="39"/>
      <c r="DB112" s="39"/>
      <c r="DC112" s="39"/>
      <c r="DD112" s="39"/>
      <c r="DE112" s="39"/>
      <c r="DF112" s="39"/>
      <c r="DG112" s="39"/>
      <c r="DH112" s="39"/>
      <c r="DI112" s="39"/>
      <c r="DJ112" s="39"/>
    </row>
    <row r="113" spans="1:119" s="38" customFormat="1" ht="13.5" customHeight="1">
      <c r="C113" s="39"/>
      <c r="D113" s="39"/>
      <c r="E113" s="39"/>
      <c r="F113" s="39"/>
      <c r="G113" s="39"/>
      <c r="H113" s="39"/>
      <c r="I113" s="39"/>
      <c r="J113" s="39"/>
      <c r="K113" s="39"/>
      <c r="L113" s="39"/>
      <c r="M113" s="208">
        <f>DATOS!B101</f>
        <v>5</v>
      </c>
      <c r="N113" s="208"/>
      <c r="O113" s="208"/>
      <c r="P113" s="208"/>
      <c r="Q113" s="208"/>
      <c r="R113" s="208"/>
      <c r="S113" s="208"/>
      <c r="T113" s="208"/>
      <c r="U113" s="208"/>
      <c r="V113" s="208"/>
      <c r="W113" s="208" t="e">
        <f>DATOS!D101</f>
        <v>#N/A</v>
      </c>
      <c r="X113" s="208"/>
      <c r="Y113" s="208"/>
      <c r="Z113" s="208"/>
      <c r="AA113" s="208"/>
      <c r="AB113" s="208"/>
      <c r="AC113" s="208"/>
      <c r="AD113" s="208"/>
      <c r="AE113" s="208"/>
      <c r="AF113" s="208"/>
      <c r="AG113" s="209" t="e">
        <f>DATOS!E101</f>
        <v>#N/A</v>
      </c>
      <c r="AH113" s="209"/>
      <c r="AI113" s="209"/>
      <c r="AJ113" s="209"/>
      <c r="AK113" s="209"/>
      <c r="AL113" s="209"/>
      <c r="AM113" s="209"/>
      <c r="AN113" s="209"/>
      <c r="AO113" s="209"/>
      <c r="AP113" s="209" t="e">
        <f>DATOS!G101</f>
        <v>#N/A</v>
      </c>
      <c r="AQ113" s="209"/>
      <c r="AR113" s="209"/>
      <c r="AS113" s="209"/>
      <c r="AT113" s="209"/>
      <c r="AU113" s="209"/>
      <c r="AV113" s="209"/>
      <c r="AW113" s="209"/>
      <c r="AX113" s="209"/>
      <c r="AY113" s="196" t="str">
        <f>IF(DATOS!I101="CONFORME","CONFORME / PASS",IF(DATOS!I101="NO APLICA","NO APLICA / NOT APPLY","NO CONFORME / FAIL"))</f>
        <v>NO CONFORME / FAIL</v>
      </c>
      <c r="AZ113" s="196"/>
      <c r="BA113" s="196"/>
      <c r="BB113" s="196"/>
      <c r="BC113" s="196"/>
      <c r="BD113" s="196"/>
      <c r="BE113" s="196"/>
      <c r="BF113" s="196"/>
      <c r="BG113" s="196"/>
      <c r="BH113" s="196"/>
      <c r="BI113" s="196"/>
      <c r="BJ113" s="196"/>
      <c r="BK113" s="196"/>
      <c r="BL113" s="196"/>
      <c r="BM113" s="196"/>
      <c r="BN113" s="196"/>
      <c r="BO113" s="196"/>
      <c r="BP113" s="196"/>
      <c r="BQ113" s="196"/>
      <c r="BR113" s="196"/>
      <c r="BS113" s="196"/>
      <c r="BT113" s="196"/>
      <c r="BU113" s="196"/>
      <c r="BV113" s="196"/>
      <c r="BW113" s="196" t="str">
        <f>IF(DATOS!K101="CONFORME","CONFORME / PASS",IF(DATOS!K101="NO APLICA","NO APLICA / NOT APPLY","NO CONFORME / FAIL"))</f>
        <v>NO CONFORME / FAIL</v>
      </c>
      <c r="BX113" s="196"/>
      <c r="BY113" s="196"/>
      <c r="BZ113" s="196"/>
      <c r="CA113" s="196"/>
      <c r="CB113" s="196"/>
      <c r="CC113" s="196"/>
      <c r="CD113" s="196"/>
      <c r="CE113" s="196"/>
      <c r="CF113" s="196"/>
      <c r="CG113" s="196"/>
      <c r="CH113" s="196"/>
      <c r="CI113" s="196"/>
      <c r="CJ113" s="196"/>
      <c r="CK113" s="196"/>
      <c r="CL113" s="196"/>
      <c r="CM113" s="196"/>
      <c r="CN113" s="196"/>
      <c r="CO113" s="196"/>
      <c r="CP113" s="196"/>
      <c r="CQ113" s="196"/>
      <c r="CR113" s="196"/>
      <c r="CS113" s="196"/>
      <c r="CT113" s="196"/>
      <c r="CU113" s="39"/>
      <c r="CV113" s="39"/>
      <c r="CW113" s="39"/>
      <c r="CX113" s="39"/>
      <c r="CY113" s="39"/>
      <c r="CZ113" s="39"/>
      <c r="DA113" s="39"/>
      <c r="DB113" s="39"/>
      <c r="DC113" s="39"/>
      <c r="DD113" s="39"/>
      <c r="DE113" s="39"/>
      <c r="DF113" s="39"/>
      <c r="DG113" s="39"/>
      <c r="DH113" s="39"/>
      <c r="DI113" s="39"/>
      <c r="DJ113" s="39"/>
    </row>
    <row r="114" spans="1:119" s="38" customFormat="1" ht="13.5" customHeight="1">
      <c r="C114" s="39"/>
      <c r="D114" s="39"/>
      <c r="E114" s="39"/>
      <c r="F114" s="39"/>
      <c r="G114" s="39"/>
      <c r="H114" s="39"/>
      <c r="I114" s="39"/>
      <c r="J114" s="39"/>
      <c r="K114" s="39"/>
      <c r="L114" s="39"/>
      <c r="M114" s="208">
        <f>DATOS!B103</f>
        <v>6</v>
      </c>
      <c r="N114" s="208"/>
      <c r="O114" s="208"/>
      <c r="P114" s="208"/>
      <c r="Q114" s="208"/>
      <c r="R114" s="208"/>
      <c r="S114" s="208"/>
      <c r="T114" s="208"/>
      <c r="U114" s="208"/>
      <c r="V114" s="208"/>
      <c r="W114" s="208" t="e">
        <f>DATOS!D103</f>
        <v>#N/A</v>
      </c>
      <c r="X114" s="208"/>
      <c r="Y114" s="208"/>
      <c r="Z114" s="208"/>
      <c r="AA114" s="208"/>
      <c r="AB114" s="208"/>
      <c r="AC114" s="208"/>
      <c r="AD114" s="208"/>
      <c r="AE114" s="208"/>
      <c r="AF114" s="208"/>
      <c r="AG114" s="209" t="e">
        <f>DATOS!E103</f>
        <v>#N/A</v>
      </c>
      <c r="AH114" s="209"/>
      <c r="AI114" s="209"/>
      <c r="AJ114" s="209"/>
      <c r="AK114" s="209"/>
      <c r="AL114" s="209"/>
      <c r="AM114" s="209"/>
      <c r="AN114" s="209"/>
      <c r="AO114" s="209"/>
      <c r="AP114" s="209" t="e">
        <f>DATOS!G103</f>
        <v>#N/A</v>
      </c>
      <c r="AQ114" s="209"/>
      <c r="AR114" s="209"/>
      <c r="AS114" s="209"/>
      <c r="AT114" s="209"/>
      <c r="AU114" s="209"/>
      <c r="AV114" s="209"/>
      <c r="AW114" s="209"/>
      <c r="AX114" s="209"/>
      <c r="AY114" s="196" t="str">
        <f>IF(DATOS!I103="CONFORME","CONFORME / PASS",IF(DATOS!I103="NO APLICA","NO APLICA / NOT APPLY","NO CONFORME / FAIL"))</f>
        <v>NO CONFORME / FAIL</v>
      </c>
      <c r="AZ114" s="196"/>
      <c r="BA114" s="196"/>
      <c r="BB114" s="196"/>
      <c r="BC114" s="196"/>
      <c r="BD114" s="196"/>
      <c r="BE114" s="196"/>
      <c r="BF114" s="196"/>
      <c r="BG114" s="196"/>
      <c r="BH114" s="196"/>
      <c r="BI114" s="196"/>
      <c r="BJ114" s="196"/>
      <c r="BK114" s="196"/>
      <c r="BL114" s="196"/>
      <c r="BM114" s="196"/>
      <c r="BN114" s="196"/>
      <c r="BO114" s="196"/>
      <c r="BP114" s="196"/>
      <c r="BQ114" s="196"/>
      <c r="BR114" s="196"/>
      <c r="BS114" s="196"/>
      <c r="BT114" s="196"/>
      <c r="BU114" s="196"/>
      <c r="BV114" s="196"/>
      <c r="BW114" s="196" t="str">
        <f>IF(DATOS!K103="CONFORME","CONFORME / PASS",IF(DATOS!K103="NO APLICA","NO APLICA / NOT APPLY","NO CONFORME / FAIL"))</f>
        <v>NO CONFORME / FAIL</v>
      </c>
      <c r="BX114" s="196"/>
      <c r="BY114" s="196"/>
      <c r="BZ114" s="196"/>
      <c r="CA114" s="196"/>
      <c r="CB114" s="196"/>
      <c r="CC114" s="196"/>
      <c r="CD114" s="196"/>
      <c r="CE114" s="196"/>
      <c r="CF114" s="196"/>
      <c r="CG114" s="196"/>
      <c r="CH114" s="196"/>
      <c r="CI114" s="196"/>
      <c r="CJ114" s="196"/>
      <c r="CK114" s="196"/>
      <c r="CL114" s="196"/>
      <c r="CM114" s="196"/>
      <c r="CN114" s="196"/>
      <c r="CO114" s="196"/>
      <c r="CP114" s="196"/>
      <c r="CQ114" s="196"/>
      <c r="CR114" s="196"/>
      <c r="CS114" s="196"/>
      <c r="CT114" s="196"/>
      <c r="CU114" s="39"/>
      <c r="CV114" s="39"/>
      <c r="CW114" s="39"/>
      <c r="CX114" s="39"/>
      <c r="CY114" s="39"/>
      <c r="CZ114" s="39"/>
      <c r="DA114" s="39"/>
      <c r="DB114" s="39"/>
      <c r="DC114" s="39"/>
      <c r="DD114" s="39"/>
      <c r="DE114" s="39"/>
      <c r="DF114" s="39"/>
      <c r="DG114" s="39"/>
      <c r="DH114" s="39"/>
      <c r="DI114" s="39"/>
      <c r="DJ114" s="39"/>
    </row>
    <row r="115" spans="1:119" s="38" customFormat="1" ht="13.5" customHeight="1">
      <c r="C115" s="39"/>
      <c r="D115" s="39"/>
      <c r="E115" s="39"/>
      <c r="F115" s="39"/>
      <c r="G115" s="39"/>
      <c r="H115" s="39"/>
      <c r="I115" s="39"/>
      <c r="J115" s="39"/>
      <c r="K115" s="39"/>
      <c r="L115" s="39"/>
      <c r="M115" s="208">
        <f>DATOS!B105</f>
        <v>7</v>
      </c>
      <c r="N115" s="208"/>
      <c r="O115" s="208"/>
      <c r="P115" s="208"/>
      <c r="Q115" s="208"/>
      <c r="R115" s="208"/>
      <c r="S115" s="208"/>
      <c r="T115" s="208"/>
      <c r="U115" s="208"/>
      <c r="V115" s="208"/>
      <c r="W115" s="208" t="e">
        <f>DATOS!D105</f>
        <v>#N/A</v>
      </c>
      <c r="X115" s="208"/>
      <c r="Y115" s="208"/>
      <c r="Z115" s="208"/>
      <c r="AA115" s="208"/>
      <c r="AB115" s="208"/>
      <c r="AC115" s="208"/>
      <c r="AD115" s="208"/>
      <c r="AE115" s="208"/>
      <c r="AF115" s="208"/>
      <c r="AG115" s="209" t="e">
        <f>DATOS!E105</f>
        <v>#N/A</v>
      </c>
      <c r="AH115" s="209"/>
      <c r="AI115" s="209"/>
      <c r="AJ115" s="209"/>
      <c r="AK115" s="209"/>
      <c r="AL115" s="209"/>
      <c r="AM115" s="209"/>
      <c r="AN115" s="209"/>
      <c r="AO115" s="209"/>
      <c r="AP115" s="209" t="e">
        <f>DATOS!G105</f>
        <v>#N/A</v>
      </c>
      <c r="AQ115" s="209"/>
      <c r="AR115" s="209"/>
      <c r="AS115" s="209"/>
      <c r="AT115" s="209"/>
      <c r="AU115" s="209"/>
      <c r="AV115" s="209"/>
      <c r="AW115" s="209"/>
      <c r="AX115" s="209"/>
      <c r="AY115" s="196" t="str">
        <f>IF(DATOS!I105="CONFORME","CONFORME / PASS",IF(DATOS!I105="NO APLICA","NO APLICA / NOT APPLY","NO CONFORME / FAIL"))</f>
        <v>NO CONFORME / FAIL</v>
      </c>
      <c r="AZ115" s="196"/>
      <c r="BA115" s="196"/>
      <c r="BB115" s="196"/>
      <c r="BC115" s="196"/>
      <c r="BD115" s="196"/>
      <c r="BE115" s="196"/>
      <c r="BF115" s="196"/>
      <c r="BG115" s="196"/>
      <c r="BH115" s="196"/>
      <c r="BI115" s="196"/>
      <c r="BJ115" s="196"/>
      <c r="BK115" s="196"/>
      <c r="BL115" s="196"/>
      <c r="BM115" s="196"/>
      <c r="BN115" s="196"/>
      <c r="BO115" s="196"/>
      <c r="BP115" s="196"/>
      <c r="BQ115" s="196"/>
      <c r="BR115" s="196"/>
      <c r="BS115" s="196"/>
      <c r="BT115" s="196"/>
      <c r="BU115" s="196"/>
      <c r="BV115" s="196"/>
      <c r="BW115" s="196" t="str">
        <f>IF(DATOS!K105="CONFORME","CONFORME / PASS",IF(DATOS!K105="NO APLICA","NO APLICA / NOT APPLY","NO CONFORME / FAIL"))</f>
        <v>NO CONFORME / FAIL</v>
      </c>
      <c r="BX115" s="196"/>
      <c r="BY115" s="196"/>
      <c r="BZ115" s="196"/>
      <c r="CA115" s="196"/>
      <c r="CB115" s="196"/>
      <c r="CC115" s="196"/>
      <c r="CD115" s="196"/>
      <c r="CE115" s="196"/>
      <c r="CF115" s="196"/>
      <c r="CG115" s="196"/>
      <c r="CH115" s="196"/>
      <c r="CI115" s="196"/>
      <c r="CJ115" s="196"/>
      <c r="CK115" s="196"/>
      <c r="CL115" s="196"/>
      <c r="CM115" s="196"/>
      <c r="CN115" s="196"/>
      <c r="CO115" s="196"/>
      <c r="CP115" s="196"/>
      <c r="CQ115" s="196"/>
      <c r="CR115" s="196"/>
      <c r="CS115" s="196"/>
      <c r="CT115" s="196"/>
      <c r="CU115" s="39"/>
      <c r="CV115" s="39"/>
      <c r="CW115" s="39"/>
      <c r="CX115" s="39"/>
      <c r="CY115" s="39"/>
      <c r="CZ115" s="39"/>
      <c r="DA115" s="39"/>
      <c r="DB115" s="39"/>
      <c r="DC115" s="39"/>
      <c r="DD115" s="39"/>
      <c r="DE115" s="39"/>
      <c r="DF115" s="39"/>
      <c r="DG115" s="39"/>
      <c r="DH115" s="39"/>
      <c r="DI115" s="39"/>
      <c r="DJ115" s="39"/>
    </row>
    <row r="116" spans="1:119" s="38" customFormat="1" ht="13.5" customHeight="1">
      <c r="C116" s="39"/>
      <c r="D116" s="39"/>
      <c r="E116" s="39"/>
      <c r="F116" s="39"/>
      <c r="G116" s="39"/>
      <c r="H116" s="39"/>
      <c r="I116" s="39"/>
      <c r="J116" s="39"/>
      <c r="K116" s="39"/>
      <c r="L116" s="39"/>
      <c r="M116" s="208">
        <f>DATOS!B107</f>
        <v>8</v>
      </c>
      <c r="N116" s="208"/>
      <c r="O116" s="208"/>
      <c r="P116" s="208"/>
      <c r="Q116" s="208"/>
      <c r="R116" s="208"/>
      <c r="S116" s="208"/>
      <c r="T116" s="208"/>
      <c r="U116" s="208"/>
      <c r="V116" s="208"/>
      <c r="W116" s="208" t="e">
        <f>DATOS!D107</f>
        <v>#N/A</v>
      </c>
      <c r="X116" s="208"/>
      <c r="Y116" s="208"/>
      <c r="Z116" s="208"/>
      <c r="AA116" s="208"/>
      <c r="AB116" s="208"/>
      <c r="AC116" s="208"/>
      <c r="AD116" s="208"/>
      <c r="AE116" s="208"/>
      <c r="AF116" s="208"/>
      <c r="AG116" s="209" t="e">
        <f>DATOS!E107</f>
        <v>#N/A</v>
      </c>
      <c r="AH116" s="209"/>
      <c r="AI116" s="209"/>
      <c r="AJ116" s="209"/>
      <c r="AK116" s="209"/>
      <c r="AL116" s="209"/>
      <c r="AM116" s="209"/>
      <c r="AN116" s="209"/>
      <c r="AO116" s="209"/>
      <c r="AP116" s="209" t="e">
        <f>DATOS!G107</f>
        <v>#N/A</v>
      </c>
      <c r="AQ116" s="209"/>
      <c r="AR116" s="209"/>
      <c r="AS116" s="209"/>
      <c r="AT116" s="209"/>
      <c r="AU116" s="209"/>
      <c r="AV116" s="209"/>
      <c r="AW116" s="209"/>
      <c r="AX116" s="209"/>
      <c r="AY116" s="196" t="str">
        <f>IF(DATOS!I107="CONFORME","CONFORME / PASS",IF(DATOS!I107="NO APLICA","NO APLICA / NOT APPLY","NO CONFORME / FAIL"))</f>
        <v>NO CONFORME / FAIL</v>
      </c>
      <c r="AZ116" s="196"/>
      <c r="BA116" s="196"/>
      <c r="BB116" s="196"/>
      <c r="BC116" s="196"/>
      <c r="BD116" s="196"/>
      <c r="BE116" s="196"/>
      <c r="BF116" s="196"/>
      <c r="BG116" s="196"/>
      <c r="BH116" s="196"/>
      <c r="BI116" s="196"/>
      <c r="BJ116" s="196"/>
      <c r="BK116" s="196"/>
      <c r="BL116" s="196"/>
      <c r="BM116" s="196"/>
      <c r="BN116" s="196"/>
      <c r="BO116" s="196"/>
      <c r="BP116" s="196"/>
      <c r="BQ116" s="196"/>
      <c r="BR116" s="196"/>
      <c r="BS116" s="196"/>
      <c r="BT116" s="196"/>
      <c r="BU116" s="196"/>
      <c r="BV116" s="196"/>
      <c r="BW116" s="196" t="str">
        <f>IF(DATOS!K107="CONFORME","CONFORME / PASS",IF(DATOS!K107="NO APLICA","NO APLICA / NOT APPLY","NO CONFORME / FAIL"))</f>
        <v>NO CONFORME / FAIL</v>
      </c>
      <c r="BX116" s="196"/>
      <c r="BY116" s="196"/>
      <c r="BZ116" s="196"/>
      <c r="CA116" s="196"/>
      <c r="CB116" s="196"/>
      <c r="CC116" s="196"/>
      <c r="CD116" s="196"/>
      <c r="CE116" s="196"/>
      <c r="CF116" s="196"/>
      <c r="CG116" s="196"/>
      <c r="CH116" s="196"/>
      <c r="CI116" s="196"/>
      <c r="CJ116" s="196"/>
      <c r="CK116" s="196"/>
      <c r="CL116" s="196"/>
      <c r="CM116" s="196"/>
      <c r="CN116" s="196"/>
      <c r="CO116" s="196"/>
      <c r="CP116" s="196"/>
      <c r="CQ116" s="196"/>
      <c r="CR116" s="196"/>
      <c r="CS116" s="196"/>
      <c r="CT116" s="196"/>
      <c r="CU116" s="39"/>
      <c r="CV116" s="39"/>
      <c r="CW116" s="39"/>
      <c r="CX116" s="39"/>
      <c r="CY116" s="39"/>
      <c r="CZ116" s="39"/>
      <c r="DA116" s="39"/>
      <c r="DB116" s="39"/>
      <c r="DC116" s="39"/>
      <c r="DD116" s="39"/>
      <c r="DE116" s="39"/>
      <c r="DF116" s="39"/>
      <c r="DG116" s="39"/>
      <c r="DH116" s="39"/>
      <c r="DI116" s="39"/>
      <c r="DJ116" s="39"/>
    </row>
    <row r="117" spans="1:119" s="38" customFormat="1" ht="13.5" customHeight="1">
      <c r="C117" s="39"/>
      <c r="D117" s="39"/>
      <c r="E117" s="39"/>
      <c r="F117" s="39"/>
      <c r="G117" s="39"/>
      <c r="H117" s="39"/>
      <c r="I117" s="39"/>
      <c r="J117" s="39"/>
      <c r="K117" s="39"/>
      <c r="L117" s="39"/>
      <c r="M117" s="208" t="e">
        <f>IF(W117=0,"",DATOS!B109)</f>
        <v>#N/A</v>
      </c>
      <c r="N117" s="208"/>
      <c r="O117" s="208"/>
      <c r="P117" s="208"/>
      <c r="Q117" s="208"/>
      <c r="R117" s="208"/>
      <c r="S117" s="208"/>
      <c r="T117" s="208"/>
      <c r="U117" s="208"/>
      <c r="V117" s="208"/>
      <c r="W117" s="208" t="e">
        <f>DATOS!D109</f>
        <v>#N/A</v>
      </c>
      <c r="X117" s="208"/>
      <c r="Y117" s="208"/>
      <c r="Z117" s="208"/>
      <c r="AA117" s="208"/>
      <c r="AB117" s="208"/>
      <c r="AC117" s="208"/>
      <c r="AD117" s="208"/>
      <c r="AE117" s="208"/>
      <c r="AF117" s="208"/>
      <c r="AG117" s="209" t="e">
        <f>IF(W117=0,"",DATOS!E109)</f>
        <v>#N/A</v>
      </c>
      <c r="AH117" s="209"/>
      <c r="AI117" s="209"/>
      <c r="AJ117" s="209"/>
      <c r="AK117" s="209"/>
      <c r="AL117" s="209"/>
      <c r="AM117" s="209"/>
      <c r="AN117" s="209"/>
      <c r="AO117" s="209"/>
      <c r="AP117" s="209" t="e">
        <f>IF(W117=0,"",DATOS!G109)</f>
        <v>#N/A</v>
      </c>
      <c r="AQ117" s="209"/>
      <c r="AR117" s="209"/>
      <c r="AS117" s="209"/>
      <c r="AT117" s="209"/>
      <c r="AU117" s="209"/>
      <c r="AV117" s="209"/>
      <c r="AW117" s="209"/>
      <c r="AX117" s="209"/>
      <c r="AY117" s="196" t="str">
        <f>IF(DATOS!I109="CONFORME","CONFORME / PASS",IF(DATOS!I109="NO APLICA","NO APLICA / NOT APPLY","NO CONFORME / FAIL"))</f>
        <v>NO CONFORME / FAIL</v>
      </c>
      <c r="AZ117" s="196"/>
      <c r="BA117" s="196"/>
      <c r="BB117" s="196"/>
      <c r="BC117" s="196"/>
      <c r="BD117" s="196"/>
      <c r="BE117" s="196"/>
      <c r="BF117" s="196"/>
      <c r="BG117" s="196"/>
      <c r="BH117" s="196"/>
      <c r="BI117" s="196"/>
      <c r="BJ117" s="196"/>
      <c r="BK117" s="196"/>
      <c r="BL117" s="196"/>
      <c r="BM117" s="196"/>
      <c r="BN117" s="196"/>
      <c r="BO117" s="196"/>
      <c r="BP117" s="196"/>
      <c r="BQ117" s="196"/>
      <c r="BR117" s="196"/>
      <c r="BS117" s="196"/>
      <c r="BT117" s="196"/>
      <c r="BU117" s="196"/>
      <c r="BV117" s="196"/>
      <c r="BW117" s="196" t="str">
        <f>IF(DATOS!K109="CONFORME","CONFORME / PASS",IF(DATOS!K109="NO APLICA","NO APLICA / NOT APPLY","NO CONFORME / FAIL"))</f>
        <v>NO CONFORME / FAIL</v>
      </c>
      <c r="BX117" s="196"/>
      <c r="BY117" s="196"/>
      <c r="BZ117" s="196"/>
      <c r="CA117" s="196"/>
      <c r="CB117" s="196"/>
      <c r="CC117" s="196"/>
      <c r="CD117" s="196"/>
      <c r="CE117" s="196"/>
      <c r="CF117" s="196"/>
      <c r="CG117" s="196"/>
      <c r="CH117" s="196"/>
      <c r="CI117" s="196"/>
      <c r="CJ117" s="196"/>
      <c r="CK117" s="196"/>
      <c r="CL117" s="196"/>
      <c r="CM117" s="196"/>
      <c r="CN117" s="196"/>
      <c r="CO117" s="196"/>
      <c r="CP117" s="196"/>
      <c r="CQ117" s="196"/>
      <c r="CR117" s="196"/>
      <c r="CS117" s="196"/>
      <c r="CT117" s="196"/>
      <c r="CU117" s="39"/>
      <c r="CV117" s="39"/>
      <c r="CW117" s="39"/>
      <c r="CX117" s="39"/>
      <c r="CY117" s="39"/>
      <c r="CZ117" s="39"/>
      <c r="DA117" s="39"/>
      <c r="DB117" s="39"/>
      <c r="DC117" s="39"/>
      <c r="DD117" s="39"/>
      <c r="DE117" s="39"/>
      <c r="DF117" s="39"/>
      <c r="DG117" s="39"/>
      <c r="DH117" s="39"/>
      <c r="DI117" s="39"/>
      <c r="DJ117" s="39"/>
    </row>
    <row r="118" spans="1:119" s="38" customFormat="1" ht="13.5" customHeight="1">
      <c r="C118" s="39"/>
      <c r="D118" s="39"/>
      <c r="E118" s="39"/>
      <c r="F118" s="39"/>
      <c r="G118" s="39"/>
      <c r="H118" s="39"/>
      <c r="I118" s="39"/>
      <c r="J118" s="39"/>
      <c r="K118" s="39"/>
      <c r="L118" s="39"/>
      <c r="M118" s="208" t="e">
        <f>IF(W118=0,"",DATOS!B111)</f>
        <v>#N/A</v>
      </c>
      <c r="N118" s="208"/>
      <c r="O118" s="208"/>
      <c r="P118" s="208"/>
      <c r="Q118" s="208"/>
      <c r="R118" s="208"/>
      <c r="S118" s="208"/>
      <c r="T118" s="208"/>
      <c r="U118" s="208"/>
      <c r="V118" s="208"/>
      <c r="W118" s="208" t="e">
        <f>DATOS!D111</f>
        <v>#N/A</v>
      </c>
      <c r="X118" s="208"/>
      <c r="Y118" s="208"/>
      <c r="Z118" s="208"/>
      <c r="AA118" s="208"/>
      <c r="AB118" s="208"/>
      <c r="AC118" s="208"/>
      <c r="AD118" s="208"/>
      <c r="AE118" s="208"/>
      <c r="AF118" s="208"/>
      <c r="AG118" s="209" t="e">
        <f>IF(W118=0,"",DATOS!E111)</f>
        <v>#N/A</v>
      </c>
      <c r="AH118" s="209"/>
      <c r="AI118" s="209"/>
      <c r="AJ118" s="209"/>
      <c r="AK118" s="209"/>
      <c r="AL118" s="209"/>
      <c r="AM118" s="209"/>
      <c r="AN118" s="209"/>
      <c r="AO118" s="209"/>
      <c r="AP118" s="209" t="e">
        <f>IF(W117=0,"",DATOS!G111)</f>
        <v>#N/A</v>
      </c>
      <c r="AQ118" s="209"/>
      <c r="AR118" s="209"/>
      <c r="AS118" s="209"/>
      <c r="AT118" s="209"/>
      <c r="AU118" s="209"/>
      <c r="AV118" s="209"/>
      <c r="AW118" s="209"/>
      <c r="AX118" s="209"/>
      <c r="AY118" s="196" t="str">
        <f>IF(DATOS!I111="CONFORME","CONFORME / PASS",IF(DATOS!I111="NO APLICA","NO APLICA / NOT APPLY","NO CONFORME / FAIL"))</f>
        <v>NO CONFORME / FAIL</v>
      </c>
      <c r="AZ118" s="196"/>
      <c r="BA118" s="196"/>
      <c r="BB118" s="196"/>
      <c r="BC118" s="196"/>
      <c r="BD118" s="196"/>
      <c r="BE118" s="196"/>
      <c r="BF118" s="196"/>
      <c r="BG118" s="196"/>
      <c r="BH118" s="196"/>
      <c r="BI118" s="196"/>
      <c r="BJ118" s="196"/>
      <c r="BK118" s="196"/>
      <c r="BL118" s="196"/>
      <c r="BM118" s="196"/>
      <c r="BN118" s="196"/>
      <c r="BO118" s="196"/>
      <c r="BP118" s="196"/>
      <c r="BQ118" s="196"/>
      <c r="BR118" s="196"/>
      <c r="BS118" s="196"/>
      <c r="BT118" s="196"/>
      <c r="BU118" s="196"/>
      <c r="BV118" s="196"/>
      <c r="BW118" s="196" t="str">
        <f>IF(DATOS!K111="CONFORME","CONFORME / PASS",IF(DATOS!K111="NO APLICA","NO APLICA / NOT APPLY","NO CONFORME / FAIL"))</f>
        <v>NO CONFORME / FAIL</v>
      </c>
      <c r="BX118" s="196"/>
      <c r="BY118" s="196"/>
      <c r="BZ118" s="196"/>
      <c r="CA118" s="196"/>
      <c r="CB118" s="196"/>
      <c r="CC118" s="196"/>
      <c r="CD118" s="196"/>
      <c r="CE118" s="196"/>
      <c r="CF118" s="196"/>
      <c r="CG118" s="196"/>
      <c r="CH118" s="196"/>
      <c r="CI118" s="196"/>
      <c r="CJ118" s="196"/>
      <c r="CK118" s="196"/>
      <c r="CL118" s="196"/>
      <c r="CM118" s="196"/>
      <c r="CN118" s="196"/>
      <c r="CO118" s="196"/>
      <c r="CP118" s="196"/>
      <c r="CQ118" s="196"/>
      <c r="CR118" s="196"/>
      <c r="CS118" s="196"/>
      <c r="CT118" s="196"/>
      <c r="CU118" s="39"/>
      <c r="CV118" s="39"/>
      <c r="CW118" s="39"/>
      <c r="CX118" s="39"/>
      <c r="CY118" s="39"/>
      <c r="CZ118" s="39"/>
      <c r="DA118" s="39"/>
      <c r="DB118" s="39"/>
      <c r="DC118" s="39"/>
      <c r="DD118" s="39"/>
      <c r="DE118" s="39"/>
      <c r="DF118" s="39"/>
      <c r="DG118" s="39"/>
      <c r="DH118" s="39"/>
      <c r="DI118" s="39"/>
      <c r="DJ118" s="39"/>
    </row>
    <row r="119" spans="1:119" s="38" customFormat="1" ht="13.5" customHeight="1">
      <c r="C119" s="39"/>
      <c r="D119" s="39"/>
      <c r="E119" s="39"/>
      <c r="F119" s="39"/>
      <c r="G119" s="39"/>
      <c r="H119" s="39"/>
      <c r="I119" s="39"/>
      <c r="J119" s="39"/>
      <c r="K119" s="39"/>
      <c r="L119" s="39"/>
      <c r="M119" s="208" t="e">
        <f>IF(W119=0,"",DATOS!B113)</f>
        <v>#N/A</v>
      </c>
      <c r="N119" s="208"/>
      <c r="O119" s="208"/>
      <c r="P119" s="208"/>
      <c r="Q119" s="208"/>
      <c r="R119" s="208"/>
      <c r="S119" s="208"/>
      <c r="T119" s="208"/>
      <c r="U119" s="208"/>
      <c r="V119" s="208"/>
      <c r="W119" s="208" t="e">
        <f>DATOS!D113</f>
        <v>#N/A</v>
      </c>
      <c r="X119" s="208"/>
      <c r="Y119" s="208"/>
      <c r="Z119" s="208"/>
      <c r="AA119" s="208"/>
      <c r="AB119" s="208"/>
      <c r="AC119" s="208"/>
      <c r="AD119" s="208"/>
      <c r="AE119" s="208"/>
      <c r="AF119" s="208"/>
      <c r="AG119" s="209" t="e">
        <f>IF(W119=0,"",DATOS!E113)</f>
        <v>#N/A</v>
      </c>
      <c r="AH119" s="209"/>
      <c r="AI119" s="209"/>
      <c r="AJ119" s="209"/>
      <c r="AK119" s="209"/>
      <c r="AL119" s="209"/>
      <c r="AM119" s="209"/>
      <c r="AN119" s="209"/>
      <c r="AO119" s="209"/>
      <c r="AP119" s="209" t="e">
        <f>IF(W117=0,"",DATOS!G113)</f>
        <v>#N/A</v>
      </c>
      <c r="AQ119" s="209"/>
      <c r="AR119" s="209"/>
      <c r="AS119" s="209"/>
      <c r="AT119" s="209"/>
      <c r="AU119" s="209"/>
      <c r="AV119" s="209"/>
      <c r="AW119" s="209"/>
      <c r="AX119" s="209"/>
      <c r="AY119" s="196" t="str">
        <f>IF(DATOS!I113="CONFORME","CONFORME / PASS",IF(DATOS!I113="NO APLICA","NO APLICA / NOT APPLY","NO CONFORME / FAIL"))</f>
        <v>NO CONFORME / FAIL</v>
      </c>
      <c r="AZ119" s="196"/>
      <c r="BA119" s="196"/>
      <c r="BB119" s="196"/>
      <c r="BC119" s="196"/>
      <c r="BD119" s="196"/>
      <c r="BE119" s="196"/>
      <c r="BF119" s="196"/>
      <c r="BG119" s="196"/>
      <c r="BH119" s="196"/>
      <c r="BI119" s="196"/>
      <c r="BJ119" s="196"/>
      <c r="BK119" s="196"/>
      <c r="BL119" s="196"/>
      <c r="BM119" s="196"/>
      <c r="BN119" s="196"/>
      <c r="BO119" s="196"/>
      <c r="BP119" s="196"/>
      <c r="BQ119" s="196"/>
      <c r="BR119" s="196"/>
      <c r="BS119" s="196"/>
      <c r="BT119" s="196"/>
      <c r="BU119" s="196"/>
      <c r="BV119" s="196"/>
      <c r="BW119" s="196" t="str">
        <f>IF(DATOS!K113="CONFORME","CONFORME / PASS",IF(DATOS!K113="NO APLICA","NO APLICA / NOT APPLY","NO CONFORME / FAIL"))</f>
        <v>NO CONFORME / FAIL</v>
      </c>
      <c r="BX119" s="196"/>
      <c r="BY119" s="196"/>
      <c r="BZ119" s="196"/>
      <c r="CA119" s="196"/>
      <c r="CB119" s="196"/>
      <c r="CC119" s="196"/>
      <c r="CD119" s="196"/>
      <c r="CE119" s="196"/>
      <c r="CF119" s="196"/>
      <c r="CG119" s="196"/>
      <c r="CH119" s="196"/>
      <c r="CI119" s="196"/>
      <c r="CJ119" s="196"/>
      <c r="CK119" s="196"/>
      <c r="CL119" s="196"/>
      <c r="CM119" s="196"/>
      <c r="CN119" s="196"/>
      <c r="CO119" s="196"/>
      <c r="CP119" s="196"/>
      <c r="CQ119" s="196"/>
      <c r="CR119" s="196"/>
      <c r="CS119" s="196"/>
      <c r="CT119" s="196"/>
      <c r="CU119" s="39"/>
      <c r="CV119" s="39"/>
      <c r="CW119" s="39"/>
      <c r="CX119" s="39"/>
      <c r="CY119" s="39"/>
      <c r="CZ119" s="39"/>
      <c r="DA119" s="39"/>
      <c r="DB119" s="39"/>
      <c r="DC119" s="39"/>
      <c r="DD119" s="39"/>
      <c r="DE119" s="39"/>
      <c r="DF119" s="39"/>
      <c r="DG119" s="39"/>
      <c r="DH119" s="39"/>
      <c r="DI119" s="39"/>
      <c r="DJ119" s="39"/>
    </row>
    <row r="120" spans="1:119" s="38" customFormat="1" ht="13.5" customHeight="1">
      <c r="C120" s="39"/>
      <c r="D120" s="39"/>
      <c r="E120" s="39"/>
      <c r="F120" s="39"/>
      <c r="G120" s="39"/>
      <c r="H120" s="39"/>
      <c r="I120" s="39"/>
      <c r="J120" s="39"/>
      <c r="K120" s="39"/>
      <c r="L120" s="39"/>
      <c r="M120" s="208" t="e">
        <f>IF(W120=0,"",DATOS!B115)</f>
        <v>#N/A</v>
      </c>
      <c r="N120" s="208"/>
      <c r="O120" s="208"/>
      <c r="P120" s="208"/>
      <c r="Q120" s="208"/>
      <c r="R120" s="208"/>
      <c r="S120" s="208"/>
      <c r="T120" s="208"/>
      <c r="U120" s="208"/>
      <c r="V120" s="208"/>
      <c r="W120" s="208" t="e">
        <f>DATOS!D115</f>
        <v>#N/A</v>
      </c>
      <c r="X120" s="208"/>
      <c r="Y120" s="208"/>
      <c r="Z120" s="208"/>
      <c r="AA120" s="208"/>
      <c r="AB120" s="208"/>
      <c r="AC120" s="208"/>
      <c r="AD120" s="208"/>
      <c r="AE120" s="208"/>
      <c r="AF120" s="208"/>
      <c r="AG120" s="209" t="e">
        <f>IF(W120=0,"",DATOS!E115)</f>
        <v>#N/A</v>
      </c>
      <c r="AH120" s="209"/>
      <c r="AI120" s="209"/>
      <c r="AJ120" s="209"/>
      <c r="AK120" s="209"/>
      <c r="AL120" s="209"/>
      <c r="AM120" s="209"/>
      <c r="AN120" s="209"/>
      <c r="AO120" s="209"/>
      <c r="AP120" s="209" t="e">
        <f>IF(W117=0,"",DATOS!G115)</f>
        <v>#N/A</v>
      </c>
      <c r="AQ120" s="209"/>
      <c r="AR120" s="209"/>
      <c r="AS120" s="209"/>
      <c r="AT120" s="209"/>
      <c r="AU120" s="209"/>
      <c r="AV120" s="209"/>
      <c r="AW120" s="209"/>
      <c r="AX120" s="209"/>
      <c r="AY120" s="196" t="str">
        <f>IF(DATOS!I115="CONFORME","CONFORME / PASS",IF(DATOS!I115="NO APLICA","NO APLICA / NOT APPLY","NO CONFORME / FAIL"))</f>
        <v>NO CONFORME / FAIL</v>
      </c>
      <c r="AZ120" s="196"/>
      <c r="BA120" s="196"/>
      <c r="BB120" s="196"/>
      <c r="BC120" s="196"/>
      <c r="BD120" s="196"/>
      <c r="BE120" s="196"/>
      <c r="BF120" s="196"/>
      <c r="BG120" s="196"/>
      <c r="BH120" s="196"/>
      <c r="BI120" s="196"/>
      <c r="BJ120" s="196"/>
      <c r="BK120" s="196"/>
      <c r="BL120" s="196"/>
      <c r="BM120" s="196"/>
      <c r="BN120" s="196"/>
      <c r="BO120" s="196"/>
      <c r="BP120" s="196"/>
      <c r="BQ120" s="196"/>
      <c r="BR120" s="196"/>
      <c r="BS120" s="196"/>
      <c r="BT120" s="196"/>
      <c r="BU120" s="196"/>
      <c r="BV120" s="196"/>
      <c r="BW120" s="196" t="str">
        <f>IF(DATOS!K115="CONFORME","CONFORME / PASS",IF(DATOS!K115="NO APLICA","NO APLICA / NOT APPLY","NO CONFORME / FAIL"))</f>
        <v>NO CONFORME / FAIL</v>
      </c>
      <c r="BX120" s="196"/>
      <c r="BY120" s="196"/>
      <c r="BZ120" s="196"/>
      <c r="CA120" s="196"/>
      <c r="CB120" s="196"/>
      <c r="CC120" s="196"/>
      <c r="CD120" s="196"/>
      <c r="CE120" s="196"/>
      <c r="CF120" s="196"/>
      <c r="CG120" s="196"/>
      <c r="CH120" s="196"/>
      <c r="CI120" s="196"/>
      <c r="CJ120" s="196"/>
      <c r="CK120" s="196"/>
      <c r="CL120" s="196"/>
      <c r="CM120" s="196"/>
      <c r="CN120" s="196"/>
      <c r="CO120" s="196"/>
      <c r="CP120" s="196"/>
      <c r="CQ120" s="196"/>
      <c r="CR120" s="196"/>
      <c r="CS120" s="196"/>
      <c r="CT120" s="196"/>
      <c r="CU120" s="39"/>
      <c r="CV120" s="39"/>
      <c r="CW120" s="39"/>
      <c r="CX120" s="39"/>
      <c r="CY120" s="39"/>
      <c r="CZ120" s="39"/>
      <c r="DA120" s="39"/>
      <c r="DB120" s="39"/>
      <c r="DC120" s="39"/>
      <c r="DD120" s="39"/>
      <c r="DE120" s="39"/>
      <c r="DF120" s="39"/>
      <c r="DG120" s="39"/>
      <c r="DH120" s="39"/>
      <c r="DI120" s="39"/>
      <c r="DJ120" s="39"/>
    </row>
    <row r="121" spans="1:119" s="38" customFormat="1" ht="13.5" customHeight="1">
      <c r="A121" s="191" t="s">
        <v>77</v>
      </c>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c r="AU121" s="191"/>
      <c r="AV121" s="191"/>
      <c r="AW121" s="191"/>
      <c r="AX121" s="191"/>
      <c r="AY121" s="191"/>
      <c r="AZ121" s="191"/>
      <c r="BA121" s="191"/>
      <c r="BB121" s="191"/>
      <c r="BC121" s="191"/>
      <c r="BD121" s="191"/>
      <c r="BE121" s="191"/>
      <c r="BF121" s="191"/>
      <c r="BG121" s="191"/>
      <c r="BH121" s="191"/>
      <c r="BI121" s="191"/>
      <c r="BJ121" s="191"/>
      <c r="BK121" s="191"/>
      <c r="BL121" s="191"/>
      <c r="BM121" s="191"/>
      <c r="BN121" s="191"/>
      <c r="BO121" s="191"/>
      <c r="BP121" s="191"/>
      <c r="BQ121" s="191"/>
      <c r="BR121" s="191"/>
      <c r="BS121" s="191"/>
      <c r="BT121" s="191"/>
      <c r="BU121" s="191"/>
      <c r="BV121" s="191"/>
      <c r="BW121" s="191"/>
      <c r="BX121" s="191"/>
      <c r="BY121" s="191"/>
      <c r="BZ121" s="191"/>
      <c r="CA121" s="191"/>
      <c r="CB121" s="191"/>
      <c r="CC121" s="191"/>
      <c r="CD121" s="191"/>
      <c r="CE121" s="191"/>
      <c r="CF121" s="191"/>
      <c r="CG121" s="191"/>
      <c r="CH121" s="191"/>
      <c r="CI121" s="191"/>
      <c r="CJ121" s="191"/>
      <c r="CK121" s="191"/>
      <c r="CL121" s="191"/>
      <c r="CM121" s="191"/>
      <c r="CN121" s="191"/>
      <c r="CO121" s="191"/>
      <c r="CP121" s="191"/>
      <c r="CQ121" s="191"/>
      <c r="CR121" s="191"/>
      <c r="CS121" s="191"/>
      <c r="CT121" s="191"/>
      <c r="CU121" s="191"/>
      <c r="CV121" s="191"/>
      <c r="CW121" s="191"/>
      <c r="CX121" s="191"/>
      <c r="CY121" s="191"/>
      <c r="CZ121" s="191"/>
      <c r="DA121" s="191"/>
      <c r="DB121" s="191"/>
      <c r="DC121" s="191"/>
      <c r="DD121" s="191"/>
      <c r="DE121" s="191"/>
      <c r="DF121" s="191"/>
      <c r="DG121" s="191"/>
      <c r="DH121" s="191"/>
      <c r="DI121" s="191"/>
      <c r="DJ121" s="191"/>
      <c r="DK121" s="191"/>
      <c r="DL121" s="191"/>
      <c r="DM121" s="191"/>
      <c r="DN121" s="191"/>
      <c r="DO121" s="191"/>
    </row>
    <row r="122" spans="1:119" s="38" customFormat="1" ht="13.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1"/>
      <c r="AV122" s="191"/>
      <c r="AW122" s="191"/>
      <c r="AX122" s="191"/>
      <c r="AY122" s="191"/>
      <c r="AZ122" s="191"/>
      <c r="BA122" s="191"/>
      <c r="BB122" s="191"/>
      <c r="BC122" s="191"/>
      <c r="BD122" s="191"/>
      <c r="BE122" s="191"/>
      <c r="BF122" s="191"/>
      <c r="BG122" s="191"/>
      <c r="BH122" s="191"/>
      <c r="BI122" s="191"/>
      <c r="BJ122" s="191"/>
      <c r="BK122" s="191"/>
      <c r="BL122" s="191"/>
      <c r="BM122" s="191"/>
      <c r="BN122" s="191"/>
      <c r="BO122" s="191"/>
      <c r="BP122" s="191"/>
      <c r="BQ122" s="191"/>
      <c r="BR122" s="191"/>
      <c r="BS122" s="191"/>
      <c r="BT122" s="191"/>
      <c r="BU122" s="191"/>
      <c r="BV122" s="191"/>
      <c r="BW122" s="191"/>
      <c r="BX122" s="191"/>
      <c r="BY122" s="191"/>
      <c r="BZ122" s="191"/>
      <c r="CA122" s="191"/>
      <c r="CB122" s="191"/>
      <c r="CC122" s="191"/>
      <c r="CD122" s="191"/>
      <c r="CE122" s="191"/>
      <c r="CF122" s="191"/>
      <c r="CG122" s="191"/>
      <c r="CH122" s="191"/>
      <c r="CI122" s="191"/>
      <c r="CJ122" s="191"/>
      <c r="CK122" s="191"/>
      <c r="CL122" s="191"/>
      <c r="CM122" s="191"/>
      <c r="CN122" s="191"/>
      <c r="CO122" s="191"/>
      <c r="CP122" s="191"/>
      <c r="CQ122" s="191"/>
      <c r="CR122" s="191"/>
      <c r="CS122" s="191"/>
      <c r="CT122" s="191"/>
      <c r="CU122" s="191"/>
      <c r="CV122" s="191"/>
      <c r="CW122" s="191"/>
      <c r="CX122" s="191"/>
      <c r="CY122" s="191"/>
      <c r="CZ122" s="191"/>
      <c r="DA122" s="191"/>
      <c r="DB122" s="191"/>
      <c r="DC122" s="191"/>
      <c r="DD122" s="191"/>
      <c r="DE122" s="191"/>
      <c r="DF122" s="191"/>
      <c r="DG122" s="191"/>
      <c r="DH122" s="191"/>
      <c r="DI122" s="191"/>
      <c r="DJ122" s="191"/>
      <c r="DK122" s="191"/>
      <c r="DL122" s="191"/>
      <c r="DM122" s="191"/>
      <c r="DN122" s="191"/>
      <c r="DO122" s="191"/>
    </row>
    <row r="123" spans="1:119" s="38" customFormat="1"/>
    <row r="124" spans="1:119" s="38" customFormat="1"/>
    <row r="125" spans="1:119" s="38" customFormat="1"/>
    <row r="126" spans="1:119" s="38" customFormat="1"/>
    <row r="127" spans="1:119" s="38" customFormat="1"/>
    <row r="128" spans="1:119" s="38" customFormat="1">
      <c r="AM128" s="264" t="s">
        <v>5</v>
      </c>
      <c r="AN128" s="264"/>
      <c r="AO128" s="264"/>
      <c r="AP128" s="264"/>
      <c r="AQ128" s="264"/>
      <c r="AR128" s="264"/>
      <c r="AS128" s="264"/>
      <c r="AT128" s="264"/>
      <c r="AU128" s="264"/>
      <c r="AV128" s="264"/>
      <c r="AW128" s="264"/>
      <c r="AX128" s="264"/>
      <c r="AY128" s="264"/>
      <c r="AZ128" s="264"/>
      <c r="BA128" s="264"/>
      <c r="BB128" s="264"/>
      <c r="BC128" s="264"/>
      <c r="BD128" s="264"/>
      <c r="BE128" s="264"/>
      <c r="BF128" s="264"/>
      <c r="BG128" s="264"/>
      <c r="BH128" s="264"/>
      <c r="BI128" s="264"/>
      <c r="BJ128" s="264"/>
      <c r="BK128" s="264"/>
      <c r="BL128" s="264"/>
      <c r="BM128" s="265" t="str">
        <f>BF7</f>
        <v xml:space="preserve"> Ed.</v>
      </c>
      <c r="BN128" s="265"/>
      <c r="BO128" s="265"/>
      <c r="BP128" s="265"/>
      <c r="BQ128" s="265"/>
      <c r="BR128" s="265"/>
      <c r="BS128" s="265"/>
      <c r="BT128" s="265"/>
      <c r="BU128" s="265"/>
      <c r="BV128" s="265"/>
      <c r="BW128" s="265"/>
      <c r="BX128" s="265"/>
      <c r="BY128" s="265"/>
      <c r="BZ128" s="265"/>
      <c r="CA128" s="265"/>
      <c r="CB128" s="265"/>
      <c r="CC128" s="265"/>
      <c r="CD128" s="265"/>
      <c r="CE128" s="265"/>
      <c r="CF128" s="265"/>
      <c r="CG128" s="265"/>
      <c r="CH128" s="265"/>
    </row>
    <row r="129" spans="2:117" s="38" customFormat="1" ht="13.5" customHeight="1">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39"/>
      <c r="CL129" s="39"/>
      <c r="CM129" s="39"/>
      <c r="CN129" s="39"/>
      <c r="CO129" s="39"/>
      <c r="CP129" s="39"/>
      <c r="CQ129" s="39"/>
      <c r="CR129" s="39"/>
      <c r="CS129" s="39"/>
      <c r="CT129" s="39"/>
      <c r="CU129" s="39"/>
      <c r="CV129" s="39"/>
      <c r="CW129" s="39"/>
      <c r="CX129" s="39"/>
      <c r="CY129" s="39"/>
      <c r="CZ129" s="39"/>
      <c r="DA129" s="39"/>
      <c r="DB129" s="39"/>
      <c r="DC129" s="39"/>
      <c r="DD129" s="39"/>
      <c r="DE129" s="39"/>
      <c r="DF129" s="39"/>
      <c r="DG129" s="39"/>
      <c r="DH129" s="39"/>
      <c r="DI129" s="39"/>
      <c r="DJ129" s="39"/>
    </row>
    <row r="130" spans="2:117" s="38" customFormat="1" ht="13.5" customHeight="1">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39"/>
      <c r="CL130" s="39"/>
      <c r="CM130" s="39"/>
      <c r="CN130" s="39"/>
      <c r="CO130" s="39"/>
      <c r="CP130" s="39"/>
      <c r="CQ130" s="39"/>
      <c r="CR130" s="39"/>
      <c r="CS130" s="39"/>
      <c r="CT130" s="39"/>
      <c r="CU130" s="39"/>
      <c r="CV130" s="39"/>
      <c r="CW130" s="39"/>
      <c r="CX130" s="39"/>
      <c r="CY130" s="39"/>
      <c r="CZ130" s="39"/>
      <c r="DA130" s="39"/>
      <c r="DB130" s="39"/>
      <c r="DC130" s="39"/>
      <c r="DD130" s="39"/>
      <c r="DE130" s="39"/>
      <c r="DF130" s="39"/>
      <c r="DG130" s="39"/>
      <c r="DH130" s="39"/>
      <c r="DI130" s="39"/>
      <c r="DJ130" s="39"/>
    </row>
    <row r="131" spans="2:117" s="38" customFormat="1" ht="13.5" customHeight="1">
      <c r="B131" s="214" t="s">
        <v>129</v>
      </c>
      <c r="C131" s="214"/>
      <c r="D131" s="214"/>
      <c r="E131" s="214"/>
      <c r="F131" s="214"/>
      <c r="G131" s="214"/>
      <c r="H131" s="214"/>
      <c r="I131" s="214"/>
      <c r="J131" s="214"/>
      <c r="K131" s="214"/>
      <c r="L131" s="214"/>
      <c r="M131" s="214"/>
      <c r="N131" s="214"/>
      <c r="O131" s="214"/>
      <c r="P131" s="214"/>
      <c r="Q131" s="214"/>
      <c r="R131" s="214"/>
      <c r="S131" s="214"/>
      <c r="T131" s="214"/>
      <c r="U131" s="214"/>
      <c r="V131" s="214"/>
      <c r="W131" s="214"/>
      <c r="X131" s="214"/>
      <c r="Y131" s="214"/>
      <c r="Z131" s="214"/>
      <c r="AA131" s="214"/>
      <c r="AB131" s="214"/>
      <c r="AC131" s="214"/>
      <c r="AD131" s="214"/>
      <c r="AE131" s="214"/>
      <c r="AF131" s="214"/>
      <c r="AG131" s="214"/>
      <c r="AH131" s="214"/>
      <c r="AI131" s="214"/>
      <c r="AJ131" s="214"/>
      <c r="AK131" s="214"/>
      <c r="AL131" s="214"/>
      <c r="AM131" s="214"/>
      <c r="AN131" s="214"/>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214"/>
      <c r="CT131" s="214"/>
      <c r="CU131" s="214"/>
      <c r="CV131" s="214"/>
      <c r="CW131" s="214"/>
      <c r="CX131" s="214"/>
      <c r="CY131" s="214"/>
      <c r="CZ131" s="214"/>
      <c r="DA131" s="214"/>
      <c r="DB131" s="214"/>
      <c r="DC131" s="214"/>
      <c r="DD131" s="214"/>
      <c r="DE131" s="214"/>
      <c r="DF131" s="214"/>
      <c r="DG131" s="214"/>
      <c r="DH131" s="214"/>
      <c r="DI131" s="214"/>
      <c r="DJ131" s="214"/>
      <c r="DK131" s="214"/>
    </row>
    <row r="132" spans="2:117" s="38" customFormat="1" ht="13.5" customHeight="1">
      <c r="C132" s="39"/>
      <c r="D132" s="39"/>
      <c r="E132" s="39"/>
      <c r="F132" s="39"/>
      <c r="G132" s="39"/>
      <c r="H132" s="39"/>
      <c r="I132" s="39"/>
      <c r="J132" s="39"/>
      <c r="K132" s="39"/>
      <c r="L132" s="39"/>
      <c r="M132" s="39"/>
      <c r="N132" s="39"/>
      <c r="O132" s="39"/>
      <c r="P132" s="39"/>
      <c r="Q132" s="39"/>
      <c r="R132" s="39"/>
      <c r="S132" s="39"/>
      <c r="T132" s="39"/>
      <c r="U132" s="39"/>
      <c r="V132" s="39"/>
      <c r="W132" s="39">
        <f>DATOS!B107</f>
        <v>8</v>
      </c>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c r="CX132" s="39"/>
      <c r="CY132" s="39"/>
      <c r="CZ132" s="39"/>
      <c r="DA132" s="39"/>
      <c r="DB132" s="39"/>
      <c r="DC132" s="39"/>
      <c r="DD132" s="39"/>
      <c r="DE132" s="39"/>
      <c r="DF132" s="39"/>
      <c r="DG132" s="39"/>
      <c r="DH132" s="39"/>
      <c r="DI132" s="39"/>
      <c r="DJ132" s="39"/>
    </row>
    <row r="133" spans="2:117" s="38" customFormat="1" ht="13.5" customHeight="1">
      <c r="B133" s="296" t="s">
        <v>127</v>
      </c>
      <c r="C133" s="297"/>
      <c r="D133" s="297"/>
      <c r="E133" s="297"/>
      <c r="F133" s="297"/>
      <c r="G133" s="297"/>
      <c r="H133" s="297"/>
      <c r="I133" s="297"/>
      <c r="J133" s="297"/>
      <c r="K133" s="297"/>
      <c r="L133" s="297"/>
      <c r="M133" s="297"/>
      <c r="N133" s="297"/>
      <c r="O133" s="297"/>
      <c r="P133" s="297"/>
      <c r="Q133" s="297"/>
      <c r="R133" s="297"/>
      <c r="S133" s="297"/>
      <c r="T133" s="297"/>
      <c r="U133" s="297"/>
      <c r="V133" s="297"/>
      <c r="W133" s="297"/>
      <c r="X133" s="297"/>
      <c r="Y133" s="297"/>
      <c r="Z133" s="297"/>
      <c r="AA133" s="297"/>
      <c r="AB133" s="297"/>
      <c r="AC133" s="297"/>
      <c r="AD133" s="297"/>
      <c r="AE133" s="297"/>
      <c r="AF133" s="297"/>
      <c r="AG133" s="297"/>
      <c r="AH133" s="297"/>
      <c r="AI133" s="297"/>
      <c r="AJ133" s="297"/>
      <c r="AK133" s="297"/>
      <c r="AL133" s="297"/>
      <c r="AM133" s="297"/>
      <c r="AN133" s="297"/>
      <c r="AO133" s="297"/>
      <c r="AP133" s="297"/>
      <c r="AQ133" s="297"/>
      <c r="AR133" s="297"/>
      <c r="AS133" s="297"/>
      <c r="AT133" s="297"/>
      <c r="AU133" s="297"/>
      <c r="AV133" s="297"/>
      <c r="AW133" s="297"/>
      <c r="AX133" s="297"/>
      <c r="AY133" s="297"/>
      <c r="AZ133" s="297"/>
      <c r="BA133" s="297"/>
      <c r="BB133" s="297"/>
      <c r="BC133" s="297"/>
      <c r="BD133" s="297"/>
      <c r="BE133" s="297"/>
      <c r="BF133" s="297"/>
      <c r="BG133" s="297"/>
      <c r="BH133" s="297"/>
      <c r="BI133" s="297"/>
      <c r="BJ133" s="297"/>
      <c r="BK133" s="297"/>
      <c r="BL133" s="297"/>
      <c r="BM133" s="297"/>
      <c r="BN133" s="297"/>
      <c r="BO133" s="297"/>
      <c r="BP133" s="297"/>
      <c r="BQ133" s="297"/>
      <c r="BR133" s="297"/>
      <c r="BS133" s="297"/>
      <c r="BT133" s="297"/>
      <c r="BU133" s="297"/>
      <c r="BV133" s="297"/>
      <c r="BW133" s="297"/>
      <c r="BX133" s="297"/>
      <c r="BY133" s="297"/>
      <c r="BZ133" s="297"/>
      <c r="CA133" s="297"/>
      <c r="CB133" s="297"/>
      <c r="CC133" s="297"/>
      <c r="CD133" s="297"/>
      <c r="CE133" s="297"/>
      <c r="CF133" s="297"/>
      <c r="CG133" s="297"/>
      <c r="CH133" s="297"/>
      <c r="CI133" s="297"/>
      <c r="CJ133" s="297"/>
      <c r="CK133" s="297"/>
      <c r="CL133" s="297"/>
      <c r="CM133" s="297"/>
      <c r="CN133" s="297"/>
      <c r="CO133" s="297"/>
      <c r="CP133" s="297"/>
      <c r="CQ133" s="297"/>
      <c r="CR133" s="297"/>
      <c r="CS133" s="297"/>
      <c r="CT133" s="297"/>
      <c r="CU133" s="297"/>
      <c r="CV133" s="298"/>
      <c r="CW133" s="302" t="str">
        <f>IF(DATOS!L57="CONFORME","CONFORME / PASS","NO CONFORME / FAIL")</f>
        <v>NO CONFORME / FAIL</v>
      </c>
      <c r="CX133" s="303"/>
      <c r="CY133" s="303"/>
      <c r="CZ133" s="303"/>
      <c r="DA133" s="303"/>
      <c r="DB133" s="303"/>
      <c r="DC133" s="303"/>
      <c r="DD133" s="303"/>
      <c r="DE133" s="303"/>
      <c r="DF133" s="303"/>
      <c r="DG133" s="303"/>
      <c r="DH133" s="303"/>
      <c r="DI133" s="303"/>
      <c r="DJ133" s="303"/>
      <c r="DK133" s="303"/>
      <c r="DL133" s="303"/>
      <c r="DM133" s="304"/>
    </row>
    <row r="134" spans="2:117" s="38" customFormat="1" ht="13.5" customHeight="1">
      <c r="B134" s="299" t="s">
        <v>128</v>
      </c>
      <c r="C134" s="300"/>
      <c r="D134" s="300"/>
      <c r="E134" s="300"/>
      <c r="F134" s="300"/>
      <c r="G134" s="300"/>
      <c r="H134" s="300"/>
      <c r="I134" s="300"/>
      <c r="J134" s="300"/>
      <c r="K134" s="300"/>
      <c r="L134" s="300"/>
      <c r="M134" s="300"/>
      <c r="N134" s="300"/>
      <c r="O134" s="300"/>
      <c r="P134" s="300"/>
      <c r="Q134" s="300"/>
      <c r="R134" s="300"/>
      <c r="S134" s="300"/>
      <c r="T134" s="300"/>
      <c r="U134" s="300"/>
      <c r="V134" s="300"/>
      <c r="W134" s="300"/>
      <c r="X134" s="300"/>
      <c r="Y134" s="300"/>
      <c r="Z134" s="300"/>
      <c r="AA134" s="300"/>
      <c r="AB134" s="300"/>
      <c r="AC134" s="300"/>
      <c r="AD134" s="300"/>
      <c r="AE134" s="300"/>
      <c r="AF134" s="300"/>
      <c r="AG134" s="300"/>
      <c r="AH134" s="300"/>
      <c r="AI134" s="300"/>
      <c r="AJ134" s="300"/>
      <c r="AK134" s="300"/>
      <c r="AL134" s="300"/>
      <c r="AM134" s="300"/>
      <c r="AN134" s="300"/>
      <c r="AO134" s="300"/>
      <c r="AP134" s="300"/>
      <c r="AQ134" s="300"/>
      <c r="AR134" s="300"/>
      <c r="AS134" s="300"/>
      <c r="AT134" s="300"/>
      <c r="AU134" s="300"/>
      <c r="AV134" s="300"/>
      <c r="AW134" s="300"/>
      <c r="AX134" s="300"/>
      <c r="AY134" s="300"/>
      <c r="AZ134" s="300"/>
      <c r="BA134" s="300"/>
      <c r="BB134" s="300"/>
      <c r="BC134" s="300"/>
      <c r="BD134" s="300"/>
      <c r="BE134" s="300"/>
      <c r="BF134" s="300"/>
      <c r="BG134" s="300"/>
      <c r="BH134" s="300"/>
      <c r="BI134" s="300"/>
      <c r="BJ134" s="300"/>
      <c r="BK134" s="300"/>
      <c r="BL134" s="300"/>
      <c r="BM134" s="300"/>
      <c r="BN134" s="300"/>
      <c r="BO134" s="300"/>
      <c r="BP134" s="300"/>
      <c r="BQ134" s="300"/>
      <c r="BR134" s="300"/>
      <c r="BS134" s="300"/>
      <c r="BT134" s="300"/>
      <c r="BU134" s="300"/>
      <c r="BV134" s="300"/>
      <c r="BW134" s="300"/>
      <c r="BX134" s="300"/>
      <c r="BY134" s="300"/>
      <c r="BZ134" s="300"/>
      <c r="CA134" s="300"/>
      <c r="CB134" s="300"/>
      <c r="CC134" s="300"/>
      <c r="CD134" s="300"/>
      <c r="CE134" s="300"/>
      <c r="CF134" s="300"/>
      <c r="CG134" s="300"/>
      <c r="CH134" s="300"/>
      <c r="CI134" s="300"/>
      <c r="CJ134" s="300"/>
      <c r="CK134" s="300"/>
      <c r="CL134" s="300"/>
      <c r="CM134" s="300"/>
      <c r="CN134" s="300"/>
      <c r="CO134" s="300"/>
      <c r="CP134" s="300"/>
      <c r="CQ134" s="300"/>
      <c r="CR134" s="300"/>
      <c r="CS134" s="300"/>
      <c r="CT134" s="300"/>
      <c r="CU134" s="300"/>
      <c r="CV134" s="301"/>
      <c r="CW134" s="305"/>
      <c r="CX134" s="306"/>
      <c r="CY134" s="306"/>
      <c r="CZ134" s="306"/>
      <c r="DA134" s="306"/>
      <c r="DB134" s="306"/>
      <c r="DC134" s="306"/>
      <c r="DD134" s="306"/>
      <c r="DE134" s="306"/>
      <c r="DF134" s="306"/>
      <c r="DG134" s="306"/>
      <c r="DH134" s="306"/>
      <c r="DI134" s="306"/>
      <c r="DJ134" s="306"/>
      <c r="DK134" s="306"/>
      <c r="DL134" s="306"/>
      <c r="DM134" s="307"/>
    </row>
    <row r="135" spans="2:117" s="38" customFormat="1" ht="13.5" customHeight="1">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c r="CX135" s="39"/>
      <c r="CY135" s="39"/>
      <c r="CZ135" s="39"/>
      <c r="DA135" s="39"/>
      <c r="DB135" s="39"/>
      <c r="DC135" s="39"/>
      <c r="DD135" s="39"/>
      <c r="DE135" s="39"/>
      <c r="DF135" s="39"/>
      <c r="DG135" s="39"/>
      <c r="DH135" s="39"/>
      <c r="DI135" s="39"/>
      <c r="DJ135" s="39"/>
    </row>
    <row r="136" spans="2:117" s="38" customFormat="1" ht="13.5" customHeight="1">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c r="CX136" s="39"/>
      <c r="CY136" s="39"/>
      <c r="CZ136" s="39"/>
      <c r="DA136" s="39"/>
      <c r="DB136" s="39"/>
      <c r="DC136" s="39"/>
      <c r="DD136" s="39"/>
      <c r="DE136" s="39"/>
      <c r="DF136" s="39"/>
      <c r="DG136" s="39"/>
      <c r="DH136" s="39"/>
      <c r="DI136" s="39"/>
      <c r="DJ136" s="39"/>
    </row>
    <row r="137" spans="2:117" s="38" customFormat="1" ht="13.5" customHeight="1">
      <c r="B137" s="214" t="s">
        <v>130</v>
      </c>
      <c r="C137" s="214"/>
      <c r="D137" s="214"/>
      <c r="E137" s="214"/>
      <c r="F137" s="214"/>
      <c r="G137" s="214"/>
      <c r="H137" s="214"/>
      <c r="I137" s="214"/>
      <c r="J137" s="214"/>
      <c r="K137" s="214"/>
      <c r="L137" s="214"/>
      <c r="M137" s="214"/>
      <c r="N137" s="214"/>
      <c r="O137" s="214"/>
      <c r="P137" s="214"/>
      <c r="Q137" s="214"/>
      <c r="R137" s="214"/>
      <c r="S137" s="214"/>
      <c r="T137" s="214"/>
      <c r="U137" s="214"/>
      <c r="V137" s="214"/>
      <c r="W137" s="214"/>
      <c r="X137" s="214"/>
      <c r="Y137" s="214"/>
      <c r="Z137" s="214"/>
      <c r="AA137" s="214"/>
      <c r="AB137" s="214"/>
      <c r="AC137" s="214"/>
      <c r="AD137" s="214"/>
      <c r="AE137" s="214"/>
      <c r="AF137" s="214"/>
      <c r="AG137" s="214"/>
      <c r="AH137" s="214"/>
      <c r="AI137" s="214"/>
      <c r="AJ137" s="214"/>
      <c r="AK137" s="214"/>
      <c r="AL137" s="214"/>
      <c r="AM137" s="214"/>
      <c r="AN137" s="214"/>
      <c r="AO137" s="214"/>
      <c r="AP137" s="214"/>
      <c r="AQ137" s="214"/>
      <c r="AR137" s="214"/>
      <c r="AS137" s="214"/>
      <c r="AT137" s="214"/>
      <c r="AU137" s="214"/>
      <c r="AV137" s="214"/>
      <c r="AW137" s="214"/>
      <c r="AX137" s="214"/>
      <c r="AY137" s="214"/>
      <c r="AZ137" s="214"/>
      <c r="BA137" s="214"/>
      <c r="BB137" s="214"/>
      <c r="BC137" s="214"/>
      <c r="BD137" s="214"/>
      <c r="BE137" s="214"/>
      <c r="BF137" s="214"/>
      <c r="BG137" s="214"/>
      <c r="BH137" s="214"/>
      <c r="BI137" s="214"/>
      <c r="BJ137" s="214"/>
      <c r="BK137" s="214"/>
      <c r="BL137" s="214"/>
      <c r="BM137" s="214"/>
      <c r="BN137" s="214"/>
      <c r="BO137" s="214"/>
      <c r="BP137" s="214"/>
      <c r="BQ137" s="214"/>
      <c r="BR137" s="214"/>
      <c r="BS137" s="214"/>
      <c r="BT137" s="214"/>
      <c r="BU137" s="214"/>
      <c r="BV137" s="214"/>
      <c r="BW137" s="214"/>
      <c r="BX137" s="214"/>
      <c r="BY137" s="214"/>
      <c r="BZ137" s="214"/>
      <c r="CA137" s="214"/>
      <c r="CB137" s="214"/>
      <c r="CC137" s="214"/>
      <c r="CD137" s="214"/>
      <c r="CE137" s="214"/>
      <c r="CF137" s="214"/>
      <c r="CG137" s="214"/>
      <c r="CH137" s="214"/>
      <c r="CI137" s="214"/>
      <c r="CJ137" s="214"/>
      <c r="CK137" s="214"/>
      <c r="CL137" s="214"/>
      <c r="CM137" s="214"/>
      <c r="CN137" s="214"/>
      <c r="CO137" s="214"/>
      <c r="CP137" s="214"/>
      <c r="CQ137" s="214"/>
      <c r="CR137" s="214"/>
      <c r="CS137" s="214"/>
      <c r="CT137" s="214"/>
      <c r="CU137" s="214"/>
      <c r="CV137" s="214"/>
      <c r="CW137" s="214"/>
      <c r="CX137" s="214"/>
      <c r="CY137" s="214"/>
      <c r="CZ137" s="214"/>
      <c r="DA137" s="214"/>
      <c r="DB137" s="214"/>
      <c r="DC137" s="214"/>
      <c r="DD137" s="214"/>
      <c r="DE137" s="214"/>
      <c r="DF137" s="214"/>
      <c r="DG137" s="214"/>
      <c r="DH137" s="214"/>
      <c r="DI137" s="214"/>
      <c r="DJ137" s="214"/>
      <c r="DK137" s="214"/>
    </row>
    <row r="138" spans="2:117" s="38" customFormat="1" ht="13.5" customHeight="1">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39"/>
      <c r="CL138" s="39"/>
      <c r="CM138" s="39"/>
      <c r="CN138" s="39"/>
      <c r="CO138" s="39"/>
      <c r="CP138" s="39"/>
      <c r="CQ138" s="39"/>
      <c r="CR138" s="39"/>
      <c r="CS138" s="39"/>
      <c r="CT138" s="39"/>
      <c r="CU138" s="39"/>
      <c r="CV138" s="39"/>
      <c r="CW138" s="39"/>
      <c r="CX138" s="39"/>
      <c r="CY138" s="39"/>
      <c r="CZ138" s="39"/>
      <c r="DA138" s="39"/>
      <c r="DB138" s="39"/>
      <c r="DC138" s="39"/>
      <c r="DD138" s="39"/>
      <c r="DE138" s="39"/>
      <c r="DF138" s="39"/>
      <c r="DG138" s="39"/>
      <c r="DH138" s="39"/>
      <c r="DI138" s="39"/>
      <c r="DJ138" s="39"/>
    </row>
    <row r="139" spans="2:117" s="38" customFormat="1" ht="24" customHeight="1">
      <c r="B139" s="290" t="s">
        <v>148</v>
      </c>
      <c r="C139" s="291"/>
      <c r="D139" s="291"/>
      <c r="E139" s="291"/>
      <c r="F139" s="291"/>
      <c r="G139" s="291"/>
      <c r="H139" s="291"/>
      <c r="I139" s="291"/>
      <c r="J139" s="291"/>
      <c r="K139" s="291"/>
      <c r="L139" s="291"/>
      <c r="M139" s="291"/>
      <c r="N139" s="291"/>
      <c r="O139" s="291"/>
      <c r="P139" s="291"/>
      <c r="Q139" s="291"/>
      <c r="R139" s="291"/>
      <c r="S139" s="291"/>
      <c r="T139" s="291"/>
      <c r="U139" s="291"/>
      <c r="V139" s="291"/>
      <c r="W139" s="291"/>
      <c r="X139" s="291"/>
      <c r="Y139" s="291"/>
      <c r="Z139" s="291"/>
      <c r="AA139" s="291"/>
      <c r="AB139" s="291"/>
      <c r="AC139" s="291"/>
      <c r="AD139" s="291"/>
      <c r="AE139" s="291"/>
      <c r="AF139" s="291"/>
      <c r="AG139" s="291"/>
      <c r="AH139" s="291"/>
      <c r="AI139" s="291"/>
      <c r="AJ139" s="291"/>
      <c r="AK139" s="291"/>
      <c r="AL139" s="291"/>
      <c r="AM139" s="291"/>
      <c r="AN139" s="291"/>
      <c r="AO139" s="291"/>
      <c r="AP139" s="291"/>
      <c r="AQ139" s="291"/>
      <c r="AR139" s="291"/>
      <c r="AS139" s="291"/>
      <c r="AT139" s="292"/>
      <c r="AU139" s="280" t="str">
        <f>DATOS!F62</f>
        <v>NO</v>
      </c>
      <c r="AV139" s="281"/>
      <c r="AW139" s="281"/>
      <c r="AX139" s="281"/>
      <c r="AY139" s="282"/>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c r="CX139" s="39"/>
      <c r="CY139" s="39"/>
      <c r="CZ139" s="39"/>
      <c r="DA139" s="39"/>
      <c r="DB139" s="39"/>
      <c r="DC139" s="39"/>
      <c r="DD139" s="39"/>
      <c r="DE139" s="39"/>
      <c r="DF139" s="39"/>
      <c r="DG139" s="39"/>
      <c r="DH139" s="39"/>
      <c r="DI139" s="39"/>
      <c r="DJ139" s="39"/>
    </row>
    <row r="140" spans="2:117" s="38" customFormat="1" ht="13.5" customHeight="1">
      <c r="B140" s="309" t="s">
        <v>151</v>
      </c>
      <c r="C140" s="310"/>
      <c r="D140" s="310"/>
      <c r="E140" s="310"/>
      <c r="F140" s="310"/>
      <c r="G140" s="310"/>
      <c r="H140" s="310"/>
      <c r="I140" s="310"/>
      <c r="J140" s="310"/>
      <c r="K140" s="310"/>
      <c r="L140" s="310"/>
      <c r="M140" s="310"/>
      <c r="N140" s="310"/>
      <c r="O140" s="310"/>
      <c r="P140" s="310"/>
      <c r="Q140" s="310"/>
      <c r="R140" s="310"/>
      <c r="S140" s="310"/>
      <c r="T140" s="310"/>
      <c r="U140" s="310"/>
      <c r="V140" s="310"/>
      <c r="W140" s="310"/>
      <c r="X140" s="310"/>
      <c r="Y140" s="310"/>
      <c r="Z140" s="310"/>
      <c r="AA140" s="310"/>
      <c r="AB140" s="310"/>
      <c r="AC140" s="310"/>
      <c r="AD140" s="310"/>
      <c r="AE140" s="310"/>
      <c r="AF140" s="310"/>
      <c r="AG140" s="310"/>
      <c r="AH140" s="310"/>
      <c r="AI140" s="310"/>
      <c r="AJ140" s="310"/>
      <c r="AK140" s="310"/>
      <c r="AL140" s="310"/>
      <c r="AM140" s="310"/>
      <c r="AN140" s="310"/>
      <c r="AO140" s="310"/>
      <c r="AP140" s="310"/>
      <c r="AQ140" s="311"/>
      <c r="AR140" s="283" t="str">
        <f>IF(DATOS!D63="","N/A",DATOS!D63)</f>
        <v>N/A</v>
      </c>
      <c r="AS140" s="284"/>
      <c r="AT140" s="284"/>
      <c r="AU140" s="284"/>
      <c r="AV140" s="284"/>
      <c r="AW140" s="284"/>
      <c r="AX140" s="284"/>
      <c r="AY140" s="285"/>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c r="CX140" s="39"/>
      <c r="CY140" s="39"/>
      <c r="CZ140" s="39"/>
      <c r="DA140" s="39"/>
      <c r="DB140" s="39"/>
      <c r="DC140" s="39"/>
      <c r="DD140" s="39"/>
      <c r="DE140" s="39"/>
      <c r="DF140" s="39"/>
      <c r="DG140" s="39"/>
      <c r="DH140" s="39"/>
      <c r="DI140" s="39"/>
      <c r="DJ140" s="39"/>
    </row>
    <row r="141" spans="2:117" s="38" customFormat="1" ht="13.5" customHeight="1">
      <c r="B141" s="312" t="s">
        <v>150</v>
      </c>
      <c r="C141" s="312"/>
      <c r="D141" s="312"/>
      <c r="E141" s="312"/>
      <c r="F141" s="312"/>
      <c r="G141" s="312"/>
      <c r="H141" s="312"/>
      <c r="I141" s="312"/>
      <c r="J141" s="312"/>
      <c r="K141" s="312"/>
      <c r="L141" s="312"/>
      <c r="M141" s="312"/>
      <c r="N141" s="312"/>
      <c r="O141" s="312"/>
      <c r="P141" s="312"/>
      <c r="Q141" s="312"/>
      <c r="R141" s="312"/>
      <c r="S141" s="312"/>
      <c r="T141" s="312"/>
      <c r="U141" s="312"/>
      <c r="V141" s="312"/>
      <c r="W141" s="312"/>
      <c r="X141" s="312"/>
      <c r="Y141" s="312"/>
      <c r="Z141" s="312"/>
      <c r="AA141" s="312"/>
      <c r="AB141" s="312"/>
      <c r="AC141" s="312"/>
      <c r="AD141" s="312"/>
      <c r="AE141" s="312"/>
      <c r="AF141" s="312"/>
      <c r="AG141" s="312"/>
      <c r="AH141" s="312"/>
      <c r="AI141" s="312"/>
      <c r="AJ141" s="312"/>
      <c r="AK141" s="312"/>
      <c r="AL141" s="312"/>
      <c r="AM141" s="312"/>
      <c r="AN141" s="312"/>
      <c r="AO141" s="312"/>
      <c r="AP141" s="312"/>
      <c r="AQ141" s="312"/>
      <c r="AR141" s="286" t="str">
        <f>IF(DATOS!D64="","N/A",DATOS!D64)</f>
        <v>N/A</v>
      </c>
      <c r="AS141" s="281"/>
      <c r="AT141" s="281"/>
      <c r="AU141" s="281"/>
      <c r="AV141" s="281"/>
      <c r="AW141" s="281"/>
      <c r="AX141" s="281"/>
      <c r="AY141" s="282"/>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39"/>
      <c r="CL141" s="39"/>
      <c r="CM141" s="39"/>
      <c r="CN141" s="39"/>
      <c r="CO141" s="39"/>
      <c r="CP141" s="39"/>
      <c r="CQ141" s="39"/>
      <c r="CR141" s="39"/>
      <c r="CS141" s="39"/>
      <c r="CT141" s="39"/>
      <c r="CU141" s="39"/>
      <c r="CV141" s="39"/>
      <c r="CW141" s="39"/>
      <c r="CX141" s="39"/>
      <c r="CY141" s="39"/>
      <c r="CZ141" s="39"/>
      <c r="DA141" s="39"/>
      <c r="DB141" s="39"/>
      <c r="DC141" s="39"/>
      <c r="DD141" s="39"/>
      <c r="DE141" s="39"/>
      <c r="DF141" s="39"/>
      <c r="DG141" s="39"/>
      <c r="DH141" s="39"/>
      <c r="DI141" s="39"/>
      <c r="DJ141" s="39"/>
    </row>
    <row r="142" spans="2:117" s="38" customFormat="1" ht="13.5" customHeight="1">
      <c r="B142"/>
      <c r="C142"/>
      <c r="D142"/>
      <c r="E142"/>
      <c r="F142"/>
      <c r="G142"/>
      <c r="H142"/>
      <c r="I142"/>
      <c r="J142"/>
      <c r="K142"/>
      <c r="L142"/>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39"/>
      <c r="CL142" s="39"/>
      <c r="CM142" s="39"/>
      <c r="CN142" s="39"/>
      <c r="CO142" s="39"/>
      <c r="CP142" s="39"/>
      <c r="CQ142" s="39"/>
      <c r="CR142" s="39"/>
      <c r="CS142" s="39"/>
      <c r="CT142" s="39"/>
      <c r="CU142" s="39"/>
      <c r="CV142" s="39"/>
      <c r="CW142" s="39"/>
      <c r="CX142" s="39"/>
      <c r="CY142" s="39"/>
      <c r="CZ142" s="39"/>
      <c r="DA142" s="39"/>
      <c r="DB142" s="39"/>
      <c r="DC142" s="39"/>
      <c r="DD142" s="39"/>
      <c r="DE142" s="39"/>
      <c r="DF142" s="39"/>
      <c r="DG142" s="39"/>
      <c r="DH142" s="39"/>
      <c r="DI142" s="39"/>
      <c r="DJ142" s="39"/>
      <c r="DK142" s="39"/>
      <c r="DL142" s="39"/>
      <c r="DM142" s="39"/>
    </row>
    <row r="143" spans="2:117" s="38" customFormat="1" ht="13.5" customHeight="1">
      <c r="B143" s="287" t="s">
        <v>149</v>
      </c>
      <c r="C143" s="288"/>
      <c r="D143" s="288" t="e">
        <f>IF(#REF!="NO","N/A Según Especificaciones del fabricante",IF(D149&lt;=D148,"CONFORME","NO CONFORME"))</f>
        <v>#REF!</v>
      </c>
      <c r="E143" s="288"/>
      <c r="F143" s="288"/>
      <c r="G143" s="288"/>
      <c r="H143" s="288"/>
      <c r="I143" s="288"/>
      <c r="J143" s="288"/>
      <c r="K143" s="288"/>
      <c r="L143" s="288"/>
      <c r="M143" s="288"/>
      <c r="N143" s="288"/>
      <c r="O143" s="288"/>
      <c r="P143" s="288"/>
      <c r="Q143" s="288"/>
      <c r="R143" s="288"/>
      <c r="S143" s="288"/>
      <c r="T143" s="288"/>
      <c r="U143" s="288"/>
      <c r="V143" s="288"/>
      <c r="W143" s="288"/>
      <c r="X143" s="288"/>
      <c r="Y143" s="289"/>
      <c r="Z143" s="280" t="str">
        <f>DATOS!D66</f>
        <v>N/A Según Especificaciones del fabricante</v>
      </c>
      <c r="AA143" s="281"/>
      <c r="AB143" s="281"/>
      <c r="AC143" s="281"/>
      <c r="AD143" s="281"/>
      <c r="AE143" s="281"/>
      <c r="AF143" s="281"/>
      <c r="AG143" s="281"/>
      <c r="AH143" s="281"/>
      <c r="AI143" s="281"/>
      <c r="AJ143" s="281"/>
      <c r="AK143" s="281"/>
      <c r="AL143" s="281"/>
      <c r="AM143" s="281"/>
      <c r="AN143" s="281"/>
      <c r="AO143" s="281"/>
      <c r="AP143" s="281"/>
      <c r="AQ143" s="281"/>
      <c r="AR143" s="281"/>
      <c r="AS143" s="281"/>
      <c r="AT143" s="281"/>
      <c r="AU143" s="281"/>
      <c r="AV143" s="281"/>
      <c r="AW143" s="281"/>
      <c r="AX143" s="281"/>
      <c r="AY143" s="282"/>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39"/>
      <c r="CL143" s="39"/>
      <c r="CM143" s="39"/>
      <c r="CN143" s="39"/>
      <c r="CO143" s="39"/>
      <c r="CP143" s="39"/>
      <c r="CQ143" s="39"/>
      <c r="CR143" s="39"/>
      <c r="CS143" s="39"/>
      <c r="CT143" s="39"/>
      <c r="CU143" s="39"/>
      <c r="CV143" s="39"/>
      <c r="CW143" s="39"/>
      <c r="CX143" s="39"/>
      <c r="CY143" s="39"/>
      <c r="CZ143" s="39"/>
      <c r="DA143" s="39"/>
      <c r="DB143" s="39"/>
      <c r="DC143" s="39"/>
      <c r="DD143" s="39"/>
      <c r="DE143" s="39"/>
      <c r="DF143" s="39"/>
      <c r="DG143" s="39"/>
      <c r="DH143" s="39"/>
      <c r="DI143" s="39"/>
      <c r="DJ143" s="39"/>
      <c r="DK143" s="39"/>
      <c r="DL143" s="39"/>
      <c r="DM143" s="39"/>
    </row>
    <row r="144" spans="2:117" s="38" customFormat="1" ht="13.5" customHeight="1">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39"/>
      <c r="CL144" s="39"/>
      <c r="CM144" s="39"/>
      <c r="CN144" s="39"/>
      <c r="CO144" s="39"/>
      <c r="CP144" s="39"/>
      <c r="CQ144" s="39"/>
      <c r="CR144" s="39"/>
      <c r="CS144" s="39"/>
      <c r="CT144" s="39"/>
      <c r="CU144" s="39"/>
      <c r="CV144" s="39"/>
      <c r="CW144" s="39"/>
      <c r="CX144" s="39"/>
      <c r="CY144" s="39"/>
      <c r="CZ144" s="39"/>
      <c r="DA144" s="39"/>
      <c r="DB144" s="39"/>
      <c r="DC144" s="39"/>
      <c r="DD144" s="39"/>
      <c r="DE144" s="39"/>
      <c r="DF144" s="39"/>
      <c r="DG144" s="39"/>
      <c r="DH144" s="39"/>
      <c r="DI144" s="39"/>
      <c r="DJ144" s="39"/>
    </row>
    <row r="145" spans="2:115" s="38" customFormat="1" ht="13.5" customHeight="1">
      <c r="B145" s="214" t="s">
        <v>143</v>
      </c>
      <c r="C145" s="214"/>
      <c r="D145" s="214"/>
      <c r="E145" s="214"/>
      <c r="F145" s="214"/>
      <c r="G145" s="214"/>
      <c r="H145" s="214"/>
      <c r="I145" s="214"/>
      <c r="J145" s="214"/>
      <c r="K145" s="214"/>
      <c r="L145" s="214"/>
      <c r="M145" s="214"/>
      <c r="N145" s="214"/>
      <c r="O145" s="214"/>
      <c r="P145" s="214"/>
      <c r="Q145" s="214"/>
      <c r="R145" s="214"/>
      <c r="S145" s="214"/>
      <c r="T145" s="214"/>
      <c r="U145" s="214"/>
      <c r="V145" s="214"/>
      <c r="W145" s="214"/>
      <c r="X145" s="214"/>
      <c r="Y145" s="214"/>
      <c r="Z145" s="214"/>
      <c r="AA145" s="214"/>
      <c r="AB145" s="214"/>
      <c r="AC145" s="214"/>
      <c r="AD145" s="214"/>
      <c r="AE145" s="214"/>
      <c r="AF145" s="214"/>
      <c r="AG145" s="214"/>
      <c r="AH145" s="214"/>
      <c r="AI145" s="214"/>
      <c r="AJ145" s="214"/>
      <c r="AK145" s="214"/>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4"/>
      <c r="BX145" s="214"/>
      <c r="BY145" s="214"/>
      <c r="BZ145" s="214"/>
      <c r="CA145" s="214"/>
      <c r="CB145" s="214"/>
      <c r="CC145" s="214"/>
      <c r="CD145" s="214"/>
      <c r="CE145" s="214"/>
      <c r="CF145" s="214"/>
      <c r="CG145" s="214"/>
      <c r="CH145" s="214"/>
      <c r="CI145" s="214"/>
      <c r="CJ145" s="214"/>
      <c r="CK145" s="214"/>
      <c r="CL145" s="214"/>
      <c r="CM145" s="214"/>
      <c r="CN145" s="214"/>
      <c r="CO145" s="214"/>
      <c r="CP145" s="214"/>
      <c r="CQ145" s="214"/>
      <c r="CR145" s="214"/>
      <c r="CS145" s="214"/>
      <c r="CT145" s="214"/>
      <c r="CU145" s="214"/>
      <c r="CV145" s="214"/>
      <c r="CW145" s="214"/>
      <c r="CX145" s="214"/>
      <c r="CY145" s="214"/>
      <c r="CZ145" s="214"/>
      <c r="DA145" s="214"/>
      <c r="DB145" s="214"/>
      <c r="DC145" s="214"/>
      <c r="DD145" s="214"/>
      <c r="DE145" s="214"/>
      <c r="DF145" s="214"/>
      <c r="DG145" s="214"/>
      <c r="DH145" s="214"/>
      <c r="DI145" s="214"/>
      <c r="DJ145" s="214"/>
      <c r="DK145" s="214"/>
    </row>
    <row r="146" spans="2:115" s="38" customFormat="1" ht="13.5" customHeight="1">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39"/>
      <c r="CL146" s="39"/>
      <c r="CM146" s="39"/>
      <c r="CN146" s="39"/>
      <c r="CO146" s="39"/>
      <c r="CP146" s="39"/>
      <c r="CQ146" s="39"/>
      <c r="CR146" s="39"/>
      <c r="CS146" s="39"/>
      <c r="CT146" s="39"/>
      <c r="CU146" s="39"/>
      <c r="CV146" s="39"/>
      <c r="CW146" s="39"/>
      <c r="CX146" s="39"/>
      <c r="CY146" s="39"/>
      <c r="CZ146" s="39"/>
      <c r="DA146" s="39"/>
      <c r="DB146" s="39"/>
      <c r="DC146" s="39"/>
      <c r="DD146" s="39"/>
      <c r="DE146" s="39"/>
      <c r="DF146" s="39"/>
      <c r="DG146" s="39"/>
      <c r="DH146" s="39"/>
      <c r="DI146" s="39"/>
      <c r="DJ146" s="39"/>
    </row>
    <row r="147" spans="2:115" s="38" customFormat="1" ht="24" customHeight="1">
      <c r="B147" s="290" t="s">
        <v>148</v>
      </c>
      <c r="C147" s="291"/>
      <c r="D147" s="291"/>
      <c r="E147" s="291"/>
      <c r="F147" s="291"/>
      <c r="G147" s="291"/>
      <c r="H147" s="291"/>
      <c r="I147" s="291"/>
      <c r="J147" s="291"/>
      <c r="K147" s="291"/>
      <c r="L147" s="291"/>
      <c r="M147" s="291"/>
      <c r="N147" s="291"/>
      <c r="O147" s="291"/>
      <c r="P147" s="291"/>
      <c r="Q147" s="291"/>
      <c r="R147" s="291"/>
      <c r="S147" s="291"/>
      <c r="T147" s="291"/>
      <c r="U147" s="291"/>
      <c r="V147" s="291"/>
      <c r="W147" s="291"/>
      <c r="X147" s="291"/>
      <c r="Y147" s="291"/>
      <c r="Z147" s="291"/>
      <c r="AA147" s="291"/>
      <c r="AB147" s="291"/>
      <c r="AC147" s="291"/>
      <c r="AD147" s="291"/>
      <c r="AE147" s="291"/>
      <c r="AF147" s="291"/>
      <c r="AG147" s="291"/>
      <c r="AH147" s="291"/>
      <c r="AI147" s="291"/>
      <c r="AJ147" s="291"/>
      <c r="AK147" s="291"/>
      <c r="AL147" s="291"/>
      <c r="AM147" s="291"/>
      <c r="AN147" s="291"/>
      <c r="AO147" s="291"/>
      <c r="AP147" s="291"/>
      <c r="AQ147" s="291"/>
      <c r="AR147" s="291"/>
      <c r="AS147" s="291"/>
      <c r="AT147" s="292"/>
      <c r="AU147" s="280" t="str">
        <f>DATOS!F71</f>
        <v>NO</v>
      </c>
      <c r="AV147" s="281"/>
      <c r="AW147" s="281"/>
      <c r="AX147" s="281"/>
      <c r="AY147" s="282"/>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39"/>
      <c r="CL147" s="39"/>
      <c r="CM147" s="39"/>
      <c r="CN147" s="39"/>
      <c r="CO147" s="39"/>
      <c r="CP147" s="39"/>
      <c r="CQ147" s="39"/>
      <c r="CR147" s="39"/>
      <c r="CS147" s="39"/>
      <c r="CT147" s="39"/>
      <c r="CU147" s="39"/>
      <c r="CV147" s="39"/>
      <c r="CW147" s="39"/>
      <c r="CX147" s="39"/>
      <c r="CY147" s="39"/>
      <c r="CZ147" s="39"/>
      <c r="DA147" s="39"/>
      <c r="DB147" s="39"/>
      <c r="DC147" s="39"/>
      <c r="DD147" s="39"/>
      <c r="DE147" s="39"/>
      <c r="DF147" s="39"/>
      <c r="DG147" s="39"/>
      <c r="DH147" s="39"/>
      <c r="DI147" s="39"/>
      <c r="DJ147" s="39"/>
    </row>
    <row r="148" spans="2:115" s="38" customFormat="1" ht="13.5" customHeight="1">
      <c r="B148" s="312" t="s">
        <v>152</v>
      </c>
      <c r="C148" s="312"/>
      <c r="D148" s="312"/>
      <c r="E148" s="312"/>
      <c r="F148" s="312"/>
      <c r="G148" s="312"/>
      <c r="H148" s="312"/>
      <c r="I148" s="312"/>
      <c r="J148" s="312"/>
      <c r="K148" s="312"/>
      <c r="L148" s="312"/>
      <c r="M148" s="312"/>
      <c r="N148" s="312"/>
      <c r="O148" s="312"/>
      <c r="P148" s="312"/>
      <c r="Q148" s="312"/>
      <c r="R148" s="312"/>
      <c r="S148" s="312"/>
      <c r="T148" s="312"/>
      <c r="U148" s="312"/>
      <c r="V148" s="312"/>
      <c r="W148" s="312"/>
      <c r="X148" s="312"/>
      <c r="Y148" s="312"/>
      <c r="Z148" s="312"/>
      <c r="AA148" s="312"/>
      <c r="AB148" s="312"/>
      <c r="AC148" s="312"/>
      <c r="AD148" s="312"/>
      <c r="AE148" s="312"/>
      <c r="AF148" s="312"/>
      <c r="AG148" s="312"/>
      <c r="AH148" s="312"/>
      <c r="AI148" s="312"/>
      <c r="AJ148" s="312"/>
      <c r="AK148" s="312"/>
      <c r="AL148" s="312"/>
      <c r="AM148" s="312"/>
      <c r="AN148" s="312"/>
      <c r="AO148" s="312"/>
      <c r="AP148" s="312"/>
      <c r="AQ148" s="312"/>
      <c r="AR148" s="314" t="str">
        <f>IF(DATOS!D72="","N/A",DATOS!D72)</f>
        <v>N/A</v>
      </c>
      <c r="AS148" s="315"/>
      <c r="AT148" s="315"/>
      <c r="AU148" s="315"/>
      <c r="AV148" s="315"/>
      <c r="AW148" s="315"/>
      <c r="AX148" s="315"/>
      <c r="AY148" s="316"/>
      <c r="AZ148" s="39"/>
      <c r="BA148" s="39"/>
      <c r="BB148" s="39"/>
      <c r="BQ148" s="39"/>
      <c r="BR148" s="39"/>
      <c r="BS148" s="39"/>
      <c r="BT148" s="39"/>
      <c r="BU148" s="39"/>
      <c r="BV148" s="39"/>
      <c r="BW148" s="39"/>
      <c r="BX148" s="39"/>
      <c r="BY148" s="39"/>
      <c r="BZ148" s="39"/>
      <c r="CA148" s="39"/>
      <c r="CB148" s="39"/>
      <c r="CC148" s="39"/>
      <c r="CD148" s="39"/>
      <c r="CE148" s="39"/>
      <c r="CF148" s="39"/>
      <c r="CG148" s="39"/>
      <c r="CH148" s="39"/>
      <c r="CI148" s="39"/>
      <c r="CJ148" s="39"/>
      <c r="CK148" s="39"/>
      <c r="CL148" s="39"/>
      <c r="CM148" s="39"/>
      <c r="CN148" s="39"/>
      <c r="CO148" s="39"/>
      <c r="CP148" s="39"/>
      <c r="CQ148" s="39"/>
      <c r="CR148" s="39"/>
      <c r="CS148" s="39"/>
      <c r="CT148" s="39"/>
      <c r="CU148" s="39"/>
      <c r="CV148" s="39"/>
      <c r="CW148" s="39"/>
      <c r="CX148" s="39"/>
      <c r="CY148" s="39"/>
      <c r="CZ148" s="39"/>
      <c r="DA148" s="39"/>
      <c r="DB148" s="39"/>
      <c r="DC148" s="39"/>
      <c r="DD148" s="39"/>
      <c r="DE148" s="39"/>
      <c r="DF148" s="39"/>
      <c r="DG148" s="39"/>
      <c r="DH148" s="39"/>
      <c r="DI148" s="39"/>
      <c r="DJ148" s="39"/>
    </row>
    <row r="149" spans="2:115" s="38" customFormat="1" ht="13.5" customHeight="1">
      <c r="B149" s="312" t="s">
        <v>154</v>
      </c>
      <c r="C149" s="312"/>
      <c r="D149" s="312"/>
      <c r="E149" s="312"/>
      <c r="F149" s="312"/>
      <c r="G149" s="312"/>
      <c r="H149" s="312"/>
      <c r="I149" s="312"/>
      <c r="J149" s="312"/>
      <c r="K149" s="312"/>
      <c r="L149" s="312"/>
      <c r="M149" s="312"/>
      <c r="N149" s="312"/>
      <c r="O149" s="312"/>
      <c r="P149" s="312"/>
      <c r="Q149" s="312"/>
      <c r="R149" s="312"/>
      <c r="S149" s="312"/>
      <c r="T149" s="312"/>
      <c r="U149" s="312"/>
      <c r="V149" s="312"/>
      <c r="W149" s="312"/>
      <c r="X149" s="312"/>
      <c r="Y149" s="312"/>
      <c r="Z149" s="312"/>
      <c r="AA149" s="312"/>
      <c r="AB149" s="312"/>
      <c r="AC149" s="312"/>
      <c r="AD149" s="312"/>
      <c r="AE149" s="312"/>
      <c r="AF149" s="312"/>
      <c r="AG149" s="312"/>
      <c r="AH149" s="312"/>
      <c r="AI149" s="312"/>
      <c r="AJ149" s="312"/>
      <c r="AK149" s="312"/>
      <c r="AL149" s="312"/>
      <c r="AM149" s="312"/>
      <c r="AN149" s="312"/>
      <c r="AO149" s="312"/>
      <c r="AP149" s="312"/>
      <c r="AQ149" s="312"/>
      <c r="AR149" s="314" t="str">
        <f>IF(DATOS!D73="","N/A",DATOS!D73)</f>
        <v>N/A</v>
      </c>
      <c r="AS149" s="315"/>
      <c r="AT149" s="315"/>
      <c r="AU149" s="315"/>
      <c r="AV149" s="315"/>
      <c r="AW149" s="315"/>
      <c r="AX149" s="315"/>
      <c r="AY149" s="316"/>
      <c r="AZ149" s="39"/>
      <c r="BA149" s="39"/>
      <c r="BB149" s="39"/>
      <c r="BQ149" s="39"/>
      <c r="BR149" s="39"/>
      <c r="BS149" s="39"/>
      <c r="BT149" s="39"/>
      <c r="BU149" s="39"/>
      <c r="BV149" s="39"/>
      <c r="BW149" s="39"/>
      <c r="BX149" s="39"/>
      <c r="BY149" s="39"/>
      <c r="BZ149" s="39"/>
      <c r="CA149" s="39"/>
      <c r="CB149" s="39"/>
      <c r="CC149" s="39"/>
      <c r="CD149" s="39"/>
      <c r="CE149" s="39"/>
      <c r="CF149" s="39"/>
      <c r="CG149" s="39"/>
      <c r="CH149" s="39"/>
      <c r="CI149" s="39"/>
      <c r="CJ149" s="39"/>
      <c r="CK149" s="39"/>
      <c r="CL149" s="39"/>
      <c r="CM149" s="39"/>
      <c r="CN149" s="39"/>
      <c r="CO149" s="39"/>
      <c r="CP149" s="39"/>
      <c r="CQ149" s="39"/>
      <c r="CR149" s="39"/>
      <c r="CS149" s="39"/>
      <c r="CT149" s="39"/>
      <c r="CU149" s="39"/>
      <c r="CV149" s="39"/>
      <c r="CW149" s="39"/>
      <c r="CX149" s="39"/>
      <c r="CY149" s="39"/>
      <c r="CZ149" s="39"/>
      <c r="DA149" s="39"/>
      <c r="DB149" s="39"/>
      <c r="DC149" s="39"/>
      <c r="DD149" s="39"/>
      <c r="DE149" s="39"/>
      <c r="DF149" s="39"/>
      <c r="DG149" s="39"/>
      <c r="DH149" s="39"/>
      <c r="DI149" s="39"/>
      <c r="DJ149" s="39"/>
    </row>
    <row r="150" spans="2:115" s="38" customFormat="1" ht="13.5" customHeight="1">
      <c r="B150" s="312" t="s">
        <v>153</v>
      </c>
      <c r="C150" s="312"/>
      <c r="D150" s="312"/>
      <c r="E150" s="312"/>
      <c r="F150" s="312"/>
      <c r="G150" s="312"/>
      <c r="H150" s="312"/>
      <c r="I150" s="312"/>
      <c r="J150" s="312"/>
      <c r="K150" s="312"/>
      <c r="L150" s="312"/>
      <c r="M150" s="312"/>
      <c r="N150" s="312"/>
      <c r="O150" s="312"/>
      <c r="P150" s="312"/>
      <c r="Q150" s="312"/>
      <c r="R150" s="312"/>
      <c r="S150" s="312"/>
      <c r="T150" s="312"/>
      <c r="U150" s="312"/>
      <c r="V150" s="312"/>
      <c r="W150" s="312"/>
      <c r="X150" s="312"/>
      <c r="Y150" s="312"/>
      <c r="Z150" s="312"/>
      <c r="AA150" s="312"/>
      <c r="AB150" s="312"/>
      <c r="AC150" s="312"/>
      <c r="AD150" s="312"/>
      <c r="AE150" s="312"/>
      <c r="AF150" s="312"/>
      <c r="AG150" s="312"/>
      <c r="AH150" s="312"/>
      <c r="AI150" s="312"/>
      <c r="AJ150" s="312"/>
      <c r="AK150" s="312"/>
      <c r="AL150" s="312"/>
      <c r="AM150" s="312"/>
      <c r="AN150" s="312"/>
      <c r="AO150" s="312"/>
      <c r="AP150" s="312"/>
      <c r="AQ150" s="312"/>
      <c r="AR150" s="286" t="str">
        <f>IF(DATOS!D74="","N/A",DATOS!D74)</f>
        <v>N/A</v>
      </c>
      <c r="AS150" s="281"/>
      <c r="AT150" s="281"/>
      <c r="AU150" s="281"/>
      <c r="AV150" s="281"/>
      <c r="AW150" s="281"/>
      <c r="AX150" s="281"/>
      <c r="AY150" s="282"/>
      <c r="AZ150" s="39"/>
      <c r="BA150" s="39"/>
      <c r="BB150" s="39"/>
      <c r="BQ150" s="39"/>
      <c r="BR150" s="39"/>
      <c r="BS150" s="39"/>
      <c r="BT150" s="39"/>
      <c r="BU150" s="39"/>
      <c r="BV150" s="39"/>
      <c r="BW150" s="39"/>
      <c r="BX150" s="39"/>
      <c r="BY150" s="39"/>
      <c r="BZ150" s="39"/>
      <c r="CA150" s="39"/>
      <c r="CB150" s="39"/>
      <c r="CC150" s="39"/>
      <c r="CD150" s="39"/>
      <c r="CE150" s="39"/>
      <c r="CF150" s="39"/>
      <c r="CG150" s="39"/>
      <c r="CH150" s="39"/>
      <c r="CI150" s="39"/>
      <c r="CJ150" s="39"/>
      <c r="CK150" s="39"/>
      <c r="CL150" s="39"/>
      <c r="CM150" s="39"/>
      <c r="CN150" s="39"/>
      <c r="CO150" s="39"/>
      <c r="CP150" s="39"/>
      <c r="CQ150" s="39"/>
      <c r="CR150" s="39"/>
      <c r="CS150" s="39"/>
      <c r="CT150" s="39"/>
      <c r="CU150" s="39"/>
      <c r="CV150" s="39"/>
      <c r="CW150" s="39"/>
      <c r="CX150" s="39"/>
      <c r="CY150" s="39"/>
      <c r="CZ150" s="39"/>
      <c r="DA150" s="39"/>
      <c r="DB150" s="39"/>
      <c r="DC150" s="39"/>
      <c r="DD150" s="39"/>
      <c r="DE150" s="39"/>
      <c r="DF150" s="39"/>
      <c r="DG150" s="39"/>
      <c r="DH150" s="39"/>
      <c r="DI150" s="39"/>
      <c r="DJ150" s="39"/>
    </row>
    <row r="151" spans="2:115" s="38" customFormat="1" ht="13.5" customHeight="1">
      <c r="B151"/>
      <c r="C151"/>
      <c r="D151"/>
      <c r="E151"/>
      <c r="F151"/>
      <c r="G151"/>
      <c r="H151"/>
      <c r="I151"/>
      <c r="J151"/>
      <c r="K151"/>
      <c r="L151"/>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39"/>
      <c r="CL151" s="39"/>
      <c r="CM151" s="39"/>
      <c r="CN151" s="39"/>
      <c r="CO151" s="39"/>
      <c r="CP151" s="39"/>
      <c r="CQ151" s="39"/>
      <c r="CR151" s="39"/>
      <c r="CS151" s="39"/>
      <c r="CT151" s="39"/>
      <c r="CU151" s="39"/>
      <c r="CV151" s="39"/>
      <c r="CW151" s="39"/>
      <c r="CX151" s="39"/>
      <c r="CY151" s="39"/>
      <c r="CZ151" s="39"/>
      <c r="DA151" s="39"/>
      <c r="DB151" s="39"/>
      <c r="DC151" s="39"/>
      <c r="DD151" s="39"/>
      <c r="DE151" s="39"/>
      <c r="DF151" s="39"/>
      <c r="DG151" s="39"/>
      <c r="DH151" s="39"/>
      <c r="DI151" s="39"/>
      <c r="DJ151" s="39"/>
    </row>
    <row r="152" spans="2:115" s="38" customFormat="1" ht="13.5" customHeight="1">
      <c r="B152" s="287" t="s">
        <v>149</v>
      </c>
      <c r="C152" s="288"/>
      <c r="D152" s="288" t="e">
        <f>IF(#REF!="NO","N/A Según Especificaciones del fabricante",IF(D149&lt;=D148,"CONFORME","NO CONFORME"))</f>
        <v>#REF!</v>
      </c>
      <c r="E152" s="288"/>
      <c r="F152" s="288"/>
      <c r="G152" s="288"/>
      <c r="H152" s="288"/>
      <c r="I152" s="288"/>
      <c r="J152" s="288"/>
      <c r="K152" s="288"/>
      <c r="L152" s="288"/>
      <c r="M152" s="288"/>
      <c r="N152" s="288"/>
      <c r="O152" s="288"/>
      <c r="P152" s="288"/>
      <c r="Q152" s="288"/>
      <c r="R152" s="288"/>
      <c r="S152" s="288"/>
      <c r="T152" s="288"/>
      <c r="U152" s="288"/>
      <c r="V152" s="288"/>
      <c r="W152" s="288"/>
      <c r="X152" s="288"/>
      <c r="Y152" s="289"/>
      <c r="Z152" s="280" t="str">
        <f>DATOS!D76</f>
        <v>N/A Según Especificaciones del fabricante</v>
      </c>
      <c r="AA152" s="281"/>
      <c r="AB152" s="281"/>
      <c r="AC152" s="281"/>
      <c r="AD152" s="281"/>
      <c r="AE152" s="281"/>
      <c r="AF152" s="281"/>
      <c r="AG152" s="281"/>
      <c r="AH152" s="281"/>
      <c r="AI152" s="281"/>
      <c r="AJ152" s="281"/>
      <c r="AK152" s="281"/>
      <c r="AL152" s="281"/>
      <c r="AM152" s="281"/>
      <c r="AN152" s="281"/>
      <c r="AO152" s="281"/>
      <c r="AP152" s="281"/>
      <c r="AQ152" s="281"/>
      <c r="AR152" s="281"/>
      <c r="AS152" s="281"/>
      <c r="AT152" s="281"/>
      <c r="AU152" s="281"/>
      <c r="AV152" s="281"/>
      <c r="AW152" s="281"/>
      <c r="AX152" s="281"/>
      <c r="AY152" s="282"/>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39"/>
      <c r="CL152" s="39"/>
      <c r="CM152" s="39"/>
      <c r="CN152" s="39"/>
      <c r="CO152" s="39"/>
      <c r="CP152" s="39"/>
      <c r="CQ152" s="39"/>
      <c r="CR152" s="39"/>
      <c r="CS152" s="39"/>
      <c r="CT152" s="39"/>
      <c r="CU152" s="39"/>
      <c r="CV152" s="39"/>
      <c r="CW152" s="39"/>
      <c r="CX152" s="39"/>
      <c r="CY152" s="39"/>
      <c r="CZ152" s="39"/>
      <c r="DA152" s="39"/>
      <c r="DB152" s="39"/>
      <c r="DC152" s="39"/>
      <c r="DD152" s="39"/>
      <c r="DE152" s="39"/>
      <c r="DF152" s="39"/>
      <c r="DG152" s="39"/>
      <c r="DH152" s="39"/>
      <c r="DI152" s="39"/>
      <c r="DJ152" s="39"/>
    </row>
    <row r="153" spans="2:115" s="38" customFormat="1" ht="13.5" customHeight="1">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39"/>
      <c r="CL153" s="39"/>
      <c r="CM153" s="39"/>
      <c r="CN153" s="39"/>
      <c r="CO153" s="39"/>
      <c r="CP153" s="39"/>
      <c r="CQ153" s="39"/>
      <c r="CR153" s="39"/>
      <c r="CS153" s="39"/>
      <c r="CT153" s="39"/>
      <c r="CU153" s="39"/>
      <c r="CV153" s="39"/>
      <c r="CW153" s="39"/>
      <c r="CX153" s="39"/>
      <c r="CY153" s="39"/>
      <c r="CZ153" s="39"/>
      <c r="DA153" s="39"/>
      <c r="DB153" s="39"/>
      <c r="DC153" s="39"/>
      <c r="DD153" s="39"/>
      <c r="DE153" s="39"/>
      <c r="DF153" s="39"/>
      <c r="DG153" s="39"/>
      <c r="DH153" s="39"/>
      <c r="DI153" s="39"/>
      <c r="DJ153" s="39"/>
    </row>
    <row r="154" spans="2:115" s="38" customFormat="1" ht="13.5" customHeight="1">
      <c r="B154" s="214" t="s">
        <v>144</v>
      </c>
      <c r="C154" s="214"/>
      <c r="D154" s="214"/>
      <c r="E154" s="214"/>
      <c r="F154" s="214"/>
      <c r="G154" s="214"/>
      <c r="H154" s="214"/>
      <c r="I154" s="214"/>
      <c r="J154" s="214"/>
      <c r="K154" s="214"/>
      <c r="L154" s="214"/>
      <c r="M154" s="214"/>
      <c r="N154" s="214"/>
      <c r="O154" s="214"/>
      <c r="P154" s="214"/>
      <c r="Q154" s="214"/>
      <c r="R154" s="214"/>
      <c r="S154" s="214"/>
      <c r="T154" s="214"/>
      <c r="U154" s="214"/>
      <c r="V154" s="214"/>
      <c r="W154" s="214"/>
      <c r="X154" s="214"/>
      <c r="Y154" s="214"/>
      <c r="Z154" s="214"/>
      <c r="AA154" s="214"/>
      <c r="AB154" s="214"/>
      <c r="AC154" s="214"/>
      <c r="AD154" s="214"/>
      <c r="AE154" s="214"/>
      <c r="AF154" s="214"/>
      <c r="AG154" s="214"/>
      <c r="AH154" s="214"/>
      <c r="AI154" s="214"/>
      <c r="AJ154" s="214"/>
      <c r="AK154" s="214"/>
      <c r="AL154" s="214"/>
      <c r="AM154" s="214"/>
      <c r="AN154" s="214"/>
      <c r="AO154" s="214"/>
      <c r="AP154" s="214"/>
      <c r="AQ154" s="214"/>
      <c r="AR154" s="214"/>
      <c r="AS154" s="214"/>
      <c r="AT154" s="214"/>
      <c r="AU154" s="214"/>
      <c r="AV154" s="214"/>
      <c r="AW154" s="214"/>
      <c r="AX154" s="214"/>
      <c r="AY154" s="214"/>
      <c r="AZ154" s="214"/>
      <c r="BA154" s="214"/>
      <c r="BB154" s="214"/>
      <c r="BC154" s="214"/>
      <c r="BD154" s="214"/>
      <c r="BE154" s="214"/>
      <c r="BF154" s="214"/>
      <c r="BG154" s="214"/>
      <c r="BH154" s="214"/>
      <c r="BI154" s="214"/>
      <c r="BJ154" s="214"/>
      <c r="BK154" s="214"/>
      <c r="BL154" s="214"/>
      <c r="BM154" s="214"/>
      <c r="BN154" s="214"/>
      <c r="BO154" s="214"/>
      <c r="BP154" s="214"/>
      <c r="BQ154" s="214"/>
      <c r="BR154" s="214"/>
      <c r="BS154" s="214"/>
      <c r="BT154" s="214"/>
      <c r="BU154" s="214"/>
      <c r="BV154" s="214"/>
      <c r="BW154" s="214"/>
      <c r="BX154" s="214"/>
      <c r="BY154" s="214"/>
      <c r="BZ154" s="214"/>
      <c r="CA154" s="214"/>
      <c r="CB154" s="214"/>
      <c r="CC154" s="214"/>
      <c r="CD154" s="214"/>
      <c r="CE154" s="214"/>
      <c r="CF154" s="214"/>
      <c r="CG154" s="214"/>
      <c r="CH154" s="214"/>
      <c r="CI154" s="214"/>
      <c r="CJ154" s="214"/>
      <c r="CK154" s="214"/>
      <c r="CL154" s="214"/>
      <c r="CM154" s="214"/>
      <c r="CN154" s="214"/>
      <c r="CO154" s="214"/>
      <c r="CP154" s="214"/>
      <c r="CQ154" s="214"/>
      <c r="CR154" s="214"/>
      <c r="CS154" s="214"/>
      <c r="CT154" s="214"/>
      <c r="CU154" s="214"/>
      <c r="CV154" s="214"/>
      <c r="CW154" s="214"/>
      <c r="CX154" s="214"/>
      <c r="CY154" s="214"/>
      <c r="CZ154" s="214"/>
      <c r="DA154" s="214"/>
      <c r="DB154" s="214"/>
      <c r="DC154" s="214"/>
      <c r="DD154" s="214"/>
      <c r="DE154" s="214"/>
      <c r="DF154" s="214"/>
      <c r="DG154" s="214"/>
      <c r="DH154" s="214"/>
      <c r="DI154" s="214"/>
      <c r="DJ154" s="214"/>
      <c r="DK154" s="214"/>
    </row>
    <row r="155" spans="2:115" s="38" customFormat="1" ht="13.5" customHeight="1">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39"/>
      <c r="CL155" s="39"/>
      <c r="CM155" s="39"/>
      <c r="CN155" s="39"/>
      <c r="CO155" s="39"/>
      <c r="CP155" s="39"/>
      <c r="CQ155" s="39"/>
      <c r="CR155" s="39"/>
      <c r="CS155" s="39"/>
      <c r="CT155" s="39"/>
      <c r="CU155" s="39"/>
      <c r="CV155" s="39"/>
      <c r="CW155" s="39"/>
      <c r="CX155" s="39"/>
      <c r="CY155" s="39"/>
      <c r="CZ155" s="39"/>
      <c r="DA155" s="39"/>
      <c r="DB155" s="39"/>
      <c r="DC155" s="39"/>
      <c r="DD155" s="39"/>
      <c r="DE155" s="39"/>
      <c r="DF155" s="39"/>
      <c r="DG155" s="39"/>
      <c r="DH155" s="39"/>
      <c r="DI155" s="39"/>
      <c r="DJ155" s="39"/>
    </row>
    <row r="156" spans="2:115" s="38" customFormat="1" ht="13.5" customHeight="1">
      <c r="B156" s="321" t="s">
        <v>155</v>
      </c>
      <c r="C156" s="321"/>
      <c r="D156" s="321"/>
      <c r="E156" s="321"/>
      <c r="F156" s="321"/>
      <c r="G156" s="321"/>
      <c r="H156" s="321"/>
      <c r="I156" s="321"/>
      <c r="J156" s="321"/>
      <c r="K156" s="321"/>
      <c r="L156" s="321"/>
      <c r="M156" s="321"/>
      <c r="N156" s="321"/>
      <c r="O156" s="321"/>
      <c r="P156" s="321"/>
      <c r="Q156" s="321"/>
      <c r="R156" s="321"/>
      <c r="S156" s="321"/>
      <c r="T156" s="321"/>
      <c r="U156" s="321"/>
      <c r="V156" s="321"/>
      <c r="W156" s="321"/>
      <c r="X156" s="321"/>
      <c r="Y156" s="321"/>
      <c r="Z156" s="321"/>
      <c r="AA156" s="321"/>
      <c r="AB156" s="321"/>
      <c r="AC156" s="321"/>
      <c r="AD156" s="321"/>
      <c r="AE156" s="321"/>
      <c r="AF156" s="321"/>
      <c r="AG156" s="321"/>
      <c r="AH156" s="321"/>
      <c r="AI156" s="321"/>
      <c r="AJ156" s="321"/>
      <c r="AK156" s="313" t="str">
        <f>DATOS!I82</f>
        <v>N/A Según Especificaciones del fabricante</v>
      </c>
      <c r="AL156" s="313"/>
      <c r="AM156" s="313"/>
      <c r="AN156" s="313"/>
      <c r="AO156" s="313"/>
      <c r="AP156" s="313"/>
      <c r="AQ156" s="313"/>
      <c r="AR156" s="313"/>
      <c r="AS156" s="313"/>
      <c r="AT156" s="313"/>
      <c r="AU156" s="313"/>
      <c r="AV156" s="313"/>
      <c r="AW156" s="313"/>
      <c r="AX156" s="313"/>
      <c r="AY156" s="313"/>
      <c r="AZ156" s="313"/>
      <c r="BA156" s="313"/>
      <c r="BB156" s="313"/>
      <c r="BC156" s="313"/>
      <c r="BD156" s="313"/>
      <c r="BE156" s="313"/>
      <c r="BF156" s="313"/>
      <c r="BG156" s="313"/>
      <c r="BH156" s="313"/>
      <c r="BI156" s="313"/>
      <c r="BJ156" s="313"/>
      <c r="BK156" s="313"/>
      <c r="BL156" s="313"/>
      <c r="BM156" s="313"/>
      <c r="BN156" s="313"/>
      <c r="BO156" s="313"/>
      <c r="BP156" s="313"/>
      <c r="BQ156" s="313"/>
      <c r="BR156" s="313"/>
      <c r="BS156" s="313"/>
      <c r="BT156" s="313"/>
      <c r="BU156" s="313"/>
      <c r="BV156" s="313"/>
      <c r="BW156" s="313"/>
      <c r="BX156" s="313"/>
      <c r="BY156" s="313"/>
      <c r="BZ156" s="313"/>
      <c r="CA156" s="313"/>
      <c r="CB156" s="313"/>
      <c r="CC156" s="313"/>
      <c r="CD156" s="313"/>
      <c r="CE156" s="313"/>
      <c r="CF156" s="313"/>
      <c r="CG156" s="313"/>
      <c r="CH156" s="313"/>
      <c r="CI156" s="313"/>
      <c r="CJ156" s="313"/>
      <c r="CK156" s="313"/>
      <c r="CL156" s="313"/>
      <c r="CM156" s="39"/>
      <c r="CN156" s="39"/>
      <c r="CO156" s="39"/>
      <c r="CP156" s="39"/>
      <c r="CQ156" s="39"/>
      <c r="CR156" s="39"/>
      <c r="CS156" s="39"/>
      <c r="CT156" s="39"/>
      <c r="CU156" s="39"/>
      <c r="CV156" s="39"/>
      <c r="CW156" s="39"/>
      <c r="CX156" s="39"/>
      <c r="CY156" s="39"/>
      <c r="CZ156" s="39"/>
      <c r="DA156" s="39"/>
      <c r="DB156" s="39"/>
      <c r="DC156" s="39"/>
      <c r="DD156" s="39"/>
      <c r="DE156" s="39"/>
      <c r="DF156" s="39"/>
      <c r="DG156" s="39"/>
      <c r="DH156" s="39"/>
      <c r="DI156" s="39"/>
      <c r="DJ156" s="39"/>
    </row>
    <row r="157" spans="2:115" s="38" customFormat="1" ht="13.5" customHeight="1">
      <c r="B157" s="321" t="s">
        <v>156</v>
      </c>
      <c r="C157" s="321"/>
      <c r="D157" s="321"/>
      <c r="E157" s="321"/>
      <c r="F157" s="321"/>
      <c r="G157" s="321"/>
      <c r="H157" s="321"/>
      <c r="I157" s="321"/>
      <c r="J157" s="321"/>
      <c r="K157" s="321"/>
      <c r="L157" s="321"/>
      <c r="M157" s="321"/>
      <c r="N157" s="321"/>
      <c r="O157" s="321"/>
      <c r="P157" s="321"/>
      <c r="Q157" s="321"/>
      <c r="R157" s="321"/>
      <c r="S157" s="321"/>
      <c r="T157" s="321"/>
      <c r="U157" s="321"/>
      <c r="V157" s="321"/>
      <c r="W157" s="321"/>
      <c r="X157" s="321"/>
      <c r="Y157" s="321"/>
      <c r="Z157" s="321"/>
      <c r="AA157" s="321"/>
      <c r="AB157" s="321"/>
      <c r="AC157" s="321"/>
      <c r="AD157" s="321"/>
      <c r="AE157" s="321"/>
      <c r="AF157" s="321"/>
      <c r="AG157" s="321"/>
      <c r="AH157" s="321"/>
      <c r="AI157" s="321"/>
      <c r="AJ157" s="321"/>
      <c r="AK157" s="313" t="str">
        <f>DATOS!I83</f>
        <v>N/A Según Especificaciones del fabricante</v>
      </c>
      <c r="AL157" s="313"/>
      <c r="AM157" s="313"/>
      <c r="AN157" s="313"/>
      <c r="AO157" s="313"/>
      <c r="AP157" s="313"/>
      <c r="AQ157" s="313"/>
      <c r="AR157" s="313"/>
      <c r="AS157" s="313"/>
      <c r="AT157" s="313"/>
      <c r="AU157" s="313"/>
      <c r="AV157" s="313"/>
      <c r="AW157" s="313"/>
      <c r="AX157" s="313"/>
      <c r="AY157" s="313"/>
      <c r="AZ157" s="313"/>
      <c r="BA157" s="313"/>
      <c r="BB157" s="313"/>
      <c r="BC157" s="313"/>
      <c r="BD157" s="313"/>
      <c r="BE157" s="313"/>
      <c r="BF157" s="313"/>
      <c r="BG157" s="313"/>
      <c r="BH157" s="313"/>
      <c r="BI157" s="313"/>
      <c r="BJ157" s="313"/>
      <c r="BK157" s="313"/>
      <c r="BL157" s="313"/>
      <c r="BM157" s="313"/>
      <c r="BN157" s="313"/>
      <c r="BO157" s="313"/>
      <c r="BP157" s="313"/>
      <c r="BQ157" s="313"/>
      <c r="BR157" s="313"/>
      <c r="BS157" s="313"/>
      <c r="BT157" s="313"/>
      <c r="BU157" s="313"/>
      <c r="BV157" s="313"/>
      <c r="BW157" s="313"/>
      <c r="BX157" s="313"/>
      <c r="BY157" s="313"/>
      <c r="BZ157" s="313"/>
      <c r="CA157" s="313"/>
      <c r="CB157" s="313"/>
      <c r="CC157" s="313"/>
      <c r="CD157" s="313"/>
      <c r="CE157" s="313"/>
      <c r="CF157" s="313"/>
      <c r="CG157" s="313"/>
      <c r="CH157" s="313"/>
      <c r="CI157" s="313"/>
      <c r="CJ157" s="313"/>
      <c r="CK157" s="313"/>
      <c r="CL157" s="313"/>
      <c r="CM157" s="39"/>
      <c r="CN157" s="39"/>
      <c r="CO157" s="39"/>
      <c r="CP157" s="39"/>
      <c r="CQ157" s="39"/>
      <c r="CR157" s="39"/>
      <c r="CS157" s="39"/>
      <c r="CT157" s="39"/>
      <c r="CU157" s="39"/>
      <c r="CV157" s="39"/>
      <c r="CW157" s="39"/>
      <c r="CX157" s="39"/>
      <c r="CY157" s="39"/>
      <c r="CZ157" s="39"/>
      <c r="DA157" s="39"/>
      <c r="DB157" s="39"/>
      <c r="DC157" s="39"/>
      <c r="DD157" s="39"/>
      <c r="DE157" s="39"/>
      <c r="DF157" s="39"/>
      <c r="DG157" s="39"/>
      <c r="DH157" s="39"/>
      <c r="DI157" s="39"/>
      <c r="DJ157" s="39"/>
    </row>
    <row r="158" spans="2:115" s="38" customFormat="1" ht="13.5" customHeight="1">
      <c r="B158" s="321" t="s">
        <v>157</v>
      </c>
      <c r="C158" s="321"/>
      <c r="D158" s="321"/>
      <c r="E158" s="321"/>
      <c r="F158" s="321"/>
      <c r="G158" s="321"/>
      <c r="H158" s="321"/>
      <c r="I158" s="321"/>
      <c r="J158" s="321"/>
      <c r="K158" s="321"/>
      <c r="L158" s="321"/>
      <c r="M158" s="321"/>
      <c r="N158" s="321"/>
      <c r="O158" s="321"/>
      <c r="P158" s="321"/>
      <c r="Q158" s="321"/>
      <c r="R158" s="321"/>
      <c r="S158" s="321"/>
      <c r="T158" s="321"/>
      <c r="U158" s="321"/>
      <c r="V158" s="321"/>
      <c r="W158" s="321"/>
      <c r="X158" s="321"/>
      <c r="Y158" s="321"/>
      <c r="Z158" s="321"/>
      <c r="AA158" s="321"/>
      <c r="AB158" s="321"/>
      <c r="AC158" s="321"/>
      <c r="AD158" s="321"/>
      <c r="AE158" s="321"/>
      <c r="AF158" s="321"/>
      <c r="AG158" s="321"/>
      <c r="AH158" s="321"/>
      <c r="AI158" s="321"/>
      <c r="AJ158" s="321"/>
      <c r="AK158" s="313" t="str">
        <f>DATOS!I84</f>
        <v>N/A Según Especificaciones del fabricante</v>
      </c>
      <c r="AL158" s="313"/>
      <c r="AM158" s="313"/>
      <c r="AN158" s="313"/>
      <c r="AO158" s="313"/>
      <c r="AP158" s="313"/>
      <c r="AQ158" s="313"/>
      <c r="AR158" s="313"/>
      <c r="AS158" s="313"/>
      <c r="AT158" s="313"/>
      <c r="AU158" s="313"/>
      <c r="AV158" s="313"/>
      <c r="AW158" s="313"/>
      <c r="AX158" s="313"/>
      <c r="AY158" s="313"/>
      <c r="AZ158" s="313"/>
      <c r="BA158" s="313"/>
      <c r="BB158" s="313"/>
      <c r="BC158" s="313"/>
      <c r="BD158" s="313"/>
      <c r="BE158" s="313"/>
      <c r="BF158" s="313"/>
      <c r="BG158" s="313"/>
      <c r="BH158" s="313"/>
      <c r="BI158" s="313"/>
      <c r="BJ158" s="313"/>
      <c r="BK158" s="313"/>
      <c r="BL158" s="313"/>
      <c r="BM158" s="313"/>
      <c r="BN158" s="313"/>
      <c r="BO158" s="313"/>
      <c r="BP158" s="313"/>
      <c r="BQ158" s="313"/>
      <c r="BR158" s="313"/>
      <c r="BS158" s="313"/>
      <c r="BT158" s="313"/>
      <c r="BU158" s="313"/>
      <c r="BV158" s="313"/>
      <c r="BW158" s="313"/>
      <c r="BX158" s="313"/>
      <c r="BY158" s="313"/>
      <c r="BZ158" s="313"/>
      <c r="CA158" s="313"/>
      <c r="CB158" s="313"/>
      <c r="CC158" s="313"/>
      <c r="CD158" s="313"/>
      <c r="CE158" s="313"/>
      <c r="CF158" s="313"/>
      <c r="CG158" s="313"/>
      <c r="CH158" s="313"/>
      <c r="CI158" s="313"/>
      <c r="CJ158" s="313"/>
      <c r="CK158" s="313"/>
      <c r="CL158" s="313"/>
      <c r="CM158" s="39"/>
      <c r="CN158" s="39"/>
      <c r="CO158" s="39"/>
      <c r="CP158" s="39"/>
      <c r="CQ158" s="39"/>
      <c r="CR158" s="39"/>
      <c r="CS158" s="39"/>
      <c r="CT158" s="39"/>
      <c r="CU158" s="39"/>
      <c r="CV158" s="39"/>
      <c r="CW158" s="39"/>
      <c r="CX158" s="39"/>
      <c r="CY158" s="39"/>
      <c r="CZ158" s="39"/>
      <c r="DA158" s="39"/>
      <c r="DB158" s="39"/>
      <c r="DC158" s="39"/>
      <c r="DD158" s="39"/>
      <c r="DE158" s="39"/>
      <c r="DF158" s="39"/>
      <c r="DG158" s="39"/>
      <c r="DH158" s="39"/>
      <c r="DI158" s="39"/>
      <c r="DJ158" s="39"/>
    </row>
    <row r="159" spans="2:115" s="38" customFormat="1" ht="13.5" customHeight="1">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39"/>
      <c r="CL159" s="39"/>
      <c r="CM159" s="39"/>
      <c r="CN159" s="39"/>
      <c r="CO159" s="39"/>
      <c r="CP159" s="39"/>
      <c r="CQ159" s="39"/>
      <c r="CR159" s="39"/>
      <c r="CS159" s="39"/>
      <c r="CT159" s="39"/>
      <c r="CU159" s="39"/>
      <c r="CV159" s="39"/>
      <c r="CW159" s="39"/>
      <c r="CX159" s="39"/>
      <c r="CY159" s="39"/>
      <c r="CZ159" s="39"/>
      <c r="DA159" s="39"/>
      <c r="DB159" s="39"/>
      <c r="DC159" s="39"/>
      <c r="DD159" s="39"/>
      <c r="DE159" s="39"/>
      <c r="DF159" s="39"/>
      <c r="DG159" s="39"/>
      <c r="DH159" s="39"/>
      <c r="DI159" s="39"/>
      <c r="DJ159" s="39"/>
    </row>
    <row r="160" spans="2:115" s="38" customFormat="1" ht="13.5" customHeight="1">
      <c r="B160" s="214" t="s">
        <v>147</v>
      </c>
      <c r="C160" s="214"/>
      <c r="D160" s="214"/>
      <c r="E160" s="214"/>
      <c r="F160" s="214"/>
      <c r="G160" s="214"/>
      <c r="H160" s="214"/>
      <c r="I160" s="214"/>
      <c r="J160" s="214"/>
      <c r="K160" s="214"/>
      <c r="L160" s="214"/>
      <c r="M160" s="214"/>
      <c r="N160" s="214"/>
      <c r="O160" s="214"/>
      <c r="P160" s="214"/>
      <c r="Q160" s="214"/>
      <c r="R160" s="214"/>
      <c r="S160" s="214"/>
      <c r="T160" s="214"/>
      <c r="U160" s="214"/>
      <c r="V160" s="214"/>
      <c r="W160" s="214"/>
      <c r="X160" s="214"/>
      <c r="Y160" s="214"/>
      <c r="Z160" s="214"/>
      <c r="AA160" s="214"/>
      <c r="AB160" s="214"/>
      <c r="AC160" s="214"/>
      <c r="AD160" s="214"/>
      <c r="AE160" s="214"/>
      <c r="AF160" s="214"/>
      <c r="AG160" s="214"/>
      <c r="AH160" s="214"/>
      <c r="AI160" s="214"/>
      <c r="AJ160" s="214"/>
      <c r="AK160" s="214"/>
      <c r="AL160" s="214"/>
      <c r="AM160" s="214"/>
      <c r="AN160" s="214"/>
      <c r="AO160" s="214"/>
      <c r="AP160" s="214"/>
      <c r="AQ160" s="214"/>
      <c r="AR160" s="214"/>
      <c r="AS160" s="214"/>
      <c r="AT160" s="214"/>
      <c r="AU160" s="214"/>
      <c r="AV160" s="214"/>
      <c r="AW160" s="214"/>
      <c r="AX160" s="214"/>
      <c r="AY160" s="214"/>
      <c r="AZ160" s="214"/>
      <c r="BA160" s="214"/>
      <c r="BB160" s="214"/>
      <c r="BC160" s="214"/>
      <c r="BD160" s="214"/>
      <c r="BE160" s="214"/>
      <c r="BF160" s="214"/>
      <c r="BG160" s="214"/>
      <c r="BH160" s="214"/>
      <c r="BI160" s="214"/>
      <c r="BJ160" s="214"/>
      <c r="BK160" s="214"/>
      <c r="BL160" s="214"/>
      <c r="BM160" s="214"/>
      <c r="BN160" s="214"/>
      <c r="BO160" s="214"/>
      <c r="BP160" s="214"/>
      <c r="BQ160" s="214"/>
      <c r="BR160" s="214"/>
      <c r="BS160" s="214"/>
      <c r="BT160" s="214"/>
      <c r="BU160" s="214"/>
      <c r="BV160" s="214"/>
      <c r="BW160" s="214"/>
      <c r="BX160" s="214"/>
      <c r="BY160" s="214"/>
      <c r="BZ160" s="214"/>
      <c r="CA160" s="214"/>
      <c r="CB160" s="214"/>
      <c r="CC160" s="214"/>
      <c r="CD160" s="214"/>
      <c r="CE160" s="214"/>
      <c r="CF160" s="214"/>
      <c r="CG160" s="214"/>
      <c r="CH160" s="214"/>
      <c r="CI160" s="214"/>
      <c r="CJ160" s="214"/>
      <c r="CK160" s="214"/>
      <c r="CL160" s="214"/>
      <c r="CM160" s="214"/>
      <c r="CN160" s="214"/>
      <c r="CO160" s="214"/>
      <c r="CP160" s="214"/>
      <c r="CQ160" s="214"/>
      <c r="CR160" s="214"/>
      <c r="CS160" s="214"/>
      <c r="CT160" s="214"/>
      <c r="CU160" s="214"/>
      <c r="CV160" s="214"/>
      <c r="CW160" s="214"/>
      <c r="CX160" s="214"/>
      <c r="CY160" s="214"/>
      <c r="CZ160" s="214"/>
      <c r="DA160" s="214"/>
      <c r="DB160" s="214"/>
      <c r="DC160" s="214"/>
      <c r="DD160" s="214"/>
      <c r="DE160" s="214"/>
      <c r="DF160" s="214"/>
      <c r="DG160" s="214"/>
      <c r="DH160" s="214"/>
      <c r="DI160" s="214"/>
      <c r="DJ160" s="214"/>
      <c r="DK160" s="214"/>
    </row>
    <row r="161" spans="1:119" s="38" customFormat="1" ht="13.5" customHeight="1">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DE161" s="39"/>
      <c r="DF161" s="39"/>
      <c r="DG161" s="39"/>
      <c r="DH161" s="39"/>
      <c r="DI161" s="39"/>
      <c r="DJ161" s="39"/>
    </row>
    <row r="162" spans="1:119" s="38" customFormat="1" ht="13.5" customHeight="1">
      <c r="B162" s="319" t="str">
        <f>DATOS!B121</f>
        <v>NO CONFORME/Fail</v>
      </c>
      <c r="C162" s="319"/>
      <c r="D162" s="319"/>
      <c r="E162" s="319"/>
      <c r="F162" s="319"/>
      <c r="G162" s="319"/>
      <c r="H162" s="319"/>
      <c r="I162" s="319"/>
      <c r="J162" s="319"/>
      <c r="K162" s="319"/>
      <c r="L162" s="319"/>
      <c r="M162" s="319"/>
      <c r="N162" s="319"/>
      <c r="O162" s="319"/>
      <c r="P162" s="319"/>
      <c r="Q162" s="319"/>
      <c r="R162" s="319"/>
      <c r="S162" s="319"/>
      <c r="T162" s="319"/>
      <c r="U162" s="319"/>
      <c r="V162" s="319"/>
      <c r="W162" s="319"/>
      <c r="X162" s="319"/>
      <c r="Y162" s="319"/>
      <c r="Z162" s="319"/>
      <c r="AA162" s="319"/>
      <c r="AB162" s="319"/>
      <c r="AC162" s="319"/>
      <c r="AD162" s="319"/>
      <c r="AE162" s="319"/>
      <c r="AF162" s="319"/>
      <c r="AG162" s="319"/>
      <c r="AH162" s="319"/>
      <c r="AI162" s="319"/>
      <c r="AJ162" s="319"/>
      <c r="AK162" s="319"/>
      <c r="AL162" s="319"/>
      <c r="AM162" s="319"/>
      <c r="AN162" s="319"/>
      <c r="AO162" s="39"/>
      <c r="AP162" s="39"/>
      <c r="AQ162" s="39"/>
      <c r="AR162" s="39"/>
      <c r="AS162" s="39"/>
      <c r="AT162" s="39"/>
      <c r="AU162" s="39"/>
      <c r="AV162" s="39"/>
      <c r="AW162" s="39"/>
      <c r="AX162" s="39"/>
      <c r="AY162" s="39"/>
      <c r="AZ162" s="39"/>
      <c r="BA162" s="39"/>
      <c r="BB162" s="39"/>
      <c r="DE162" s="39"/>
      <c r="DF162" s="39"/>
      <c r="DG162" s="39"/>
      <c r="DH162" s="39"/>
      <c r="DI162" s="39"/>
      <c r="DJ162" s="39"/>
    </row>
    <row r="163" spans="1:119" s="38" customFormat="1" ht="13.5" customHeight="1">
      <c r="B163" s="319"/>
      <c r="C163" s="319"/>
      <c r="D163" s="319"/>
      <c r="E163" s="319"/>
      <c r="F163" s="319"/>
      <c r="G163" s="319"/>
      <c r="H163" s="319"/>
      <c r="I163" s="319"/>
      <c r="J163" s="319"/>
      <c r="K163" s="319"/>
      <c r="L163" s="319"/>
      <c r="M163" s="319"/>
      <c r="N163" s="319"/>
      <c r="O163" s="319"/>
      <c r="P163" s="319"/>
      <c r="Q163" s="319"/>
      <c r="R163" s="319"/>
      <c r="S163" s="319"/>
      <c r="T163" s="319"/>
      <c r="U163" s="319"/>
      <c r="V163" s="319"/>
      <c r="W163" s="319"/>
      <c r="X163" s="319"/>
      <c r="Y163" s="319"/>
      <c r="Z163" s="319"/>
      <c r="AA163" s="319"/>
      <c r="AB163" s="319"/>
      <c r="AC163" s="319"/>
      <c r="AD163" s="319"/>
      <c r="AE163" s="319"/>
      <c r="AF163" s="319"/>
      <c r="AG163" s="319"/>
      <c r="AH163" s="319"/>
      <c r="AI163" s="319"/>
      <c r="AJ163" s="319"/>
      <c r="AK163" s="319"/>
      <c r="AL163" s="319"/>
      <c r="AM163" s="319"/>
      <c r="AN163" s="319"/>
      <c r="AO163" s="39"/>
      <c r="AP163" s="39"/>
      <c r="AQ163" s="39"/>
      <c r="AR163" s="39"/>
      <c r="AS163" s="39"/>
      <c r="AT163" s="39"/>
      <c r="AU163" s="39"/>
      <c r="AV163" s="39"/>
      <c r="AW163" s="39"/>
      <c r="AX163" s="39"/>
      <c r="AY163" s="39"/>
      <c r="AZ163" s="39"/>
      <c r="BA163" s="39"/>
      <c r="BB163" s="39"/>
      <c r="DE163" s="39"/>
      <c r="DF163" s="39"/>
      <c r="DG163" s="39"/>
      <c r="DH163" s="39"/>
      <c r="DI163" s="39"/>
      <c r="DJ163" s="39"/>
    </row>
    <row r="164" spans="1:119" s="38" customFormat="1" ht="13.5" customHeight="1">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39"/>
      <c r="CL164" s="39"/>
      <c r="CM164" s="39"/>
      <c r="CN164" s="39"/>
      <c r="CO164" s="39"/>
      <c r="CP164" s="39"/>
      <c r="CQ164" s="39"/>
      <c r="CR164" s="39"/>
      <c r="CS164" s="39"/>
      <c r="CT164" s="39"/>
      <c r="CU164" s="39"/>
      <c r="CV164" s="39"/>
      <c r="CW164" s="39"/>
      <c r="CX164" s="39"/>
      <c r="CY164" s="39"/>
      <c r="CZ164" s="39"/>
      <c r="DA164" s="39"/>
      <c r="DB164" s="39"/>
      <c r="DC164" s="39"/>
      <c r="DD164" s="39"/>
      <c r="DE164" s="39"/>
      <c r="DF164" s="39"/>
      <c r="DG164" s="39"/>
      <c r="DH164" s="39"/>
      <c r="DI164" s="39"/>
      <c r="DJ164" s="39"/>
    </row>
    <row r="165" spans="1:119" s="38" customFormat="1" ht="13.5" customHeight="1">
      <c r="B165" s="320" t="b">
        <f>IF(B162="CONFORME/Pass",CONCATENATE("Los resultados de la calibración se consideran CONFORMES de acuerdo a los requisitos de la CASA 1128 Ed.",DATOS!F34," y a las indicaciones y requerimientos del fabricante recogidos en ",BI96," ","Rev.",CH96,""))</f>
        <v>0</v>
      </c>
      <c r="C165" s="320"/>
      <c r="D165" s="320"/>
      <c r="E165" s="320"/>
      <c r="F165" s="320"/>
      <c r="G165" s="320"/>
      <c r="H165" s="320"/>
      <c r="I165" s="320"/>
      <c r="J165" s="320"/>
      <c r="K165" s="320"/>
      <c r="L165" s="320"/>
      <c r="M165" s="320"/>
      <c r="N165" s="320"/>
      <c r="O165" s="320"/>
      <c r="P165" s="320"/>
      <c r="Q165" s="320"/>
      <c r="R165" s="320"/>
      <c r="S165" s="320"/>
      <c r="T165" s="320"/>
      <c r="U165" s="320"/>
      <c r="V165" s="320"/>
      <c r="W165" s="320"/>
      <c r="X165" s="320"/>
      <c r="Y165" s="320"/>
      <c r="Z165" s="320"/>
      <c r="AA165" s="320"/>
      <c r="AB165" s="320"/>
      <c r="AC165" s="320"/>
      <c r="AD165" s="320"/>
      <c r="AE165" s="320"/>
      <c r="AF165" s="320"/>
      <c r="AG165" s="320"/>
      <c r="AH165" s="320"/>
      <c r="AI165" s="320"/>
      <c r="AJ165" s="320"/>
      <c r="AK165" s="320"/>
      <c r="AL165" s="320"/>
      <c r="AM165" s="320"/>
      <c r="AN165" s="320"/>
      <c r="AO165" s="320"/>
      <c r="AP165" s="320"/>
      <c r="AQ165" s="320"/>
      <c r="AR165" s="320"/>
      <c r="AS165" s="320"/>
      <c r="AT165" s="320"/>
      <c r="AU165" s="320"/>
      <c r="AV165" s="320"/>
      <c r="AW165" s="320"/>
      <c r="AX165" s="320"/>
      <c r="AY165" s="320"/>
      <c r="AZ165" s="320"/>
      <c r="BA165" s="320"/>
      <c r="BB165" s="320"/>
      <c r="BC165" s="320"/>
      <c r="BD165" s="320"/>
      <c r="BE165" s="320"/>
      <c r="BF165" s="320"/>
      <c r="BG165" s="320"/>
      <c r="BH165" s="320"/>
      <c r="BI165" s="320"/>
      <c r="BJ165" s="320"/>
      <c r="BK165" s="320"/>
      <c r="BL165" s="320"/>
      <c r="BM165" s="320"/>
      <c r="BN165" s="320"/>
      <c r="BO165" s="320"/>
      <c r="BP165" s="320"/>
      <c r="BQ165" s="320"/>
      <c r="BR165" s="320"/>
      <c r="BS165" s="320"/>
      <c r="BT165" s="320"/>
      <c r="BU165" s="320"/>
      <c r="BV165" s="320"/>
      <c r="BW165" s="320"/>
      <c r="BX165" s="320"/>
      <c r="BY165" s="320"/>
      <c r="BZ165" s="320"/>
      <c r="CA165" s="320"/>
      <c r="CB165" s="320"/>
      <c r="CC165" s="320"/>
      <c r="CD165" s="320"/>
      <c r="CE165" s="320"/>
      <c r="CF165" s="320"/>
      <c r="CG165" s="320"/>
      <c r="CH165" s="320"/>
      <c r="CI165" s="320"/>
      <c r="CJ165" s="320"/>
      <c r="CK165" s="320"/>
      <c r="CL165" s="320"/>
      <c r="CM165" s="320"/>
      <c r="CN165" s="320"/>
      <c r="CO165" s="320"/>
      <c r="CP165" s="320"/>
      <c r="CQ165" s="320"/>
      <c r="CR165" s="320"/>
      <c r="CS165" s="320"/>
      <c r="CT165" s="320"/>
      <c r="CU165" s="320"/>
      <c r="CV165" s="320"/>
      <c r="CW165" s="320"/>
      <c r="CX165" s="320"/>
      <c r="CY165" s="320"/>
      <c r="CZ165" s="320"/>
      <c r="DA165" s="320"/>
      <c r="DB165" s="320"/>
      <c r="DC165" s="320"/>
      <c r="DD165" s="320"/>
      <c r="DE165" s="320"/>
      <c r="DF165" s="320"/>
      <c r="DG165" s="320"/>
      <c r="DH165" s="320"/>
      <c r="DI165" s="320"/>
      <c r="DJ165" s="320"/>
      <c r="DK165" s="320"/>
      <c r="DL165" s="320"/>
      <c r="DM165" s="320"/>
    </row>
    <row r="166" spans="1:119" s="38" customFormat="1" ht="13.5" customHeight="1">
      <c r="B166" s="320"/>
      <c r="C166" s="320"/>
      <c r="D166" s="320"/>
      <c r="E166" s="320"/>
      <c r="F166" s="320"/>
      <c r="G166" s="320"/>
      <c r="H166" s="320"/>
      <c r="I166" s="320"/>
      <c r="J166" s="320"/>
      <c r="K166" s="320"/>
      <c r="L166" s="320"/>
      <c r="M166" s="320"/>
      <c r="N166" s="320"/>
      <c r="O166" s="320"/>
      <c r="P166" s="320"/>
      <c r="Q166" s="320"/>
      <c r="R166" s="320"/>
      <c r="S166" s="320"/>
      <c r="T166" s="320"/>
      <c r="U166" s="320"/>
      <c r="V166" s="320"/>
      <c r="W166" s="320"/>
      <c r="X166" s="320"/>
      <c r="Y166" s="320"/>
      <c r="Z166" s="320"/>
      <c r="AA166" s="320"/>
      <c r="AB166" s="320"/>
      <c r="AC166" s="320"/>
      <c r="AD166" s="320"/>
      <c r="AE166" s="320"/>
      <c r="AF166" s="320"/>
      <c r="AG166" s="320"/>
      <c r="AH166" s="320"/>
      <c r="AI166" s="320"/>
      <c r="AJ166" s="320"/>
      <c r="AK166" s="320"/>
      <c r="AL166" s="320"/>
      <c r="AM166" s="320"/>
      <c r="AN166" s="320"/>
      <c r="AO166" s="320"/>
      <c r="AP166" s="320"/>
      <c r="AQ166" s="320"/>
      <c r="AR166" s="320"/>
      <c r="AS166" s="320"/>
      <c r="AT166" s="320"/>
      <c r="AU166" s="320"/>
      <c r="AV166" s="320"/>
      <c r="AW166" s="320"/>
      <c r="AX166" s="320"/>
      <c r="AY166" s="320"/>
      <c r="AZ166" s="320"/>
      <c r="BA166" s="320"/>
      <c r="BB166" s="320"/>
      <c r="BC166" s="320"/>
      <c r="BD166" s="320"/>
      <c r="BE166" s="320"/>
      <c r="BF166" s="320"/>
      <c r="BG166" s="320"/>
      <c r="BH166" s="320"/>
      <c r="BI166" s="320"/>
      <c r="BJ166" s="320"/>
      <c r="BK166" s="320"/>
      <c r="BL166" s="320"/>
      <c r="BM166" s="320"/>
      <c r="BN166" s="320"/>
      <c r="BO166" s="320"/>
      <c r="BP166" s="320"/>
      <c r="BQ166" s="320"/>
      <c r="BR166" s="320"/>
      <c r="BS166" s="320"/>
      <c r="BT166" s="320"/>
      <c r="BU166" s="320"/>
      <c r="BV166" s="320"/>
      <c r="BW166" s="320"/>
      <c r="BX166" s="320"/>
      <c r="BY166" s="320"/>
      <c r="BZ166" s="320"/>
      <c r="CA166" s="320"/>
      <c r="CB166" s="320"/>
      <c r="CC166" s="320"/>
      <c r="CD166" s="320"/>
      <c r="CE166" s="320"/>
      <c r="CF166" s="320"/>
      <c r="CG166" s="320"/>
      <c r="CH166" s="320"/>
      <c r="CI166" s="320"/>
      <c r="CJ166" s="320"/>
      <c r="CK166" s="320"/>
      <c r="CL166" s="320"/>
      <c r="CM166" s="320"/>
      <c r="CN166" s="320"/>
      <c r="CO166" s="320"/>
      <c r="CP166" s="320"/>
      <c r="CQ166" s="320"/>
      <c r="CR166" s="320"/>
      <c r="CS166" s="320"/>
      <c r="CT166" s="320"/>
      <c r="CU166" s="320"/>
      <c r="CV166" s="320"/>
      <c r="CW166" s="320"/>
      <c r="CX166" s="320"/>
      <c r="CY166" s="320"/>
      <c r="CZ166" s="320"/>
      <c r="DA166" s="320"/>
      <c r="DB166" s="320"/>
      <c r="DC166" s="320"/>
      <c r="DD166" s="320"/>
      <c r="DE166" s="320"/>
      <c r="DF166" s="320"/>
      <c r="DG166" s="320"/>
      <c r="DH166" s="320"/>
      <c r="DI166" s="320"/>
      <c r="DJ166" s="320"/>
      <c r="DK166" s="320"/>
      <c r="DL166" s="320"/>
      <c r="DM166" s="320"/>
    </row>
    <row r="167" spans="1:119" s="38" customFormat="1" ht="13.5" customHeight="1">
      <c r="B167" s="320" t="b">
        <f>IF(B162="CONFORME/Pass",CONCATENATE("The results of the calibration are according to the requirements of CASA 1128 Ed.",DATOS!F34," and to the indications and requirements of the manufacturer described in ",BI96," ","Rev.",CH96,""))</f>
        <v>0</v>
      </c>
      <c r="C167" s="320"/>
      <c r="D167" s="320"/>
      <c r="E167" s="320"/>
      <c r="F167" s="320"/>
      <c r="G167" s="320"/>
      <c r="H167" s="320"/>
      <c r="I167" s="320"/>
      <c r="J167" s="320"/>
      <c r="K167" s="320"/>
      <c r="L167" s="320"/>
      <c r="M167" s="320"/>
      <c r="N167" s="320"/>
      <c r="O167" s="320"/>
      <c r="P167" s="320"/>
      <c r="Q167" s="320"/>
      <c r="R167" s="320"/>
      <c r="S167" s="320"/>
      <c r="T167" s="320"/>
      <c r="U167" s="320"/>
      <c r="V167" s="320"/>
      <c r="W167" s="320"/>
      <c r="X167" s="320"/>
      <c r="Y167" s="320"/>
      <c r="Z167" s="320"/>
      <c r="AA167" s="320"/>
      <c r="AB167" s="320"/>
      <c r="AC167" s="320"/>
      <c r="AD167" s="320"/>
      <c r="AE167" s="320"/>
      <c r="AF167" s="320"/>
      <c r="AG167" s="320"/>
      <c r="AH167" s="320"/>
      <c r="AI167" s="320"/>
      <c r="AJ167" s="320"/>
      <c r="AK167" s="320"/>
      <c r="AL167" s="320"/>
      <c r="AM167" s="320"/>
      <c r="AN167" s="320"/>
      <c r="AO167" s="320"/>
      <c r="AP167" s="320"/>
      <c r="AQ167" s="320"/>
      <c r="AR167" s="320"/>
      <c r="AS167" s="320"/>
      <c r="AT167" s="320"/>
      <c r="AU167" s="320"/>
      <c r="AV167" s="320"/>
      <c r="AW167" s="320"/>
      <c r="AX167" s="320"/>
      <c r="AY167" s="320"/>
      <c r="AZ167" s="320"/>
      <c r="BA167" s="320"/>
      <c r="BB167" s="320"/>
      <c r="BC167" s="320"/>
      <c r="BD167" s="320"/>
      <c r="BE167" s="320"/>
      <c r="BF167" s="320"/>
      <c r="BG167" s="320"/>
      <c r="BH167" s="320"/>
      <c r="BI167" s="320"/>
      <c r="BJ167" s="320"/>
      <c r="BK167" s="320"/>
      <c r="BL167" s="320"/>
      <c r="BM167" s="320"/>
      <c r="BN167" s="320"/>
      <c r="BO167" s="320"/>
      <c r="BP167" s="320"/>
      <c r="BQ167" s="320"/>
      <c r="BR167" s="320"/>
      <c r="BS167" s="320"/>
      <c r="BT167" s="320"/>
      <c r="BU167" s="320"/>
      <c r="BV167" s="320"/>
      <c r="BW167" s="320"/>
      <c r="BX167" s="320"/>
      <c r="BY167" s="320"/>
      <c r="BZ167" s="320"/>
      <c r="CA167" s="320"/>
      <c r="CB167" s="320"/>
      <c r="CC167" s="320"/>
      <c r="CD167" s="320"/>
      <c r="CE167" s="320"/>
      <c r="CF167" s="320"/>
      <c r="CG167" s="320"/>
      <c r="CH167" s="320"/>
      <c r="CI167" s="320"/>
      <c r="CJ167" s="320"/>
      <c r="CK167" s="320"/>
      <c r="CL167" s="320"/>
      <c r="CM167" s="320"/>
      <c r="CN167" s="320"/>
      <c r="CO167" s="320"/>
      <c r="CP167" s="320"/>
      <c r="CQ167" s="320"/>
      <c r="CR167" s="320"/>
      <c r="CS167" s="320"/>
      <c r="CT167" s="320"/>
      <c r="CU167" s="320"/>
      <c r="CV167" s="320"/>
      <c r="CW167" s="320"/>
      <c r="CX167" s="320"/>
      <c r="CY167" s="320"/>
      <c r="CZ167" s="320"/>
      <c r="DA167" s="320"/>
      <c r="DB167" s="320"/>
      <c r="DC167" s="320"/>
      <c r="DD167" s="320"/>
      <c r="DE167" s="320"/>
      <c r="DF167" s="320"/>
      <c r="DG167" s="320"/>
      <c r="DH167" s="320"/>
      <c r="DI167" s="320"/>
      <c r="DJ167" s="320"/>
      <c r="DK167" s="320"/>
      <c r="DL167" s="320"/>
      <c r="DM167" s="320"/>
    </row>
    <row r="168" spans="1:119" s="38" customFormat="1" ht="13.5" customHeight="1">
      <c r="B168" s="320"/>
      <c r="C168" s="320"/>
      <c r="D168" s="320"/>
      <c r="E168" s="320"/>
      <c r="F168" s="320"/>
      <c r="G168" s="320"/>
      <c r="H168" s="320"/>
      <c r="I168" s="320"/>
      <c r="J168" s="320"/>
      <c r="K168" s="320"/>
      <c r="L168" s="320"/>
      <c r="M168" s="320"/>
      <c r="N168" s="320"/>
      <c r="O168" s="320"/>
      <c r="P168" s="320"/>
      <c r="Q168" s="320"/>
      <c r="R168" s="320"/>
      <c r="S168" s="320"/>
      <c r="T168" s="320"/>
      <c r="U168" s="320"/>
      <c r="V168" s="320"/>
      <c r="W168" s="320"/>
      <c r="X168" s="320"/>
      <c r="Y168" s="320"/>
      <c r="Z168" s="320"/>
      <c r="AA168" s="320"/>
      <c r="AB168" s="320"/>
      <c r="AC168" s="320"/>
      <c r="AD168" s="320"/>
      <c r="AE168" s="320"/>
      <c r="AF168" s="320"/>
      <c r="AG168" s="320"/>
      <c r="AH168" s="320"/>
      <c r="AI168" s="320"/>
      <c r="AJ168" s="320"/>
      <c r="AK168" s="320"/>
      <c r="AL168" s="320"/>
      <c r="AM168" s="320"/>
      <c r="AN168" s="320"/>
      <c r="AO168" s="320"/>
      <c r="AP168" s="320"/>
      <c r="AQ168" s="320"/>
      <c r="AR168" s="320"/>
      <c r="AS168" s="320"/>
      <c r="AT168" s="320"/>
      <c r="AU168" s="320"/>
      <c r="AV168" s="320"/>
      <c r="AW168" s="320"/>
      <c r="AX168" s="320"/>
      <c r="AY168" s="320"/>
      <c r="AZ168" s="320"/>
      <c r="BA168" s="320"/>
      <c r="BB168" s="320"/>
      <c r="BC168" s="320"/>
      <c r="BD168" s="320"/>
      <c r="BE168" s="320"/>
      <c r="BF168" s="320"/>
      <c r="BG168" s="320"/>
      <c r="BH168" s="320"/>
      <c r="BI168" s="320"/>
      <c r="BJ168" s="320"/>
      <c r="BK168" s="320"/>
      <c r="BL168" s="320"/>
      <c r="BM168" s="320"/>
      <c r="BN168" s="320"/>
      <c r="BO168" s="320"/>
      <c r="BP168" s="320"/>
      <c r="BQ168" s="320"/>
      <c r="BR168" s="320"/>
      <c r="BS168" s="320"/>
      <c r="BT168" s="320"/>
      <c r="BU168" s="320"/>
      <c r="BV168" s="320"/>
      <c r="BW168" s="320"/>
      <c r="BX168" s="320"/>
      <c r="BY168" s="320"/>
      <c r="BZ168" s="320"/>
      <c r="CA168" s="320"/>
      <c r="CB168" s="320"/>
      <c r="CC168" s="320"/>
      <c r="CD168" s="320"/>
      <c r="CE168" s="320"/>
      <c r="CF168" s="320"/>
      <c r="CG168" s="320"/>
      <c r="CH168" s="320"/>
      <c r="CI168" s="320"/>
      <c r="CJ168" s="320"/>
      <c r="CK168" s="320"/>
      <c r="CL168" s="320"/>
      <c r="CM168" s="320"/>
      <c r="CN168" s="320"/>
      <c r="CO168" s="320"/>
      <c r="CP168" s="320"/>
      <c r="CQ168" s="320"/>
      <c r="CR168" s="320"/>
      <c r="CS168" s="320"/>
      <c r="CT168" s="320"/>
      <c r="CU168" s="320"/>
      <c r="CV168" s="320"/>
      <c r="CW168" s="320"/>
      <c r="CX168" s="320"/>
      <c r="CY168" s="320"/>
      <c r="CZ168" s="320"/>
      <c r="DA168" s="320"/>
      <c r="DB168" s="320"/>
      <c r="DC168" s="320"/>
      <c r="DD168" s="320"/>
      <c r="DE168" s="320"/>
      <c r="DF168" s="320"/>
      <c r="DG168" s="320"/>
      <c r="DH168" s="320"/>
      <c r="DI168" s="320"/>
      <c r="DJ168" s="320"/>
      <c r="DK168" s="320"/>
      <c r="DL168" s="320"/>
      <c r="DM168" s="320"/>
    </row>
    <row r="169" spans="1:119" s="38" customFormat="1" ht="13.5" customHeight="1">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39"/>
      <c r="CL169" s="39"/>
      <c r="CM169" s="39"/>
      <c r="CN169" s="39"/>
      <c r="CO169" s="39"/>
      <c r="CP169" s="39"/>
      <c r="CQ169" s="39"/>
      <c r="CR169" s="39"/>
      <c r="CS169" s="39"/>
      <c r="CT169" s="39"/>
      <c r="CU169" s="39"/>
      <c r="CV169" s="39"/>
      <c r="CW169" s="39"/>
      <c r="CX169" s="39"/>
      <c r="CY169" s="39"/>
      <c r="CZ169" s="39"/>
      <c r="DA169" s="39"/>
      <c r="DB169" s="39"/>
      <c r="DC169" s="39"/>
      <c r="DD169" s="39"/>
      <c r="DE169" s="39"/>
      <c r="DF169" s="39"/>
      <c r="DG169" s="39"/>
      <c r="DH169" s="39"/>
      <c r="DI169" s="39"/>
      <c r="DJ169" s="39"/>
    </row>
    <row r="170" spans="1:119" s="38" customFormat="1" ht="13.5" customHeight="1">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39"/>
      <c r="CL170" s="39"/>
      <c r="CM170" s="39"/>
      <c r="CN170" s="39"/>
      <c r="CO170" s="39"/>
      <c r="CP170" s="39"/>
      <c r="CQ170" s="39"/>
      <c r="CR170" s="39"/>
      <c r="CS170" s="39"/>
      <c r="CT170" s="39"/>
      <c r="CU170" s="39"/>
      <c r="CV170" s="39"/>
      <c r="CW170" s="39"/>
      <c r="CX170" s="39"/>
      <c r="CY170" s="39"/>
      <c r="CZ170" s="39"/>
      <c r="DA170" s="39"/>
      <c r="DB170" s="39"/>
      <c r="DC170" s="39"/>
      <c r="DD170" s="39"/>
      <c r="DE170" s="39"/>
      <c r="DF170" s="39"/>
      <c r="DG170" s="39"/>
      <c r="DH170" s="39"/>
      <c r="DI170" s="39"/>
      <c r="DJ170" s="39"/>
    </row>
    <row r="171" spans="1:119" s="38" customFormat="1" ht="13.5" customHeight="1">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17" t="s">
        <v>145</v>
      </c>
      <c r="AB171" s="317"/>
      <c r="AC171" s="317"/>
      <c r="AD171" s="317"/>
      <c r="AE171" s="317"/>
      <c r="AF171" s="317"/>
      <c r="AG171" s="317"/>
      <c r="AH171" s="317"/>
      <c r="AI171" s="317"/>
      <c r="AJ171" s="317"/>
      <c r="AK171" s="317"/>
      <c r="AL171" s="317"/>
      <c r="AM171" s="317"/>
      <c r="AN171" s="317"/>
      <c r="AO171" s="317"/>
      <c r="AP171" s="317"/>
      <c r="AQ171" s="317"/>
      <c r="AR171" s="317"/>
      <c r="AS171" s="317"/>
      <c r="AT171" s="317"/>
      <c r="AU171" s="317"/>
      <c r="AV171" s="317"/>
      <c r="AW171" s="317"/>
      <c r="AX171" s="317"/>
      <c r="AY171" s="317"/>
      <c r="AZ171" s="317"/>
      <c r="BA171" s="317"/>
      <c r="BB171" s="317"/>
      <c r="BC171" s="318" t="str">
        <f>IF(B162="CONFORME/Pass","s/CASA 1128 ","TBD")</f>
        <v>TBD</v>
      </c>
      <c r="BD171" s="318"/>
      <c r="BE171" s="318"/>
      <c r="BF171" s="318"/>
      <c r="BG171" s="318"/>
      <c r="BH171" s="318"/>
      <c r="BI171" s="318"/>
      <c r="BJ171" s="318"/>
      <c r="BK171" s="318"/>
      <c r="BL171" s="318"/>
      <c r="BM171" s="318"/>
      <c r="BN171" s="318"/>
      <c r="BO171" s="318"/>
      <c r="BP171" s="318"/>
      <c r="BQ171" s="318"/>
      <c r="BR171" s="318"/>
      <c r="BS171" s="318"/>
      <c r="BT171" s="318"/>
      <c r="BU171" s="318"/>
      <c r="BV171" s="318"/>
      <c r="BW171" s="318"/>
      <c r="BX171" s="318"/>
      <c r="BY171" s="318"/>
      <c r="BZ171" s="318"/>
      <c r="CA171" s="318"/>
      <c r="CB171" s="318"/>
      <c r="CC171" s="318"/>
      <c r="CD171" s="318"/>
      <c r="CE171" s="318"/>
      <c r="CF171" s="318"/>
      <c r="CG171" s="318"/>
      <c r="CH171" s="318"/>
      <c r="CI171" s="318"/>
      <c r="CJ171" s="318"/>
      <c r="CK171" s="318"/>
      <c r="CL171" s="318"/>
      <c r="CM171" s="318"/>
      <c r="CN171" s="318"/>
      <c r="CO171" s="318"/>
      <c r="CP171" s="318"/>
      <c r="CQ171" s="318"/>
      <c r="CR171" s="318"/>
      <c r="CS171" s="318"/>
      <c r="CT171" s="318"/>
      <c r="CU171" s="318"/>
      <c r="CV171" s="39"/>
      <c r="CW171" s="39"/>
      <c r="CX171" s="39"/>
      <c r="CY171" s="39"/>
      <c r="CZ171" s="39"/>
      <c r="DA171" s="39"/>
      <c r="DB171" s="39"/>
      <c r="DC171" s="39"/>
      <c r="DD171" s="39"/>
      <c r="DE171" s="39"/>
      <c r="DF171" s="39"/>
      <c r="DG171" s="39"/>
      <c r="DH171" s="39"/>
      <c r="DI171" s="39"/>
      <c r="DJ171" s="39"/>
    </row>
    <row r="172" spans="1:119" s="38" customFormat="1" ht="13.5" customHeight="1">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39"/>
    </row>
    <row r="173" spans="1:119" ht="11.25" customHeight="1"/>
    <row r="174" spans="1:119" ht="12.75" customHeight="1">
      <c r="A174" s="191" t="s">
        <v>77</v>
      </c>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c r="AU174" s="191"/>
      <c r="AV174" s="191"/>
      <c r="AW174" s="191"/>
      <c r="AX174" s="191"/>
      <c r="AY174" s="191"/>
      <c r="AZ174" s="191"/>
      <c r="BA174" s="191"/>
      <c r="BB174" s="191"/>
      <c r="BC174" s="191"/>
      <c r="BD174" s="191"/>
      <c r="BE174" s="191"/>
      <c r="BF174" s="191"/>
      <c r="BG174" s="191"/>
      <c r="BH174" s="191"/>
      <c r="BI174" s="191"/>
      <c r="BJ174" s="191"/>
      <c r="BK174" s="191"/>
      <c r="BL174" s="191"/>
      <c r="BM174" s="191"/>
      <c r="BN174" s="191"/>
      <c r="BO174" s="191"/>
      <c r="BP174" s="191"/>
      <c r="BQ174" s="191"/>
      <c r="BR174" s="191"/>
      <c r="BS174" s="191"/>
      <c r="BT174" s="191"/>
      <c r="BU174" s="191"/>
      <c r="BV174" s="191"/>
      <c r="BW174" s="191"/>
      <c r="BX174" s="191"/>
      <c r="BY174" s="191"/>
      <c r="BZ174" s="191"/>
      <c r="CA174" s="191"/>
      <c r="CB174" s="191"/>
      <c r="CC174" s="191"/>
      <c r="CD174" s="191"/>
      <c r="CE174" s="191"/>
      <c r="CF174" s="191"/>
      <c r="CG174" s="191"/>
      <c r="CH174" s="191"/>
      <c r="CI174" s="191"/>
      <c r="CJ174" s="191"/>
      <c r="CK174" s="191"/>
      <c r="CL174" s="191"/>
      <c r="CM174" s="191"/>
      <c r="CN174" s="191"/>
      <c r="CO174" s="191"/>
      <c r="CP174" s="191"/>
      <c r="CQ174" s="191"/>
      <c r="CR174" s="191"/>
      <c r="CS174" s="191"/>
      <c r="CT174" s="191"/>
      <c r="CU174" s="191"/>
      <c r="CV174" s="191"/>
      <c r="CW174" s="191"/>
      <c r="CX174" s="191"/>
      <c r="CY174" s="191"/>
      <c r="CZ174" s="191"/>
      <c r="DA174" s="191"/>
      <c r="DB174" s="191"/>
      <c r="DC174" s="191"/>
      <c r="DD174" s="191"/>
      <c r="DE174" s="191"/>
      <c r="DF174" s="191"/>
      <c r="DG174" s="191"/>
      <c r="DH174" s="191"/>
      <c r="DI174" s="191"/>
      <c r="DJ174" s="191"/>
      <c r="DK174" s="191"/>
      <c r="DL174" s="191"/>
      <c r="DM174" s="191"/>
      <c r="DN174" s="191"/>
      <c r="DO174" s="191"/>
    </row>
    <row r="175" spans="1:119">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1"/>
      <c r="AV175" s="191"/>
      <c r="AW175" s="191"/>
      <c r="AX175" s="191"/>
      <c r="AY175" s="191"/>
      <c r="AZ175" s="191"/>
      <c r="BA175" s="191"/>
      <c r="BB175" s="191"/>
      <c r="BC175" s="191"/>
      <c r="BD175" s="191"/>
      <c r="BE175" s="191"/>
      <c r="BF175" s="191"/>
      <c r="BG175" s="191"/>
      <c r="BH175" s="191"/>
      <c r="BI175" s="191"/>
      <c r="BJ175" s="191"/>
      <c r="BK175" s="191"/>
      <c r="BL175" s="191"/>
      <c r="BM175" s="191"/>
      <c r="BN175" s="191"/>
      <c r="BO175" s="191"/>
      <c r="BP175" s="191"/>
      <c r="BQ175" s="191"/>
      <c r="BR175" s="191"/>
      <c r="BS175" s="191"/>
      <c r="BT175" s="191"/>
      <c r="BU175" s="191"/>
      <c r="BV175" s="191"/>
      <c r="BW175" s="191"/>
      <c r="BX175" s="191"/>
      <c r="BY175" s="191"/>
      <c r="BZ175" s="191"/>
      <c r="CA175" s="191"/>
      <c r="CB175" s="191"/>
      <c r="CC175" s="191"/>
      <c r="CD175" s="191"/>
      <c r="CE175" s="191"/>
      <c r="CF175" s="191"/>
      <c r="CG175" s="191"/>
      <c r="CH175" s="191"/>
      <c r="CI175" s="191"/>
      <c r="CJ175" s="191"/>
      <c r="CK175" s="191"/>
      <c r="CL175" s="191"/>
      <c r="CM175" s="191"/>
      <c r="CN175" s="191"/>
      <c r="CO175" s="191"/>
      <c r="CP175" s="191"/>
      <c r="CQ175" s="191"/>
      <c r="CR175" s="191"/>
      <c r="CS175" s="191"/>
      <c r="CT175" s="191"/>
      <c r="CU175" s="191"/>
      <c r="CV175" s="191"/>
      <c r="CW175" s="191"/>
      <c r="CX175" s="191"/>
      <c r="CY175" s="191"/>
      <c r="CZ175" s="191"/>
      <c r="DA175" s="191"/>
      <c r="DB175" s="191"/>
      <c r="DC175" s="191"/>
      <c r="DD175" s="191"/>
      <c r="DE175" s="191"/>
      <c r="DF175" s="191"/>
      <c r="DG175" s="191"/>
      <c r="DH175" s="191"/>
      <c r="DI175" s="191"/>
      <c r="DJ175" s="191"/>
      <c r="DK175" s="191"/>
      <c r="DL175" s="191"/>
      <c r="DM175" s="191"/>
      <c r="DN175" s="191"/>
      <c r="DO175" s="191"/>
    </row>
  </sheetData>
  <sheetProtection password="D104" sheet="1" scenarios="1" formatCells="0" formatColumns="0" formatRows="0"/>
  <mergeCells count="266">
    <mergeCell ref="AA171:BB171"/>
    <mergeCell ref="BC171:CU171"/>
    <mergeCell ref="B160:DK160"/>
    <mergeCell ref="B162:AN163"/>
    <mergeCell ref="B165:DM166"/>
    <mergeCell ref="B167:DM168"/>
    <mergeCell ref="B156:AJ156"/>
    <mergeCell ref="B157:AJ157"/>
    <mergeCell ref="B158:AJ158"/>
    <mergeCell ref="B140:AQ140"/>
    <mergeCell ref="B141:AQ141"/>
    <mergeCell ref="B147:AT147"/>
    <mergeCell ref="B148:AQ148"/>
    <mergeCell ref="B149:AQ149"/>
    <mergeCell ref="B154:DK154"/>
    <mergeCell ref="AK156:CL156"/>
    <mergeCell ref="AK157:CL157"/>
    <mergeCell ref="AK158:CL158"/>
    <mergeCell ref="B145:DK145"/>
    <mergeCell ref="AU147:AY147"/>
    <mergeCell ref="AR148:AY148"/>
    <mergeCell ref="AR149:AY149"/>
    <mergeCell ref="B152:Y152"/>
    <mergeCell ref="Z152:AY152"/>
    <mergeCell ref="AR150:AY150"/>
    <mergeCell ref="B150:AQ150"/>
    <mergeCell ref="AI88:AN88"/>
    <mergeCell ref="A121:DO122"/>
    <mergeCell ref="W113:AF113"/>
    <mergeCell ref="W114:AF114"/>
    <mergeCell ref="W115:AF115"/>
    <mergeCell ref="W116:AF116"/>
    <mergeCell ref="AG119:AO119"/>
    <mergeCell ref="AG120:AO120"/>
    <mergeCell ref="M120:V120"/>
    <mergeCell ref="AP120:AX120"/>
    <mergeCell ref="AY120:BV120"/>
    <mergeCell ref="BW120:CT120"/>
    <mergeCell ref="W120:AF120"/>
    <mergeCell ref="AY117:BV117"/>
    <mergeCell ref="BW117:CT117"/>
    <mergeCell ref="M118:V118"/>
    <mergeCell ref="AG118:AO118"/>
    <mergeCell ref="AP118:AX118"/>
    <mergeCell ref="AY118:BV118"/>
    <mergeCell ref="BW118:CT118"/>
    <mergeCell ref="M119:V119"/>
    <mergeCell ref="AP119:AX119"/>
    <mergeCell ref="AY119:BV119"/>
    <mergeCell ref="BW119:CT119"/>
    <mergeCell ref="B137:DK137"/>
    <mergeCell ref="AU139:AY139"/>
    <mergeCell ref="AR140:AY140"/>
    <mergeCell ref="AR141:AY141"/>
    <mergeCell ref="B143:Y143"/>
    <mergeCell ref="Z143:AY143"/>
    <mergeCell ref="B139:AT139"/>
    <mergeCell ref="B103:BG103"/>
    <mergeCell ref="B104:BG104"/>
    <mergeCell ref="BH103:DC103"/>
    <mergeCell ref="BH104:DC104"/>
    <mergeCell ref="B106:DK106"/>
    <mergeCell ref="B131:DK131"/>
    <mergeCell ref="B133:CV133"/>
    <mergeCell ref="B134:CV134"/>
    <mergeCell ref="CW133:DM134"/>
    <mergeCell ref="AM128:BL128"/>
    <mergeCell ref="BM128:CC128"/>
    <mergeCell ref="CD128:CH128"/>
    <mergeCell ref="W108:AF108"/>
    <mergeCell ref="W109:AF109"/>
    <mergeCell ref="W110:AF110"/>
    <mergeCell ref="W111:AF111"/>
    <mergeCell ref="W112:AF112"/>
    <mergeCell ref="W117:AF117"/>
    <mergeCell ref="W118:AF118"/>
    <mergeCell ref="W119:AF119"/>
    <mergeCell ref="M117:V117"/>
    <mergeCell ref="AG117:AO117"/>
    <mergeCell ref="AP117:AX117"/>
    <mergeCell ref="L78:AQ78"/>
    <mergeCell ref="AU84:AX84"/>
    <mergeCell ref="AY5:DA5"/>
    <mergeCell ref="BF7:BV7"/>
    <mergeCell ref="AY8:BO8"/>
    <mergeCell ref="C12:AQ12"/>
    <mergeCell ref="C13:AQ13"/>
    <mergeCell ref="C14:AQ14"/>
    <mergeCell ref="AU22:DJ22"/>
    <mergeCell ref="C23:AR23"/>
    <mergeCell ref="AU23:DJ23"/>
    <mergeCell ref="C24:AR24"/>
    <mergeCell ref="AU24:DJ24"/>
    <mergeCell ref="C25:AR25"/>
    <mergeCell ref="AU25:DJ25"/>
    <mergeCell ref="C15:AQ15"/>
    <mergeCell ref="C16:AQ16"/>
    <mergeCell ref="C17:AQ17"/>
    <mergeCell ref="C18:AQ18"/>
    <mergeCell ref="C19:AQ19"/>
    <mergeCell ref="C22:AR22"/>
    <mergeCell ref="C29:AR29"/>
    <mergeCell ref="AU29:DJ29"/>
    <mergeCell ref="C30:AR30"/>
    <mergeCell ref="AU30:DJ30"/>
    <mergeCell ref="C31:AR31"/>
    <mergeCell ref="AU31:DG31"/>
    <mergeCell ref="C26:AR26"/>
    <mergeCell ref="AU26:DJ26"/>
    <mergeCell ref="C27:AR27"/>
    <mergeCell ref="AU27:DJ27"/>
    <mergeCell ref="C28:AR28"/>
    <mergeCell ref="AU28:DJ28"/>
    <mergeCell ref="C35:AR35"/>
    <mergeCell ref="AU35:DJ35"/>
    <mergeCell ref="C36:AR36"/>
    <mergeCell ref="AU36:DJ36"/>
    <mergeCell ref="C37:AR37"/>
    <mergeCell ref="C32:AR32"/>
    <mergeCell ref="AU32:DJ32"/>
    <mergeCell ref="C33:AR33"/>
    <mergeCell ref="AU33:DJ33"/>
    <mergeCell ref="C34:AR34"/>
    <mergeCell ref="AU34:BG34"/>
    <mergeCell ref="BH34:BT34"/>
    <mergeCell ref="BU34:CG34"/>
    <mergeCell ref="CH34:CT34"/>
    <mergeCell ref="CU34:DG34"/>
    <mergeCell ref="AU37:DJ37"/>
    <mergeCell ref="C41:AR41"/>
    <mergeCell ref="AU41:DJ41"/>
    <mergeCell ref="C42:AR42"/>
    <mergeCell ref="AU42:DJ42"/>
    <mergeCell ref="C43:AR43"/>
    <mergeCell ref="AU43:DJ43"/>
    <mergeCell ref="C38:AR38"/>
    <mergeCell ref="C39:AR39"/>
    <mergeCell ref="AU39:DJ39"/>
    <mergeCell ref="C40:AR40"/>
    <mergeCell ref="AU40:DJ40"/>
    <mergeCell ref="AU38:DJ38"/>
    <mergeCell ref="B54:DK58"/>
    <mergeCell ref="B59:DK62"/>
    <mergeCell ref="AM71:BL71"/>
    <mergeCell ref="BM71:CC71"/>
    <mergeCell ref="CD71:CH71"/>
    <mergeCell ref="C44:AR44"/>
    <mergeCell ref="AU44:DJ44"/>
    <mergeCell ref="C45:AR45"/>
    <mergeCell ref="AU45:DJ45"/>
    <mergeCell ref="B48:BF48"/>
    <mergeCell ref="BG48:DK48"/>
    <mergeCell ref="L81:AD81"/>
    <mergeCell ref="C81:K81"/>
    <mergeCell ref="C80:K80"/>
    <mergeCell ref="B73:DM73"/>
    <mergeCell ref="C75:BP75"/>
    <mergeCell ref="BQ75:BT75"/>
    <mergeCell ref="BU75:DM75"/>
    <mergeCell ref="C76:DM76"/>
    <mergeCell ref="C77:DM77"/>
    <mergeCell ref="BM80:CH80"/>
    <mergeCell ref="BM78:CX78"/>
    <mergeCell ref="BM81:CH81"/>
    <mergeCell ref="C78:K78"/>
    <mergeCell ref="AE81:AJ81"/>
    <mergeCell ref="AK81:AM81"/>
    <mergeCell ref="CI81:CN81"/>
    <mergeCell ref="CO81:CQ81"/>
    <mergeCell ref="C79:BF79"/>
    <mergeCell ref="BG79:DJ79"/>
    <mergeCell ref="AE80:AJ80"/>
    <mergeCell ref="AK80:AM80"/>
    <mergeCell ref="CI80:CN80"/>
    <mergeCell ref="CO80:CQ80"/>
    <mergeCell ref="L80:AD80"/>
    <mergeCell ref="C85:DM85"/>
    <mergeCell ref="C82:DJ82"/>
    <mergeCell ref="C83:DJ83"/>
    <mergeCell ref="AY84:BD84"/>
    <mergeCell ref="C86:K86"/>
    <mergeCell ref="C84:K84"/>
    <mergeCell ref="L84:AT84"/>
    <mergeCell ref="L86:AD86"/>
    <mergeCell ref="AE86:AH86"/>
    <mergeCell ref="AI86:AN86"/>
    <mergeCell ref="AO86:AT86"/>
    <mergeCell ref="AU86:AZ86"/>
    <mergeCell ref="BA86:BF86"/>
    <mergeCell ref="BG86:BL86"/>
    <mergeCell ref="BM86:BR86"/>
    <mergeCell ref="BS86:BX86"/>
    <mergeCell ref="BY86:CD86"/>
    <mergeCell ref="CE86:CJ86"/>
    <mergeCell ref="CK86:CP86"/>
    <mergeCell ref="CQ86:CV86"/>
    <mergeCell ref="CW86:DB86"/>
    <mergeCell ref="DC86:DH86"/>
    <mergeCell ref="C93:DJ93"/>
    <mergeCell ref="C92:DM92"/>
    <mergeCell ref="C87:K87"/>
    <mergeCell ref="C88:K88"/>
    <mergeCell ref="M110:V110"/>
    <mergeCell ref="AG110:AO110"/>
    <mergeCell ref="AP110:AX110"/>
    <mergeCell ref="M111:V111"/>
    <mergeCell ref="AG111:AO111"/>
    <mergeCell ref="AP111:AX111"/>
    <mergeCell ref="AG109:AO109"/>
    <mergeCell ref="AP109:AX109"/>
    <mergeCell ref="B100:DK100"/>
    <mergeCell ref="B102:BG102"/>
    <mergeCell ref="M108:V108"/>
    <mergeCell ref="AG108:AO108"/>
    <mergeCell ref="AP108:AX108"/>
    <mergeCell ref="C94:DJ94"/>
    <mergeCell ref="C96:BF96"/>
    <mergeCell ref="L87:AD87"/>
    <mergeCell ref="AE87:AH87"/>
    <mergeCell ref="AI87:AN87"/>
    <mergeCell ref="L88:AD88"/>
    <mergeCell ref="AE88:AH88"/>
    <mergeCell ref="AY115:BV115"/>
    <mergeCell ref="BW115:CT115"/>
    <mergeCell ref="M116:V116"/>
    <mergeCell ref="AG116:AO116"/>
    <mergeCell ref="AP116:AX116"/>
    <mergeCell ref="AY116:BV116"/>
    <mergeCell ref="BW116:CT116"/>
    <mergeCell ref="M112:V112"/>
    <mergeCell ref="AG112:AO112"/>
    <mergeCell ref="AP112:AX112"/>
    <mergeCell ref="M113:V113"/>
    <mergeCell ref="AG113:AO113"/>
    <mergeCell ref="AP113:AX113"/>
    <mergeCell ref="AY113:BV113"/>
    <mergeCell ref="BW113:CT113"/>
    <mergeCell ref="M114:V114"/>
    <mergeCell ref="AG114:AO114"/>
    <mergeCell ref="AP114:AX114"/>
    <mergeCell ref="AY114:BV114"/>
    <mergeCell ref="BW114:CT114"/>
    <mergeCell ref="A174:DO175"/>
    <mergeCell ref="A64:DO65"/>
    <mergeCell ref="BH102:DC102"/>
    <mergeCell ref="BW108:CT108"/>
    <mergeCell ref="BW109:CT109"/>
    <mergeCell ref="BW110:CT110"/>
    <mergeCell ref="BW111:CT111"/>
    <mergeCell ref="BW112:CT112"/>
    <mergeCell ref="AY111:BV111"/>
    <mergeCell ref="AY110:BV110"/>
    <mergeCell ref="AY109:BV109"/>
    <mergeCell ref="AY108:BV108"/>
    <mergeCell ref="AY112:BV112"/>
    <mergeCell ref="BI96:CB96"/>
    <mergeCell ref="CC96:CG96"/>
    <mergeCell ref="CH96:CL96"/>
    <mergeCell ref="B98:DM98"/>
    <mergeCell ref="C89:DJ89"/>
    <mergeCell ref="C90:DJ90"/>
    <mergeCell ref="C91:DM91"/>
    <mergeCell ref="M109:V109"/>
    <mergeCell ref="M115:V115"/>
    <mergeCell ref="AG115:AO115"/>
    <mergeCell ref="AP115:AX115"/>
  </mergeCells>
  <conditionalFormatting sqref="W117:AF120 AU34:DG34 AV31:CT31 CV31:DG31">
    <cfRule type="cellIs" dxfId="3" priority="8" operator="equal">
      <formula>0</formula>
    </cfRule>
  </conditionalFormatting>
  <conditionalFormatting sqref="CU34:DG34 AI86:DH86 AI87:AN88">
    <cfRule type="containsErrors" dxfId="2" priority="7">
      <formula>ISERROR(AI34)</formula>
    </cfRule>
  </conditionalFormatting>
  <conditionalFormatting sqref="BU75:DM75">
    <cfRule type="expression" dxfId="1" priority="6">
      <formula>$BU$75=""</formula>
    </cfRule>
  </conditionalFormatting>
  <conditionalFormatting sqref="AA171:CU171">
    <cfRule type="containsBlanks" dxfId="0" priority="1">
      <formula>LEN(TRIM(AA171))=0</formula>
    </cfRule>
  </conditionalFormatting>
  <pageMargins left="0.23622047244094491" right="0.23622047244094491" top="0.74803149606299213" bottom="0.74803149606299213" header="0.31496062992125984" footer="0.31496062992125984"/>
  <pageSetup paperSize="9" orientation="portrait" r:id="rId1"/>
  <headerFooter>
    <oddHeader>&amp;R&amp;"-,Normal"&amp;8Página &amp;P de &amp;N  Páginas&amp;6Page &amp;P of  &amp;N Pages</oddHeader>
    <oddFooter>&amp;R&amp;"-,Normal"&amp;8COD PNT C 052 - ANEXO-III Ed.1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DATOS</vt:lpstr>
      <vt:lpstr>CERTIFICADO</vt:lpstr>
      <vt:lpstr>CERTIFICADO!Área_de_impresión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tecnico2</dc:creator>
  <cp:lastModifiedBy>Julio</cp:lastModifiedBy>
  <cp:lastPrinted>2017-11-15T09:37:29Z</cp:lastPrinted>
  <dcterms:created xsi:type="dcterms:W3CDTF">2002-03-13T23:56:33Z</dcterms:created>
  <dcterms:modified xsi:type="dcterms:W3CDTF">2020-02-11T13:31:46Z</dcterms:modified>
</cp:coreProperties>
</file>