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ch\ggldrive\education\mis\internship\git\bib-match\3_results\dq_analysis\"/>
    </mc:Choice>
  </mc:AlternateContent>
  <xr:revisionPtr revIDLastSave="0" documentId="13_ncr:1_{E33FF39C-6ED1-4ED6-93C9-5192B3A4A0A8}" xr6:coauthVersionLast="47" xr6:coauthVersionMax="47" xr10:uidLastSave="{00000000-0000-0000-0000-000000000000}"/>
  <bookViews>
    <workbookView xWindow="-120" yWindow="-120" windowWidth="29040" windowHeight="15840" activeTab="2" xr2:uid="{64D120CA-53AB-4818-9364-D142686D68C7}"/>
  </bookViews>
  <sheets>
    <sheet name="codebook" sheetId="2" r:id="rId1"/>
    <sheet name="data" sheetId="1" r:id="rId2"/>
    <sheet name="analysis" sheetId="3" r:id="rId3"/>
  </sheets>
  <definedNames>
    <definedName name="_xlnm._FilterDatabase" localSheetId="1" hidden="1">data!$A$1:$AB$175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I1" i="3" s="1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B1" i="3"/>
  <c r="C4" i="3" s="1"/>
  <c r="Y146" i="1"/>
  <c r="Y53" i="1"/>
  <c r="Y43" i="1"/>
  <c r="Y95" i="1"/>
  <c r="Y144" i="1"/>
  <c r="Y101" i="1"/>
  <c r="Y9" i="1"/>
  <c r="Y91" i="1"/>
  <c r="Y100" i="1"/>
  <c r="Y64" i="1"/>
  <c r="Y130" i="1"/>
  <c r="Y48" i="1"/>
  <c r="Y16" i="1"/>
  <c r="Y18" i="1"/>
  <c r="Y17" i="1"/>
  <c r="Y159" i="1"/>
  <c r="Y2" i="1"/>
  <c r="Y111" i="1"/>
  <c r="Y52" i="1"/>
  <c r="Y82" i="1"/>
  <c r="Y46" i="1"/>
  <c r="Y14" i="1"/>
  <c r="Y6" i="1"/>
  <c r="Y133" i="1"/>
  <c r="Y173" i="1"/>
  <c r="Y110" i="1"/>
  <c r="Y62" i="1"/>
  <c r="Y117" i="1"/>
  <c r="Y114" i="1"/>
  <c r="Y121" i="1"/>
  <c r="Y142" i="1"/>
  <c r="Y20" i="1"/>
  <c r="Y158" i="1"/>
  <c r="Y68" i="1"/>
  <c r="Y24" i="1"/>
  <c r="Y175" i="1"/>
  <c r="Y98" i="1"/>
  <c r="Y105" i="1"/>
  <c r="Y28" i="1"/>
  <c r="Y97" i="1"/>
  <c r="Y162" i="1"/>
  <c r="Y152" i="1"/>
  <c r="Y164" i="1"/>
  <c r="Y131" i="1"/>
  <c r="Y154" i="1"/>
  <c r="Y31" i="1"/>
  <c r="Y99" i="1"/>
  <c r="Y69" i="1"/>
  <c r="Y60" i="1"/>
  <c r="Y57" i="1"/>
  <c r="Y61" i="1"/>
  <c r="Y45" i="1"/>
  <c r="Y78" i="1"/>
  <c r="Y70" i="1"/>
  <c r="Y11" i="1"/>
  <c r="Y29" i="1"/>
  <c r="Y137" i="1"/>
  <c r="Y147" i="1"/>
  <c r="Y59" i="1"/>
  <c r="Y35" i="1"/>
  <c r="Y93" i="1"/>
  <c r="Y71" i="1"/>
  <c r="Y102" i="1"/>
  <c r="Y66" i="1"/>
  <c r="Y73" i="1"/>
  <c r="Y171" i="1"/>
  <c r="Y96" i="1"/>
  <c r="Y23" i="1"/>
  <c r="Y36" i="1"/>
  <c r="Y135" i="1"/>
  <c r="Y138" i="1"/>
  <c r="Y129" i="1"/>
  <c r="Y4" i="1"/>
  <c r="Y122" i="1"/>
  <c r="Y88" i="1"/>
  <c r="Y10" i="1"/>
  <c r="Y26" i="1"/>
  <c r="Y116" i="1"/>
  <c r="Y12" i="1"/>
  <c r="Y139" i="1"/>
  <c r="Y94" i="1"/>
  <c r="Y148" i="1"/>
  <c r="Y169" i="1"/>
  <c r="Y76" i="1"/>
  <c r="Y3" i="1"/>
  <c r="Y5" i="1"/>
  <c r="Y125" i="1"/>
  <c r="Y168" i="1"/>
  <c r="Y42" i="1"/>
  <c r="Y80" i="1"/>
  <c r="Y118" i="1"/>
  <c r="Y127" i="1"/>
  <c r="Y120" i="1"/>
  <c r="Y108" i="1"/>
  <c r="Y74" i="1"/>
  <c r="Y44" i="1"/>
  <c r="Y32" i="1"/>
  <c r="Y58" i="1"/>
  <c r="Y119" i="1"/>
  <c r="Y172" i="1"/>
  <c r="Y113" i="1"/>
  <c r="Y89" i="1"/>
  <c r="Y145" i="1"/>
  <c r="Y124" i="1"/>
  <c r="Y141" i="1"/>
  <c r="Y83" i="1"/>
  <c r="Y136" i="1"/>
  <c r="Y40" i="1"/>
  <c r="Y109" i="1"/>
  <c r="Y126" i="1"/>
  <c r="Y163" i="1"/>
  <c r="Y153" i="1"/>
  <c r="Y140" i="1"/>
  <c r="Y132" i="1"/>
  <c r="Y79" i="1"/>
  <c r="Y85" i="1"/>
  <c r="Y155" i="1"/>
  <c r="Y150" i="1"/>
  <c r="Y92" i="1"/>
  <c r="Y134" i="1"/>
  <c r="Y156" i="1"/>
  <c r="Y106" i="1"/>
  <c r="Y8" i="1"/>
  <c r="Y107" i="1"/>
  <c r="Y67" i="1"/>
  <c r="Y49" i="1"/>
  <c r="Y47" i="1"/>
  <c r="Y103" i="1"/>
  <c r="Y104" i="1"/>
  <c r="Y54" i="1"/>
  <c r="Y33" i="1"/>
  <c r="Y75" i="1"/>
  <c r="Y7" i="1"/>
  <c r="Y115" i="1"/>
  <c r="Y123" i="1"/>
  <c r="Y63" i="1"/>
  <c r="Y157" i="1"/>
  <c r="Y81" i="1"/>
  <c r="Y21" i="1"/>
  <c r="Y55" i="1"/>
  <c r="Y165" i="1"/>
  <c r="Y143" i="1"/>
  <c r="Y174" i="1"/>
  <c r="Y51" i="1"/>
  <c r="Y149" i="1"/>
  <c r="Y34" i="1"/>
  <c r="Y25" i="1"/>
  <c r="Y22" i="1"/>
  <c r="Y38" i="1"/>
  <c r="Y90" i="1"/>
  <c r="Y15" i="1"/>
  <c r="Y77" i="1"/>
  <c r="Y128" i="1"/>
  <c r="Y87" i="1"/>
  <c r="Y13" i="1"/>
  <c r="Y41" i="1"/>
  <c r="Y166" i="1"/>
  <c r="Y37" i="1"/>
  <c r="Y39" i="1"/>
  <c r="Y112" i="1"/>
  <c r="Y167" i="1"/>
  <c r="Y19" i="1"/>
  <c r="Y151" i="1"/>
  <c r="Y30" i="1"/>
  <c r="Y161" i="1"/>
  <c r="Y72" i="1"/>
  <c r="Y170" i="1"/>
  <c r="Y50" i="1"/>
  <c r="Y27" i="1"/>
  <c r="Y84" i="1"/>
  <c r="Y65" i="1"/>
  <c r="Y86" i="1"/>
  <c r="Y56" i="1"/>
  <c r="AB146" i="1"/>
  <c r="AB53" i="1"/>
  <c r="AB43" i="1"/>
  <c r="AB95" i="1"/>
  <c r="AB144" i="1"/>
  <c r="AB101" i="1"/>
  <c r="AB9" i="1"/>
  <c r="AB91" i="1"/>
  <c r="AB100" i="1"/>
  <c r="AB64" i="1"/>
  <c r="AB130" i="1"/>
  <c r="AB48" i="1"/>
  <c r="AB16" i="1"/>
  <c r="AB18" i="1"/>
  <c r="AB17" i="1"/>
  <c r="AB159" i="1"/>
  <c r="AB2" i="1"/>
  <c r="F5" i="3" s="1"/>
  <c r="G5" i="3" s="1"/>
  <c r="H5" i="3" s="1"/>
  <c r="AB111" i="1"/>
  <c r="AB52" i="1"/>
  <c r="AB82" i="1"/>
  <c r="AB46" i="1"/>
  <c r="AB14" i="1"/>
  <c r="AB6" i="1"/>
  <c r="AB133" i="1"/>
  <c r="AB173" i="1"/>
  <c r="AB110" i="1"/>
  <c r="AB62" i="1"/>
  <c r="AB117" i="1"/>
  <c r="AB114" i="1"/>
  <c r="AB121" i="1"/>
  <c r="AB142" i="1"/>
  <c r="AB20" i="1"/>
  <c r="AB158" i="1"/>
  <c r="AB68" i="1"/>
  <c r="AB24" i="1"/>
  <c r="AB175" i="1"/>
  <c r="AB98" i="1"/>
  <c r="AB105" i="1"/>
  <c r="AB28" i="1"/>
  <c r="AB97" i="1"/>
  <c r="AB162" i="1"/>
  <c r="AB152" i="1"/>
  <c r="AB164" i="1"/>
  <c r="AB131" i="1"/>
  <c r="AB154" i="1"/>
  <c r="AB31" i="1"/>
  <c r="AB99" i="1"/>
  <c r="AB69" i="1"/>
  <c r="AB60" i="1"/>
  <c r="AB57" i="1"/>
  <c r="AB61" i="1"/>
  <c r="AB45" i="1"/>
  <c r="AB78" i="1"/>
  <c r="AB70" i="1"/>
  <c r="AB11" i="1"/>
  <c r="AB29" i="1"/>
  <c r="AB137" i="1"/>
  <c r="AB147" i="1"/>
  <c r="AB59" i="1"/>
  <c r="AB35" i="1"/>
  <c r="AB93" i="1"/>
  <c r="AB71" i="1"/>
  <c r="AB102" i="1"/>
  <c r="AB66" i="1"/>
  <c r="AB73" i="1"/>
  <c r="AB171" i="1"/>
  <c r="AB96" i="1"/>
  <c r="AB23" i="1"/>
  <c r="AB36" i="1"/>
  <c r="AB135" i="1"/>
  <c r="AB138" i="1"/>
  <c r="AB129" i="1"/>
  <c r="AB4" i="1"/>
  <c r="F7" i="3" s="1"/>
  <c r="G7" i="3" s="1"/>
  <c r="H7" i="3" s="1"/>
  <c r="AB122" i="1"/>
  <c r="AB88" i="1"/>
  <c r="AB10" i="1"/>
  <c r="AB26" i="1"/>
  <c r="AB116" i="1"/>
  <c r="AB12" i="1"/>
  <c r="AB139" i="1"/>
  <c r="AB94" i="1"/>
  <c r="AB148" i="1"/>
  <c r="AB169" i="1"/>
  <c r="AB76" i="1"/>
  <c r="AB3" i="1"/>
  <c r="AB5" i="1"/>
  <c r="AB125" i="1"/>
  <c r="AB168" i="1"/>
  <c r="AB42" i="1"/>
  <c r="AB80" i="1"/>
  <c r="AB118" i="1"/>
  <c r="AB127" i="1"/>
  <c r="AB120" i="1"/>
  <c r="AB108" i="1"/>
  <c r="AB74" i="1"/>
  <c r="AB44" i="1"/>
  <c r="AB32" i="1"/>
  <c r="AB58" i="1"/>
  <c r="AB119" i="1"/>
  <c r="AB172" i="1"/>
  <c r="AB113" i="1"/>
  <c r="AB89" i="1"/>
  <c r="AB145" i="1"/>
  <c r="AB124" i="1"/>
  <c r="AB141" i="1"/>
  <c r="AB83" i="1"/>
  <c r="AB136" i="1"/>
  <c r="AB40" i="1"/>
  <c r="AB109" i="1"/>
  <c r="AB126" i="1"/>
  <c r="AB163" i="1"/>
  <c r="AB153" i="1"/>
  <c r="AB140" i="1"/>
  <c r="AB132" i="1"/>
  <c r="AB79" i="1"/>
  <c r="AB85" i="1"/>
  <c r="AB155" i="1"/>
  <c r="AB150" i="1"/>
  <c r="AB92" i="1"/>
  <c r="AB134" i="1"/>
  <c r="AB156" i="1"/>
  <c r="AB106" i="1"/>
  <c r="AB8" i="1"/>
  <c r="F8" i="3" s="1"/>
  <c r="G8" i="3" s="1"/>
  <c r="H8" i="3" s="1"/>
  <c r="AB107" i="1"/>
  <c r="AB67" i="1"/>
  <c r="AB49" i="1"/>
  <c r="AB47" i="1"/>
  <c r="AB103" i="1"/>
  <c r="AB104" i="1"/>
  <c r="AB54" i="1"/>
  <c r="AB33" i="1"/>
  <c r="AB75" i="1"/>
  <c r="AB7" i="1"/>
  <c r="AB115" i="1"/>
  <c r="AB123" i="1"/>
  <c r="AB63" i="1"/>
  <c r="AB157" i="1"/>
  <c r="AB81" i="1"/>
  <c r="AB21" i="1"/>
  <c r="AB55" i="1"/>
  <c r="AB165" i="1"/>
  <c r="AB143" i="1"/>
  <c r="AB174" i="1"/>
  <c r="AB51" i="1"/>
  <c r="AB149" i="1"/>
  <c r="AB34" i="1"/>
  <c r="AB25" i="1"/>
  <c r="AB22" i="1"/>
  <c r="AB38" i="1"/>
  <c r="AB90" i="1"/>
  <c r="AB15" i="1"/>
  <c r="AB77" i="1"/>
  <c r="AB128" i="1"/>
  <c r="AB87" i="1"/>
  <c r="AB13" i="1"/>
  <c r="AB41" i="1"/>
  <c r="AB166" i="1"/>
  <c r="AB37" i="1"/>
  <c r="AB39" i="1"/>
  <c r="AB112" i="1"/>
  <c r="AB167" i="1"/>
  <c r="AB19" i="1"/>
  <c r="AB151" i="1"/>
  <c r="AB30" i="1"/>
  <c r="AB161" i="1"/>
  <c r="AB72" i="1"/>
  <c r="AB170" i="1"/>
  <c r="AB50" i="1"/>
  <c r="AB27" i="1"/>
  <c r="AB84" i="1"/>
  <c r="AB65" i="1"/>
  <c r="AB86" i="1"/>
  <c r="AB56" i="1"/>
  <c r="AB160" i="1"/>
  <c r="Y160" i="1"/>
  <c r="V146" i="1"/>
  <c r="V53" i="1"/>
  <c r="V43" i="1"/>
  <c r="V95" i="1"/>
  <c r="V144" i="1"/>
  <c r="V101" i="1"/>
  <c r="V9" i="1"/>
  <c r="V91" i="1"/>
  <c r="V100" i="1"/>
  <c r="V64" i="1"/>
  <c r="V130" i="1"/>
  <c r="V48" i="1"/>
  <c r="V16" i="1"/>
  <c r="V18" i="1"/>
  <c r="V17" i="1"/>
  <c r="V159" i="1"/>
  <c r="V2" i="1"/>
  <c r="L24" i="3" s="1"/>
  <c r="V111" i="1"/>
  <c r="V52" i="1"/>
  <c r="V82" i="1"/>
  <c r="V46" i="1"/>
  <c r="V14" i="1"/>
  <c r="V6" i="1"/>
  <c r="V133" i="1"/>
  <c r="V173" i="1"/>
  <c r="V110" i="1"/>
  <c r="V62" i="1"/>
  <c r="V117" i="1"/>
  <c r="V114" i="1"/>
  <c r="V121" i="1"/>
  <c r="V142" i="1"/>
  <c r="V20" i="1"/>
  <c r="V158" i="1"/>
  <c r="V68" i="1"/>
  <c r="V24" i="1"/>
  <c r="V175" i="1"/>
  <c r="V98" i="1"/>
  <c r="V105" i="1"/>
  <c r="V28" i="1"/>
  <c r="V97" i="1"/>
  <c r="V162" i="1"/>
  <c r="V152" i="1"/>
  <c r="V164" i="1"/>
  <c r="V131" i="1"/>
  <c r="V154" i="1"/>
  <c r="V31" i="1"/>
  <c r="V99" i="1"/>
  <c r="V69" i="1"/>
  <c r="V60" i="1"/>
  <c r="V57" i="1"/>
  <c r="V61" i="1"/>
  <c r="V45" i="1"/>
  <c r="V78" i="1"/>
  <c r="V70" i="1"/>
  <c r="V11" i="1"/>
  <c r="V29" i="1"/>
  <c r="V137" i="1"/>
  <c r="V147" i="1"/>
  <c r="V59" i="1"/>
  <c r="V35" i="1"/>
  <c r="V93" i="1"/>
  <c r="V71" i="1"/>
  <c r="V102" i="1"/>
  <c r="V66" i="1"/>
  <c r="V73" i="1"/>
  <c r="V171" i="1"/>
  <c r="V96" i="1"/>
  <c r="V23" i="1"/>
  <c r="V36" i="1"/>
  <c r="V135" i="1"/>
  <c r="V138" i="1"/>
  <c r="V129" i="1"/>
  <c r="V4" i="1"/>
  <c r="V122" i="1"/>
  <c r="V88" i="1"/>
  <c r="V10" i="1"/>
  <c r="V26" i="1"/>
  <c r="V116" i="1"/>
  <c r="V12" i="1"/>
  <c r="V139" i="1"/>
  <c r="V94" i="1"/>
  <c r="V148" i="1"/>
  <c r="V169" i="1"/>
  <c r="V76" i="1"/>
  <c r="V3" i="1"/>
  <c r="V5" i="1"/>
  <c r="V125" i="1"/>
  <c r="V168" i="1"/>
  <c r="V42" i="1"/>
  <c r="V80" i="1"/>
  <c r="V118" i="1"/>
  <c r="V127" i="1"/>
  <c r="V120" i="1"/>
  <c r="V108" i="1"/>
  <c r="V74" i="1"/>
  <c r="V44" i="1"/>
  <c r="V32" i="1"/>
  <c r="V58" i="1"/>
  <c r="V119" i="1"/>
  <c r="V172" i="1"/>
  <c r="V113" i="1"/>
  <c r="V89" i="1"/>
  <c r="V145" i="1"/>
  <c r="V124" i="1"/>
  <c r="V141" i="1"/>
  <c r="V83" i="1"/>
  <c r="V136" i="1"/>
  <c r="V40" i="1"/>
  <c r="V109" i="1"/>
  <c r="V126" i="1"/>
  <c r="V163" i="1"/>
  <c r="V153" i="1"/>
  <c r="V140" i="1"/>
  <c r="V132" i="1"/>
  <c r="V79" i="1"/>
  <c r="V85" i="1"/>
  <c r="V155" i="1"/>
  <c r="V150" i="1"/>
  <c r="V92" i="1"/>
  <c r="V134" i="1"/>
  <c r="V156" i="1"/>
  <c r="V106" i="1"/>
  <c r="V8" i="1"/>
  <c r="V107" i="1"/>
  <c r="V67" i="1"/>
  <c r="V49" i="1"/>
  <c r="V47" i="1"/>
  <c r="V103" i="1"/>
  <c r="V104" i="1"/>
  <c r="V54" i="1"/>
  <c r="V33" i="1"/>
  <c r="V75" i="1"/>
  <c r="V7" i="1"/>
  <c r="V115" i="1"/>
  <c r="V123" i="1"/>
  <c r="V63" i="1"/>
  <c r="V157" i="1"/>
  <c r="V81" i="1"/>
  <c r="V21" i="1"/>
  <c r="V55" i="1"/>
  <c r="V165" i="1"/>
  <c r="V143" i="1"/>
  <c r="V174" i="1"/>
  <c r="V51" i="1"/>
  <c r="V149" i="1"/>
  <c r="V34" i="1"/>
  <c r="V25" i="1"/>
  <c r="V22" i="1"/>
  <c r="V38" i="1"/>
  <c r="V90" i="1"/>
  <c r="V15" i="1"/>
  <c r="V77" i="1"/>
  <c r="V128" i="1"/>
  <c r="V87" i="1"/>
  <c r="V13" i="1"/>
  <c r="V41" i="1"/>
  <c r="V166" i="1"/>
  <c r="V37" i="1"/>
  <c r="V39" i="1"/>
  <c r="V112" i="1"/>
  <c r="V167" i="1"/>
  <c r="V19" i="1"/>
  <c r="V151" i="1"/>
  <c r="V30" i="1"/>
  <c r="V161" i="1"/>
  <c r="V72" i="1"/>
  <c r="V170" i="1"/>
  <c r="V50" i="1"/>
  <c r="V27" i="1"/>
  <c r="V84" i="1"/>
  <c r="V65" i="1"/>
  <c r="V86" i="1"/>
  <c r="V56" i="1"/>
  <c r="V160" i="1"/>
  <c r="F10" i="3" l="1"/>
  <c r="G10" i="3" s="1"/>
  <c r="H10" i="3" s="1"/>
  <c r="F11" i="3"/>
  <c r="G11" i="3" s="1"/>
  <c r="H11" i="3" s="1"/>
  <c r="F9" i="3"/>
  <c r="G9" i="3" s="1"/>
  <c r="H9" i="3" s="1"/>
  <c r="F4" i="3"/>
  <c r="G4" i="3" s="1"/>
  <c r="H4" i="3" s="1"/>
  <c r="F6" i="3"/>
  <c r="G6" i="3" s="1"/>
  <c r="H6" i="3" s="1"/>
  <c r="C6" i="3"/>
  <c r="D6" i="3" s="1"/>
  <c r="E6" i="3" s="1"/>
  <c r="C5" i="3"/>
  <c r="D5" i="3" s="1"/>
  <c r="E5" i="3" s="1"/>
  <c r="C11" i="3"/>
  <c r="D11" i="3" s="1"/>
  <c r="E11" i="3" s="1"/>
  <c r="D4" i="3"/>
  <c r="E4" i="3" s="1"/>
  <c r="C7" i="3"/>
  <c r="C8" i="3"/>
  <c r="C9" i="3"/>
  <c r="D9" i="3" s="1"/>
  <c r="E9" i="3" s="1"/>
  <c r="C10" i="3"/>
  <c r="D10" i="3" s="1"/>
  <c r="E10" i="3" s="1"/>
  <c r="D8" i="3" l="1"/>
  <c r="E8" i="3" s="1"/>
  <c r="D7" i="3"/>
  <c r="E7" i="3" s="1"/>
</calcChain>
</file>

<file path=xl/sharedStrings.xml><?xml version="1.0" encoding="utf-8"?>
<sst xmlns="http://schemas.openxmlformats.org/spreadsheetml/2006/main" count="123" uniqueCount="66">
  <si>
    <t>id</t>
  </si>
  <si>
    <t>c008_ctry_m</t>
  </si>
  <si>
    <t>v1x0_inv</t>
  </si>
  <si>
    <t>v1x0_typo</t>
  </si>
  <si>
    <t>v245c_m</t>
  </si>
  <si>
    <t>v245b_m</t>
  </si>
  <si>
    <t>v250_m</t>
  </si>
  <si>
    <t>v26x_ntok_m</t>
  </si>
  <si>
    <t>v26x_unk</t>
  </si>
  <si>
    <t>c008_dat1_m</t>
  </si>
  <si>
    <t>c008_dat2_m</t>
  </si>
  <si>
    <t>c008_lang_m</t>
  </si>
  <si>
    <t>v7x0_m</t>
  </si>
  <si>
    <t>dm_prob_clean</t>
  </si>
  <si>
    <t>dm_prob_dirty</t>
  </si>
  <si>
    <t>rtyp_a</t>
  </si>
  <si>
    <t>v7x0_half</t>
  </si>
  <si>
    <t>v26x_typo</t>
  </si>
  <si>
    <t>v245_typo</t>
  </si>
  <si>
    <t>v250_mov</t>
  </si>
  <si>
    <t>Record type changed to "a"</t>
  </si>
  <si>
    <t>Missing date 1</t>
  </si>
  <si>
    <t>Missing date 2</t>
  </si>
  <si>
    <t>1 subtracted from date 1</t>
  </si>
  <si>
    <t>Missing language of publication</t>
  </si>
  <si>
    <t>Inversion of the main author's names</t>
  </si>
  <si>
    <t>Typo in the main author entry</t>
  </si>
  <si>
    <t>Missing added entries</t>
  </si>
  <si>
    <t>Missing half of added entries</t>
  </si>
  <si>
    <t>Missing subtitle</t>
  </si>
  <si>
    <t>Missing statement of responsibility</t>
  </si>
  <si>
    <t>Typo in title statement</t>
  </si>
  <si>
    <t>Missing edition statement</t>
  </si>
  <si>
    <t>Edition statement moved to title statement</t>
  </si>
  <si>
    <t>1-2 tokens missing from publishing information</t>
  </si>
  <si>
    <t>Publishing information changed to "[S.l.] : [s.n.], [s.d.]"</t>
  </si>
  <si>
    <t>Type in publishing information</t>
  </si>
  <si>
    <t>RuleMatcher's matching score (%) with the clean version of the record</t>
  </si>
  <si>
    <t>RuleMatcher's matching score (%) with the dirty version of the record</t>
  </si>
  <si>
    <t>DeepMatcher's matching score (%) with the clean version of the record</t>
  </si>
  <si>
    <t>DeepMatcher's matching score (%) with the dirty version of the record</t>
  </si>
  <si>
    <t>Missing place of publication</t>
  </si>
  <si>
    <t>c008_dat1_sub</t>
  </si>
  <si>
    <t>rm_score_clean</t>
  </si>
  <si>
    <t>rm_score_dirty</t>
  </si>
  <si>
    <t>v300bc_m</t>
  </si>
  <si>
    <t>Missing physical details and/or dimensions</t>
  </si>
  <si>
    <t>nb_errors</t>
  </si>
  <si>
    <t>Number of data quality issues (computed)</t>
  </si>
  <si>
    <t>rm_score_diff</t>
  </si>
  <si>
    <t>dm_score_diff</t>
  </si>
  <si>
    <t>RuleMatcher's difference in score between the clean and the dirty version of the record (computed)</t>
  </si>
  <si>
    <t>DeepMatcher's difference in score between the clean and the dirty version of the record (computed)</t>
  </si>
  <si>
    <t>c008_form_m</t>
  </si>
  <si>
    <t>Missing form</t>
  </si>
  <si>
    <t>n</t>
  </si>
  <si>
    <t>diff</t>
  </si>
  <si>
    <t>pct_diff</t>
  </si>
  <si>
    <t>expected_occ</t>
  </si>
  <si>
    <t>actual_occ</t>
  </si>
  <si>
    <t>error</t>
  </si>
  <si>
    <t>occ</t>
  </si>
  <si>
    <t>n&gt;=0.5</t>
  </si>
  <si>
    <t>actual_occ_gte_50</t>
  </si>
  <si>
    <t>diff_gte_50</t>
  </si>
  <si>
    <t>pct_diff_gte_50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</si>
</sst>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 textRotation="90"/>
    </xf>
    <xf numFmtId="164" fontId="1" fillId="0" borderId="0" xfId="0" applyNumberFormat="1" applyFont="1" applyFill="1" applyAlignment="1">
      <alignment horizontal="right" textRotation="90"/>
    </xf>
    <xf numFmtId="164" fontId="0" fillId="0" borderId="0" xfId="0" applyNumberFormat="1" applyFill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B4D7-0D6C-40F5-AA6A-2F8A22A9FCE3}">
  <dimension ref="A1:B27"/>
  <sheetViews>
    <sheetView workbookViewId="0">
      <selection activeCell="B26" sqref="B26"/>
    </sheetView>
  </sheetViews>
  <sheetFormatPr defaultRowHeight="15" x14ac:dyDescent="0.25"/>
  <cols>
    <col min="1" max="1" width="14.7109375" style="5" bestFit="1" customWidth="1"/>
    <col min="2" max="2" width="92.5703125" bestFit="1" customWidth="1"/>
  </cols>
  <sheetData>
    <row r="1" spans="1:2" x14ac:dyDescent="0.25">
      <c r="A1" s="5" t="s">
        <v>15</v>
      </c>
      <c r="B1" t="s">
        <v>20</v>
      </c>
    </row>
    <row r="2" spans="1:2" x14ac:dyDescent="0.25">
      <c r="A2" s="5" t="s">
        <v>53</v>
      </c>
      <c r="B2" t="s">
        <v>54</v>
      </c>
    </row>
    <row r="3" spans="1:2" x14ac:dyDescent="0.25">
      <c r="A3" s="5" t="s">
        <v>9</v>
      </c>
      <c r="B3" t="s">
        <v>21</v>
      </c>
    </row>
    <row r="4" spans="1:2" x14ac:dyDescent="0.25">
      <c r="A4" s="5" t="s">
        <v>10</v>
      </c>
      <c r="B4" t="s">
        <v>22</v>
      </c>
    </row>
    <row r="5" spans="1:2" x14ac:dyDescent="0.25">
      <c r="A5" s="5" t="s">
        <v>42</v>
      </c>
      <c r="B5" t="s">
        <v>23</v>
      </c>
    </row>
    <row r="6" spans="1:2" x14ac:dyDescent="0.25">
      <c r="A6" s="5" t="s">
        <v>11</v>
      </c>
      <c r="B6" t="s">
        <v>24</v>
      </c>
    </row>
    <row r="7" spans="1:2" x14ac:dyDescent="0.25">
      <c r="A7" s="5" t="s">
        <v>1</v>
      </c>
      <c r="B7" t="s">
        <v>41</v>
      </c>
    </row>
    <row r="8" spans="1:2" x14ac:dyDescent="0.25">
      <c r="A8" s="5" t="s">
        <v>2</v>
      </c>
      <c r="B8" t="s">
        <v>25</v>
      </c>
    </row>
    <row r="9" spans="1:2" x14ac:dyDescent="0.25">
      <c r="A9" s="5" t="s">
        <v>3</v>
      </c>
      <c r="B9" t="s">
        <v>26</v>
      </c>
    </row>
    <row r="10" spans="1:2" x14ac:dyDescent="0.25">
      <c r="A10" s="5" t="s">
        <v>12</v>
      </c>
      <c r="B10" t="s">
        <v>27</v>
      </c>
    </row>
    <row r="11" spans="1:2" x14ac:dyDescent="0.25">
      <c r="A11" s="5" t="s">
        <v>16</v>
      </c>
      <c r="B11" t="s">
        <v>28</v>
      </c>
    </row>
    <row r="12" spans="1:2" x14ac:dyDescent="0.25">
      <c r="A12" s="5" t="s">
        <v>5</v>
      </c>
      <c r="B12" t="s">
        <v>29</v>
      </c>
    </row>
    <row r="13" spans="1:2" x14ac:dyDescent="0.25">
      <c r="A13" s="5" t="s">
        <v>4</v>
      </c>
      <c r="B13" t="s">
        <v>30</v>
      </c>
    </row>
    <row r="14" spans="1:2" x14ac:dyDescent="0.25">
      <c r="A14" s="5" t="s">
        <v>18</v>
      </c>
      <c r="B14" t="s">
        <v>31</v>
      </c>
    </row>
    <row r="15" spans="1:2" x14ac:dyDescent="0.25">
      <c r="A15" s="5" t="s">
        <v>6</v>
      </c>
      <c r="B15" t="s">
        <v>32</v>
      </c>
    </row>
    <row r="16" spans="1:2" x14ac:dyDescent="0.25">
      <c r="A16" s="5" t="s">
        <v>19</v>
      </c>
      <c r="B16" t="s">
        <v>33</v>
      </c>
    </row>
    <row r="17" spans="1:2" x14ac:dyDescent="0.25">
      <c r="A17" s="5" t="s">
        <v>7</v>
      </c>
      <c r="B17" t="s">
        <v>34</v>
      </c>
    </row>
    <row r="18" spans="1:2" x14ac:dyDescent="0.25">
      <c r="A18" s="5" t="s">
        <v>8</v>
      </c>
      <c r="B18" t="s">
        <v>35</v>
      </c>
    </row>
    <row r="19" spans="1:2" x14ac:dyDescent="0.25">
      <c r="A19" s="5" t="s">
        <v>17</v>
      </c>
      <c r="B19" t="s">
        <v>36</v>
      </c>
    </row>
    <row r="20" spans="1:2" x14ac:dyDescent="0.25">
      <c r="A20" s="5" t="s">
        <v>45</v>
      </c>
      <c r="B20" t="s">
        <v>46</v>
      </c>
    </row>
    <row r="21" spans="1:2" x14ac:dyDescent="0.25">
      <c r="A21" s="5" t="s">
        <v>47</v>
      </c>
      <c r="B21" t="s">
        <v>48</v>
      </c>
    </row>
    <row r="22" spans="1:2" x14ac:dyDescent="0.25">
      <c r="A22" s="5" t="s">
        <v>43</v>
      </c>
      <c r="B22" t="s">
        <v>37</v>
      </c>
    </row>
    <row r="23" spans="1:2" x14ac:dyDescent="0.25">
      <c r="A23" s="5" t="s">
        <v>44</v>
      </c>
      <c r="B23" t="s">
        <v>38</v>
      </c>
    </row>
    <row r="24" spans="1:2" x14ac:dyDescent="0.25">
      <c r="A24" s="5" t="s">
        <v>49</v>
      </c>
      <c r="B24" t="s">
        <v>51</v>
      </c>
    </row>
    <row r="25" spans="1:2" x14ac:dyDescent="0.25">
      <c r="A25" s="5" t="s">
        <v>13</v>
      </c>
      <c r="B25" t="s">
        <v>39</v>
      </c>
    </row>
    <row r="26" spans="1:2" x14ac:dyDescent="0.25">
      <c r="A26" s="5" t="s">
        <v>14</v>
      </c>
      <c r="B26" t="s">
        <v>40</v>
      </c>
    </row>
    <row r="27" spans="1:2" x14ac:dyDescent="0.25">
      <c r="A27" s="5" t="s">
        <v>50</v>
      </c>
      <c r="B27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844-A013-4EF4-A485-F70DDF98AD7E}">
  <dimension ref="A1:AB175"/>
  <sheetViews>
    <sheetView workbookViewId="0">
      <pane ySplit="1" topLeftCell="A2" activePane="bottomLeft" state="frozen"/>
      <selection pane="bottomLeft" activeCell="AB17" sqref="A1:AB17"/>
    </sheetView>
  </sheetViews>
  <sheetFormatPr defaultColWidth="8.85546875" defaultRowHeight="15" x14ac:dyDescent="0.25"/>
  <cols>
    <col min="1" max="1" width="6" style="1" bestFit="1" customWidth="1"/>
    <col min="2" max="11" width="3.5703125" style="1" bestFit="1" customWidth="1"/>
    <col min="12" max="12" width="3.5703125" style="1" customWidth="1"/>
    <col min="13" max="14" width="3.5703125" style="1" bestFit="1" customWidth="1"/>
    <col min="15" max="15" width="3.5703125" style="1" customWidth="1"/>
    <col min="16" max="16" width="3.5703125" style="1" bestFit="1" customWidth="1"/>
    <col min="17" max="17" width="3.5703125" style="1" customWidth="1"/>
    <col min="18" max="19" width="3.5703125" style="1" bestFit="1" customWidth="1"/>
    <col min="20" max="20" width="3.5703125" style="1" customWidth="1"/>
    <col min="21" max="21" width="3.5703125" style="1" bestFit="1" customWidth="1"/>
    <col min="22" max="22" width="3.5703125" style="1" customWidth="1"/>
    <col min="23" max="24" width="6.5703125" style="4" bestFit="1" customWidth="1"/>
    <col min="25" max="25" width="6.5703125" style="4" customWidth="1"/>
    <col min="26" max="27" width="6.5703125" style="4" bestFit="1" customWidth="1"/>
    <col min="28" max="28" width="6.5703125" style="1" bestFit="1" customWidth="1"/>
    <col min="29" max="16384" width="8.85546875" style="1"/>
  </cols>
  <sheetData>
    <row r="1" spans="1:28" s="2" customFormat="1" ht="78.75" x14ac:dyDescent="0.25">
      <c r="A1" s="2" t="s">
        <v>0</v>
      </c>
      <c r="B1" s="2" t="s">
        <v>15</v>
      </c>
      <c r="C1" s="2" t="s">
        <v>53</v>
      </c>
      <c r="D1" s="2" t="s">
        <v>9</v>
      </c>
      <c r="E1" s="2" t="s">
        <v>10</v>
      </c>
      <c r="F1" s="2" t="s">
        <v>42</v>
      </c>
      <c r="G1" s="2" t="s">
        <v>11</v>
      </c>
      <c r="H1" s="2" t="s">
        <v>1</v>
      </c>
      <c r="I1" s="2" t="s">
        <v>2</v>
      </c>
      <c r="J1" s="2" t="s">
        <v>3</v>
      </c>
      <c r="K1" s="2" t="s">
        <v>12</v>
      </c>
      <c r="L1" s="2" t="s">
        <v>16</v>
      </c>
      <c r="M1" s="2" t="s">
        <v>5</v>
      </c>
      <c r="N1" s="2" t="s">
        <v>4</v>
      </c>
      <c r="O1" s="2" t="s">
        <v>18</v>
      </c>
      <c r="P1" s="2" t="s">
        <v>6</v>
      </c>
      <c r="Q1" s="2" t="s">
        <v>19</v>
      </c>
      <c r="R1" s="2" t="s">
        <v>7</v>
      </c>
      <c r="S1" s="2" t="s">
        <v>8</v>
      </c>
      <c r="T1" s="2" t="s">
        <v>17</v>
      </c>
      <c r="U1" s="2" t="s">
        <v>45</v>
      </c>
      <c r="V1" s="2" t="s">
        <v>47</v>
      </c>
      <c r="W1" s="3" t="s">
        <v>43</v>
      </c>
      <c r="X1" s="3" t="s">
        <v>44</v>
      </c>
      <c r="Y1" s="3" t="s">
        <v>49</v>
      </c>
      <c r="Z1" s="3" t="s">
        <v>13</v>
      </c>
      <c r="AA1" s="3" t="s">
        <v>14</v>
      </c>
      <c r="AB1" s="2" t="s">
        <v>50</v>
      </c>
    </row>
    <row r="2" spans="1:28" x14ac:dyDescent="0.25">
      <c r="A2" s="1">
        <v>45844</v>
      </c>
      <c r="G2" s="1">
        <v>1</v>
      </c>
      <c r="V2" s="1">
        <f>SUM(B2:U2)</f>
        <v>1</v>
      </c>
      <c r="W2" s="4">
        <v>0.75</v>
      </c>
      <c r="X2" s="4">
        <v>0.66666666666666596</v>
      </c>
      <c r="Y2" s="4">
        <f>W2-X2</f>
        <v>8.3333333333334036E-2</v>
      </c>
      <c r="Z2" s="4">
        <v>0.62861251831054599</v>
      </c>
      <c r="AA2" s="4">
        <v>0.48545166850089999</v>
      </c>
      <c r="AB2" s="4">
        <f>Z2-AA2</f>
        <v>0.143160849809646</v>
      </c>
    </row>
    <row r="3" spans="1:28" x14ac:dyDescent="0.25">
      <c r="A3" s="1">
        <v>47729</v>
      </c>
      <c r="C3" s="1">
        <v>1</v>
      </c>
      <c r="H3" s="1">
        <v>1</v>
      </c>
      <c r="V3" s="1">
        <f>SUM(B3:U3)</f>
        <v>2</v>
      </c>
      <c r="W3" s="4">
        <v>0.84404761904761805</v>
      </c>
      <c r="X3" s="4">
        <v>0.67738095238095197</v>
      </c>
      <c r="Y3" s="4">
        <f>W3-X3</f>
        <v>0.16666666666666607</v>
      </c>
      <c r="Z3" s="4">
        <v>0.90609043836593595</v>
      </c>
      <c r="AA3" s="4">
        <v>0.33636012673377902</v>
      </c>
      <c r="AB3" s="4">
        <f>Z3-AA3</f>
        <v>0.56973031163215693</v>
      </c>
    </row>
    <row r="4" spans="1:28" x14ac:dyDescent="0.25">
      <c r="A4" s="1">
        <v>47392</v>
      </c>
      <c r="G4" s="1">
        <v>1</v>
      </c>
      <c r="Q4" s="1">
        <v>1</v>
      </c>
      <c r="V4" s="1">
        <f>SUM(B4:U4)</f>
        <v>2</v>
      </c>
      <c r="W4" s="4">
        <v>0.78333333333333299</v>
      </c>
      <c r="X4" s="4">
        <v>0.68333333333333302</v>
      </c>
      <c r="Y4" s="4">
        <f>W4-X4</f>
        <v>9.9999999999999978E-2</v>
      </c>
      <c r="Z4" s="4">
        <v>0.73636919260025002</v>
      </c>
      <c r="AA4" s="4">
        <v>0.18152721226215299</v>
      </c>
      <c r="AB4" s="4">
        <f>Z4-AA4</f>
        <v>0.55484198033809706</v>
      </c>
    </row>
    <row r="5" spans="1:28" x14ac:dyDescent="0.25">
      <c r="A5" s="1">
        <v>47748</v>
      </c>
      <c r="C5" s="1">
        <v>1</v>
      </c>
      <c r="J5" s="1">
        <v>1</v>
      </c>
      <c r="V5" s="1">
        <f>SUM(B5:U5)</f>
        <v>2</v>
      </c>
      <c r="W5" s="4">
        <v>0.83333333333333304</v>
      </c>
      <c r="X5" s="4">
        <v>0.66666666666666596</v>
      </c>
      <c r="Y5" s="4">
        <f>W5-X5</f>
        <v>0.16666666666666707</v>
      </c>
      <c r="Z5" s="4">
        <v>0.96553814411163297</v>
      </c>
      <c r="AA5" s="4">
        <v>0.41102224588394098</v>
      </c>
      <c r="AB5" s="4">
        <f>Z5-AA5</f>
        <v>0.55451589822769198</v>
      </c>
    </row>
    <row r="6" spans="1:28" x14ac:dyDescent="0.25">
      <c r="A6" s="1">
        <v>46047</v>
      </c>
      <c r="C6" s="1">
        <v>1</v>
      </c>
      <c r="H6" s="1">
        <v>1</v>
      </c>
      <c r="V6" s="1">
        <f>SUM(B6:U6)</f>
        <v>2</v>
      </c>
      <c r="W6" s="4">
        <v>0.89444444444444404</v>
      </c>
      <c r="X6" s="4">
        <v>0.72777777777777697</v>
      </c>
      <c r="Y6" s="4">
        <f>W6-X6</f>
        <v>0.16666666666666707</v>
      </c>
      <c r="Z6" s="4">
        <v>0.81224930286407404</v>
      </c>
      <c r="AA6" s="4">
        <v>0.33299231529235801</v>
      </c>
      <c r="AB6" s="4">
        <f>Z6-AA6</f>
        <v>0.47925698757171603</v>
      </c>
    </row>
    <row r="7" spans="1:28" x14ac:dyDescent="0.25">
      <c r="A7" s="1">
        <v>49125</v>
      </c>
      <c r="C7" s="1">
        <v>1</v>
      </c>
      <c r="U7" s="1">
        <v>1</v>
      </c>
      <c r="V7" s="1">
        <f>SUM(B7:U7)</f>
        <v>2</v>
      </c>
      <c r="W7" s="4">
        <v>0.80303030303030298</v>
      </c>
      <c r="X7" s="4">
        <v>0.71969696969696895</v>
      </c>
      <c r="Y7" s="4">
        <f>W7-X7</f>
        <v>8.3333333333334036E-2</v>
      </c>
      <c r="Z7" s="4">
        <v>0.94533520936965898</v>
      </c>
      <c r="AA7" s="4">
        <v>0.47189500927925099</v>
      </c>
      <c r="AB7" s="4">
        <f>Z7-AA7</f>
        <v>0.47344020009040799</v>
      </c>
    </row>
    <row r="8" spans="1:28" x14ac:dyDescent="0.25">
      <c r="A8" s="1">
        <v>48986</v>
      </c>
      <c r="C8" s="1">
        <v>1</v>
      </c>
      <c r="R8" s="1">
        <v>1</v>
      </c>
      <c r="V8" s="1">
        <f>SUM(B8:U8)</f>
        <v>2</v>
      </c>
      <c r="W8" s="4">
        <v>0.87962962962962898</v>
      </c>
      <c r="X8" s="4">
        <v>0.71296296296296202</v>
      </c>
      <c r="Y8" s="4">
        <f>W8-X8</f>
        <v>0.16666666666666696</v>
      </c>
      <c r="Z8" s="4">
        <v>0.90099602937698298</v>
      </c>
      <c r="AA8" s="4">
        <v>0.42909431457519498</v>
      </c>
      <c r="AB8" s="4">
        <f>Z8-AA8</f>
        <v>0.471901714801788</v>
      </c>
    </row>
    <row r="9" spans="1:28" x14ac:dyDescent="0.25">
      <c r="A9" s="1">
        <v>45260</v>
      </c>
      <c r="C9" s="1">
        <v>1</v>
      </c>
      <c r="H9" s="1">
        <v>1</v>
      </c>
      <c r="V9" s="1">
        <f>SUM(B9:U9)</f>
        <v>2</v>
      </c>
      <c r="W9" s="4">
        <v>0.79166666666666596</v>
      </c>
      <c r="X9" s="4">
        <v>0.70833333333333304</v>
      </c>
      <c r="Y9" s="4">
        <f>W9-X9</f>
        <v>8.3333333333332926E-2</v>
      </c>
      <c r="Z9" s="4">
        <v>0.94043892621993996</v>
      </c>
      <c r="AA9" s="4">
        <v>0.47235983610153198</v>
      </c>
      <c r="AB9" s="4">
        <f>Z9-AA9</f>
        <v>0.46807909011840798</v>
      </c>
    </row>
    <row r="10" spans="1:28" x14ac:dyDescent="0.25">
      <c r="A10" s="1">
        <v>47465</v>
      </c>
      <c r="C10" s="1">
        <v>1</v>
      </c>
      <c r="G10" s="1">
        <v>1</v>
      </c>
      <c r="V10" s="1">
        <f>SUM(B10:U10)</f>
        <v>2</v>
      </c>
      <c r="W10" s="4">
        <v>0.83333333333333304</v>
      </c>
      <c r="X10" s="4">
        <v>0.66666666666666596</v>
      </c>
      <c r="Y10" s="4">
        <f>W10-X10</f>
        <v>0.16666666666666707</v>
      </c>
      <c r="Z10" s="4">
        <v>0.82529217004776001</v>
      </c>
      <c r="AA10" s="4">
        <v>0.40378317236900302</v>
      </c>
      <c r="AB10" s="4">
        <f>Z10-AA10</f>
        <v>0.42150899767875699</v>
      </c>
    </row>
    <row r="11" spans="1:28" x14ac:dyDescent="0.25">
      <c r="A11" s="1">
        <v>46950</v>
      </c>
      <c r="G11" s="1">
        <v>1</v>
      </c>
      <c r="R11" s="1">
        <v>1</v>
      </c>
      <c r="V11" s="1">
        <f>SUM(B11:U11)</f>
        <v>2</v>
      </c>
      <c r="W11" s="4">
        <v>0.75</v>
      </c>
      <c r="X11" s="4">
        <v>0.58333333333333304</v>
      </c>
      <c r="Y11" s="4">
        <f>W11-X11</f>
        <v>0.16666666666666696</v>
      </c>
      <c r="Z11" s="4">
        <v>0.60049510002136197</v>
      </c>
      <c r="AA11" s="4">
        <v>0.23967862129211401</v>
      </c>
      <c r="AB11" s="4">
        <f>Z11-AA11</f>
        <v>0.36081647872924794</v>
      </c>
    </row>
    <row r="12" spans="1:28" x14ac:dyDescent="0.25">
      <c r="A12" s="1">
        <v>47544</v>
      </c>
      <c r="D12" s="1">
        <v>1</v>
      </c>
      <c r="S12" s="1">
        <v>1</v>
      </c>
      <c r="V12" s="1">
        <f>SUM(B12:U12)</f>
        <v>2</v>
      </c>
      <c r="W12" s="4">
        <v>0.75438596491228005</v>
      </c>
      <c r="X12" s="4">
        <v>0.58771929824561397</v>
      </c>
      <c r="Y12" s="4">
        <f>W12-X12</f>
        <v>0.16666666666666607</v>
      </c>
      <c r="Z12" s="4">
        <v>0.78450846672057994</v>
      </c>
      <c r="AA12" s="4">
        <v>0.43860238790512002</v>
      </c>
      <c r="AB12" s="4">
        <f>Z12-AA12</f>
        <v>0.34590607881545993</v>
      </c>
    </row>
    <row r="13" spans="1:28" x14ac:dyDescent="0.25">
      <c r="A13" s="1">
        <v>49596</v>
      </c>
      <c r="C13" s="1">
        <v>1</v>
      </c>
      <c r="G13" s="1">
        <v>1</v>
      </c>
      <c r="V13" s="1">
        <f>SUM(B13:U13)</f>
        <v>2</v>
      </c>
      <c r="W13" s="4">
        <v>0.75</v>
      </c>
      <c r="X13" s="4">
        <v>0.58333333333333304</v>
      </c>
      <c r="Y13" s="4">
        <f>W13-X13</f>
        <v>0.16666666666666696</v>
      </c>
      <c r="Z13" s="4">
        <v>0.70711380243301303</v>
      </c>
      <c r="AA13" s="4">
        <v>0.36462435126304599</v>
      </c>
      <c r="AB13" s="4">
        <f>Z13-AA13</f>
        <v>0.34248945116996704</v>
      </c>
    </row>
    <row r="14" spans="1:28" x14ac:dyDescent="0.25">
      <c r="A14" s="1">
        <v>46037</v>
      </c>
      <c r="G14" s="1">
        <v>1</v>
      </c>
      <c r="M14" s="1">
        <v>1</v>
      </c>
      <c r="V14" s="1">
        <f>SUM(B14:U14)</f>
        <v>2</v>
      </c>
      <c r="W14" s="4">
        <v>0.80833333333333302</v>
      </c>
      <c r="X14" s="4">
        <v>0.64166666666666605</v>
      </c>
      <c r="Y14" s="4">
        <f>W14-X14</f>
        <v>0.16666666666666696</v>
      </c>
      <c r="Z14" s="4">
        <v>0.82273954153060902</v>
      </c>
      <c r="AA14" s="4">
        <v>0.56222629547119096</v>
      </c>
      <c r="AB14" s="4">
        <f>Z14-AA14</f>
        <v>0.26051324605941806</v>
      </c>
    </row>
    <row r="15" spans="1:28" x14ac:dyDescent="0.25">
      <c r="A15" s="1">
        <v>49539</v>
      </c>
      <c r="F15" s="1">
        <v>1</v>
      </c>
      <c r="G15" s="1">
        <v>1</v>
      </c>
      <c r="V15" s="1">
        <f>SUM(B15:U15)</f>
        <v>2</v>
      </c>
      <c r="W15" s="4">
        <v>0.79166666666666596</v>
      </c>
      <c r="X15" s="4">
        <v>0.70833333333333304</v>
      </c>
      <c r="Y15" s="4">
        <f>W15-X15</f>
        <v>8.3333333333332926E-2</v>
      </c>
      <c r="Z15" s="4">
        <v>0.66599786281585605</v>
      </c>
      <c r="AA15" s="4">
        <v>0.57873296737670898</v>
      </c>
      <c r="AB15" s="4">
        <f>Z15-AA15</f>
        <v>8.7264895439147061E-2</v>
      </c>
    </row>
    <row r="16" spans="1:28" x14ac:dyDescent="0.25">
      <c r="A16" s="1">
        <v>45633</v>
      </c>
      <c r="H16" s="1">
        <v>1</v>
      </c>
      <c r="R16" s="1">
        <v>1</v>
      </c>
      <c r="V16" s="1">
        <f>SUM(B16:U16)</f>
        <v>2</v>
      </c>
      <c r="W16" s="4">
        <v>0.75</v>
      </c>
      <c r="X16" s="4">
        <v>0.66666666666666596</v>
      </c>
      <c r="Y16" s="4">
        <f>W16-X16</f>
        <v>8.3333333333334036E-2</v>
      </c>
      <c r="Z16" s="4">
        <v>0.58412170410156194</v>
      </c>
      <c r="AA16" s="4">
        <v>0.51802039146423295</v>
      </c>
      <c r="AB16" s="4">
        <f>Z16-AA16</f>
        <v>6.6101312637328991E-2</v>
      </c>
    </row>
    <row r="17" spans="1:28" x14ac:dyDescent="0.25">
      <c r="A17" s="1">
        <v>45690</v>
      </c>
      <c r="G17" s="1">
        <v>1</v>
      </c>
      <c r="R17" s="1">
        <v>1</v>
      </c>
      <c r="V17" s="1">
        <f>SUM(B17:U17)</f>
        <v>2</v>
      </c>
      <c r="W17" s="4">
        <v>0.79999999999999905</v>
      </c>
      <c r="X17" s="4">
        <v>0.65</v>
      </c>
      <c r="Y17" s="4">
        <f>W17-X17</f>
        <v>0.14999999999999902</v>
      </c>
      <c r="Z17" s="4">
        <v>0.590398609638214</v>
      </c>
      <c r="AA17" s="4">
        <v>0.55000019073486295</v>
      </c>
      <c r="AB17" s="4">
        <f>Z17-AA17</f>
        <v>4.0398418903351052E-2</v>
      </c>
    </row>
    <row r="18" spans="1:28" x14ac:dyDescent="0.25">
      <c r="A18" s="1">
        <v>45642</v>
      </c>
      <c r="C18" s="1">
        <v>1</v>
      </c>
      <c r="H18" s="1">
        <v>1</v>
      </c>
      <c r="L18" s="1">
        <v>1</v>
      </c>
      <c r="V18" s="1">
        <f>SUM(B18:U18)</f>
        <v>3</v>
      </c>
      <c r="W18" s="4">
        <v>0.75925925925925897</v>
      </c>
      <c r="X18" s="4">
        <v>0.58333333333333304</v>
      </c>
      <c r="Y18" s="4">
        <f>W18-X18</f>
        <v>0.17592592592592593</v>
      </c>
      <c r="Z18" s="4">
        <v>0.87613159418106001</v>
      </c>
      <c r="AA18" s="4">
        <v>0.11950739473104401</v>
      </c>
      <c r="AB18" s="4">
        <f>Z18-AA18</f>
        <v>0.75662419945001602</v>
      </c>
    </row>
    <row r="19" spans="1:28" x14ac:dyDescent="0.25">
      <c r="A19" s="1">
        <v>49743</v>
      </c>
      <c r="F19" s="1">
        <v>1</v>
      </c>
      <c r="G19" s="1">
        <v>1</v>
      </c>
      <c r="H19" s="1">
        <v>1</v>
      </c>
      <c r="V19" s="1">
        <f>SUM(B19:U19)</f>
        <v>3</v>
      </c>
      <c r="W19" s="4">
        <v>0.75</v>
      </c>
      <c r="X19" s="4">
        <v>0.58333333333333304</v>
      </c>
      <c r="Y19" s="4">
        <f>W19-X19</f>
        <v>0.16666666666666696</v>
      </c>
      <c r="Z19" s="4">
        <v>0.80229520797729403</v>
      </c>
      <c r="AA19" s="4">
        <v>0.124948687851429</v>
      </c>
      <c r="AB19" s="4">
        <f>Z19-AA19</f>
        <v>0.67734652012586505</v>
      </c>
    </row>
    <row r="20" spans="1:28" x14ac:dyDescent="0.25">
      <c r="A20" s="1">
        <v>46192</v>
      </c>
      <c r="C20" s="1">
        <v>1</v>
      </c>
      <c r="D20" s="1">
        <v>1</v>
      </c>
      <c r="G20" s="1">
        <v>1</v>
      </c>
      <c r="V20" s="1">
        <f>SUM(B20:U20)</f>
        <v>3</v>
      </c>
      <c r="W20" s="4">
        <v>0.78571428571428503</v>
      </c>
      <c r="X20" s="4">
        <v>0.61904761904761896</v>
      </c>
      <c r="Y20" s="4">
        <f>W20-X20</f>
        <v>0.16666666666666607</v>
      </c>
      <c r="Z20" s="4">
        <v>0.83037364482879605</v>
      </c>
      <c r="AA20" s="4">
        <v>0.20060247182846</v>
      </c>
      <c r="AB20" s="4">
        <f>Z20-AA20</f>
        <v>0.62977117300033603</v>
      </c>
    </row>
    <row r="21" spans="1:28" x14ac:dyDescent="0.25">
      <c r="A21" s="1">
        <v>49191</v>
      </c>
      <c r="C21" s="1">
        <v>1</v>
      </c>
      <c r="H21" s="1">
        <v>1</v>
      </c>
      <c r="R21" s="1">
        <v>1</v>
      </c>
      <c r="V21" s="1">
        <f>SUM(B21:U21)</f>
        <v>3</v>
      </c>
      <c r="W21" s="4">
        <v>0.83333333333333304</v>
      </c>
      <c r="X21" s="4">
        <v>0.66666666666666596</v>
      </c>
      <c r="Y21" s="4">
        <f>W21-X21</f>
        <v>0.16666666666666707</v>
      </c>
      <c r="Z21" s="4">
        <v>0.95240187644958496</v>
      </c>
      <c r="AA21" s="4">
        <v>0.32666832208633401</v>
      </c>
      <c r="AB21" s="4">
        <f>Z21-AA21</f>
        <v>0.62573355436325095</v>
      </c>
    </row>
    <row r="22" spans="1:28" x14ac:dyDescent="0.25">
      <c r="A22" s="1">
        <v>49408</v>
      </c>
      <c r="C22" s="1">
        <v>1</v>
      </c>
      <c r="H22" s="1">
        <v>1</v>
      </c>
      <c r="R22" s="1">
        <v>1</v>
      </c>
      <c r="V22" s="1">
        <f>SUM(B22:U22)</f>
        <v>3</v>
      </c>
      <c r="W22" s="4">
        <v>0.79166666666666596</v>
      </c>
      <c r="X22" s="4">
        <v>0.58333333333333304</v>
      </c>
      <c r="Y22" s="4">
        <f>W22-X22</f>
        <v>0.20833333333333293</v>
      </c>
      <c r="Z22" s="4">
        <v>0.93952327966689997</v>
      </c>
      <c r="AA22" s="4">
        <v>0.32963111996650601</v>
      </c>
      <c r="AB22" s="4">
        <f>Z22-AA22</f>
        <v>0.6098921597003939</v>
      </c>
    </row>
    <row r="23" spans="1:28" x14ac:dyDescent="0.25">
      <c r="A23" s="1">
        <v>47335</v>
      </c>
      <c r="C23" s="1">
        <v>1</v>
      </c>
      <c r="G23" s="1">
        <v>1</v>
      </c>
      <c r="R23" s="1">
        <v>1</v>
      </c>
      <c r="V23" s="1">
        <f>SUM(B23:U23)</f>
        <v>3</v>
      </c>
      <c r="W23" s="4">
        <v>0.79166666666666596</v>
      </c>
      <c r="X23" s="4">
        <v>0.625</v>
      </c>
      <c r="Y23" s="4">
        <f>W23-X23</f>
        <v>0.16666666666666596</v>
      </c>
      <c r="Z23" s="4">
        <v>0.91848522424697798</v>
      </c>
      <c r="AA23" s="4">
        <v>0.30969870090484602</v>
      </c>
      <c r="AB23" s="4">
        <f>Z23-AA23</f>
        <v>0.6087865233421319</v>
      </c>
    </row>
    <row r="24" spans="1:28" x14ac:dyDescent="0.25">
      <c r="A24" s="1">
        <v>46278</v>
      </c>
      <c r="C24" s="1">
        <v>1</v>
      </c>
      <c r="F24" s="1">
        <v>1</v>
      </c>
      <c r="G24" s="1">
        <v>1</v>
      </c>
      <c r="V24" s="1">
        <f>SUM(B24:U24)</f>
        <v>3</v>
      </c>
      <c r="W24" s="4">
        <v>0.85606060606060597</v>
      </c>
      <c r="X24" s="4">
        <v>0.689393939393939</v>
      </c>
      <c r="Y24" s="4">
        <f>W24-X24</f>
        <v>0.16666666666666696</v>
      </c>
      <c r="Z24" s="4">
        <v>0.78835964202880804</v>
      </c>
      <c r="AA24" s="4">
        <v>0.19389253854751501</v>
      </c>
      <c r="AB24" s="4">
        <f>Z24-AA24</f>
        <v>0.59446710348129306</v>
      </c>
    </row>
    <row r="25" spans="1:28" x14ac:dyDescent="0.25">
      <c r="A25" s="1">
        <v>49407</v>
      </c>
      <c r="C25" s="1">
        <v>1</v>
      </c>
      <c r="F25" s="1">
        <v>1</v>
      </c>
      <c r="R25" s="1">
        <v>1</v>
      </c>
      <c r="V25" s="1">
        <f>SUM(B25:U25)</f>
        <v>3</v>
      </c>
      <c r="W25" s="4">
        <v>0.80555555555555503</v>
      </c>
      <c r="X25" s="4">
        <v>0.72222222222222199</v>
      </c>
      <c r="Y25" s="4">
        <f>W25-X25</f>
        <v>8.3333333333333037E-2</v>
      </c>
      <c r="Z25" s="4">
        <v>0.97926133871078402</v>
      </c>
      <c r="AA25" s="4">
        <v>0.41372102499008101</v>
      </c>
      <c r="AB25" s="4">
        <f>Z25-AA25</f>
        <v>0.56554031372070301</v>
      </c>
    </row>
    <row r="26" spans="1:28" x14ac:dyDescent="0.25">
      <c r="A26" s="1">
        <v>47494</v>
      </c>
      <c r="C26" s="1">
        <v>1</v>
      </c>
      <c r="G26" s="1">
        <v>1</v>
      </c>
      <c r="U26" s="1">
        <v>1</v>
      </c>
      <c r="V26" s="1">
        <f>SUM(B26:U26)</f>
        <v>3</v>
      </c>
      <c r="W26" s="4">
        <v>0.875</v>
      </c>
      <c r="X26" s="4">
        <v>0.70833333333333304</v>
      </c>
      <c r="Y26" s="4">
        <f>W26-X26</f>
        <v>0.16666666666666696</v>
      </c>
      <c r="Z26" s="4">
        <v>0.79994368553161599</v>
      </c>
      <c r="AA26" s="4">
        <v>0.23972931504249501</v>
      </c>
      <c r="AB26" s="4">
        <f>Z26-AA26</f>
        <v>0.56021437048912093</v>
      </c>
    </row>
    <row r="27" spans="1:28" x14ac:dyDescent="0.25">
      <c r="A27" s="1">
        <v>49881</v>
      </c>
      <c r="C27" s="1">
        <v>1</v>
      </c>
      <c r="H27" s="1">
        <v>1</v>
      </c>
      <c r="R27" s="1">
        <v>1</v>
      </c>
      <c r="V27" s="1">
        <f>SUM(B27:U27)</f>
        <v>3</v>
      </c>
      <c r="W27" s="4">
        <v>0.83333333333333304</v>
      </c>
      <c r="X27" s="4">
        <v>0.66666666666666596</v>
      </c>
      <c r="Y27" s="4">
        <f>W27-X27</f>
        <v>0.16666666666666707</v>
      </c>
      <c r="Z27" s="4">
        <v>0.96914523839950495</v>
      </c>
      <c r="AA27" s="4">
        <v>0.41007563471794101</v>
      </c>
      <c r="AB27" s="4">
        <f>Z27-AA27</f>
        <v>0.55906960368156389</v>
      </c>
    </row>
    <row r="28" spans="1:28" x14ac:dyDescent="0.25">
      <c r="A28" s="1">
        <v>46466</v>
      </c>
      <c r="C28" s="1">
        <v>1</v>
      </c>
      <c r="G28" s="1">
        <v>1</v>
      </c>
      <c r="N28" s="1">
        <v>1</v>
      </c>
      <c r="V28" s="1">
        <f>SUM(B28:U28)</f>
        <v>3</v>
      </c>
      <c r="W28" s="4">
        <v>0.75</v>
      </c>
      <c r="X28" s="4">
        <v>0.58333333333333304</v>
      </c>
      <c r="Y28" s="4">
        <f>W28-X28</f>
        <v>0.16666666666666696</v>
      </c>
      <c r="Z28" s="4">
        <v>0.94547098875045699</v>
      </c>
      <c r="AA28" s="4">
        <v>0.40277945995330799</v>
      </c>
      <c r="AB28" s="4">
        <f>Z28-AA28</f>
        <v>0.54269152879714899</v>
      </c>
    </row>
    <row r="29" spans="1:28" x14ac:dyDescent="0.25">
      <c r="A29" s="1">
        <v>46990</v>
      </c>
      <c r="D29" s="1">
        <v>1</v>
      </c>
      <c r="H29" s="1">
        <v>1</v>
      </c>
      <c r="U29" s="1">
        <v>1</v>
      </c>
      <c r="V29" s="1">
        <f>SUM(B29:U29)</f>
        <v>3</v>
      </c>
      <c r="W29" s="4">
        <v>0.75</v>
      </c>
      <c r="X29" s="4">
        <v>0.66666666666666596</v>
      </c>
      <c r="Y29" s="4">
        <f>W29-X29</f>
        <v>8.3333333333334036E-2</v>
      </c>
      <c r="Z29" s="4">
        <v>0.78240209817886297</v>
      </c>
      <c r="AA29" s="4">
        <v>0.24109272658824901</v>
      </c>
      <c r="AB29" s="4">
        <f>Z29-AA29</f>
        <v>0.54130937159061399</v>
      </c>
    </row>
    <row r="30" spans="1:28" x14ac:dyDescent="0.25">
      <c r="A30" s="1">
        <v>49780</v>
      </c>
      <c r="C30" s="1">
        <v>1</v>
      </c>
      <c r="G30" s="1">
        <v>1</v>
      </c>
      <c r="H30" s="1">
        <v>1</v>
      </c>
      <c r="V30" s="1">
        <f>SUM(B30:U30)</f>
        <v>3</v>
      </c>
      <c r="W30" s="4">
        <v>0.86111111111111105</v>
      </c>
      <c r="X30" s="4">
        <v>0.61111111111111005</v>
      </c>
      <c r="Y30" s="4">
        <f>W30-X30</f>
        <v>0.250000000000001</v>
      </c>
      <c r="Z30" s="4">
        <v>0.92563253641128496</v>
      </c>
      <c r="AA30" s="4">
        <v>0.38914266228675798</v>
      </c>
      <c r="AB30" s="4">
        <f>Z30-AA30</f>
        <v>0.53648987412452698</v>
      </c>
    </row>
    <row r="31" spans="1:28" x14ac:dyDescent="0.25">
      <c r="A31" s="1">
        <v>46618</v>
      </c>
      <c r="C31" s="1">
        <v>1</v>
      </c>
      <c r="G31" s="1">
        <v>1</v>
      </c>
      <c r="R31" s="1">
        <v>1</v>
      </c>
      <c r="V31" s="1">
        <f>SUM(B31:U31)</f>
        <v>3</v>
      </c>
      <c r="W31" s="4">
        <v>0.91666666666666596</v>
      </c>
      <c r="X31" s="4">
        <v>0.66666666666666596</v>
      </c>
      <c r="Y31" s="4">
        <f>W31-X31</f>
        <v>0.25</v>
      </c>
      <c r="Z31" s="4">
        <v>0.86924481391906705</v>
      </c>
      <c r="AA31" s="4">
        <v>0.35346522927284202</v>
      </c>
      <c r="AB31" s="4">
        <f>Z31-AA31</f>
        <v>0.51577958464622498</v>
      </c>
    </row>
    <row r="32" spans="1:28" x14ac:dyDescent="0.25">
      <c r="A32" s="1">
        <v>48027</v>
      </c>
      <c r="G32" s="1">
        <v>1</v>
      </c>
      <c r="R32" s="1">
        <v>1</v>
      </c>
      <c r="U32" s="1">
        <v>1</v>
      </c>
      <c r="V32" s="1">
        <f>SUM(B32:U32)</f>
        <v>3</v>
      </c>
      <c r="W32" s="4">
        <v>0.83333333333333304</v>
      </c>
      <c r="X32" s="4">
        <v>0.66666666666666596</v>
      </c>
      <c r="Y32" s="4">
        <f>W32-X32</f>
        <v>0.16666666666666707</v>
      </c>
      <c r="Z32" s="4">
        <v>0.78710865974426203</v>
      </c>
      <c r="AA32" s="4">
        <v>0.27858579158782898</v>
      </c>
      <c r="AB32" s="4">
        <f>Z32-AA32</f>
        <v>0.50852286815643311</v>
      </c>
    </row>
    <row r="33" spans="1:28" x14ac:dyDescent="0.25">
      <c r="A33" s="1">
        <v>49113</v>
      </c>
      <c r="C33" s="1">
        <v>1</v>
      </c>
      <c r="H33" s="1">
        <v>1</v>
      </c>
      <c r="R33" s="1">
        <v>1</v>
      </c>
      <c r="V33" s="1">
        <f>SUM(B33:U33)</f>
        <v>3</v>
      </c>
      <c r="W33" s="4">
        <v>0.75</v>
      </c>
      <c r="X33" s="4">
        <v>0.58333333333333304</v>
      </c>
      <c r="Y33" s="4">
        <f>W33-X33</f>
        <v>0.16666666666666696</v>
      </c>
      <c r="Z33" s="4">
        <v>0.85751998424529996</v>
      </c>
      <c r="AA33" s="4">
        <v>0.35161754488945002</v>
      </c>
      <c r="AB33" s="4">
        <f>Z33-AA33</f>
        <v>0.50590243935585</v>
      </c>
    </row>
    <row r="34" spans="1:28" x14ac:dyDescent="0.25">
      <c r="A34" s="1">
        <v>49404</v>
      </c>
      <c r="C34" s="1">
        <v>1</v>
      </c>
      <c r="G34" s="1">
        <v>1</v>
      </c>
      <c r="I34" s="1">
        <v>1</v>
      </c>
      <c r="V34" s="1">
        <f>SUM(B34:U34)</f>
        <v>3</v>
      </c>
      <c r="W34" s="4">
        <v>0.80555555555555503</v>
      </c>
      <c r="X34" s="4">
        <v>0.63888888888888895</v>
      </c>
      <c r="Y34" s="4">
        <f>W34-X34</f>
        <v>0.16666666666666607</v>
      </c>
      <c r="Z34" s="4">
        <v>0.961370348930358</v>
      </c>
      <c r="AA34" s="4">
        <v>0.46013540029525701</v>
      </c>
      <c r="AB34" s="4">
        <f>Z34-AA34</f>
        <v>0.50123494863510099</v>
      </c>
    </row>
    <row r="35" spans="1:28" x14ac:dyDescent="0.25">
      <c r="A35" s="1">
        <v>47102</v>
      </c>
      <c r="C35" s="1">
        <v>1</v>
      </c>
      <c r="F35" s="1">
        <v>1</v>
      </c>
      <c r="H35" s="1">
        <v>1</v>
      </c>
      <c r="V35" s="1">
        <f>SUM(B35:U35)</f>
        <v>3</v>
      </c>
      <c r="W35" s="4">
        <v>0.78571428571428503</v>
      </c>
      <c r="X35" s="4">
        <v>0.61904761904761896</v>
      </c>
      <c r="Y35" s="4">
        <f>W35-X35</f>
        <v>0.16666666666666607</v>
      </c>
      <c r="Z35" s="4">
        <v>0.79509067535400302</v>
      </c>
      <c r="AA35" s="4">
        <v>0.29869732260704002</v>
      </c>
      <c r="AB35" s="4">
        <f>Z35-AA35</f>
        <v>0.496393352746963</v>
      </c>
    </row>
    <row r="36" spans="1:28" x14ac:dyDescent="0.25">
      <c r="A36" s="1">
        <v>47336</v>
      </c>
      <c r="C36" s="1">
        <v>1</v>
      </c>
      <c r="H36" s="1">
        <v>1</v>
      </c>
      <c r="N36" s="1">
        <v>1</v>
      </c>
      <c r="V36" s="1">
        <f>SUM(B36:U36)</f>
        <v>3</v>
      </c>
      <c r="W36" s="4">
        <v>0.85714285714285698</v>
      </c>
      <c r="X36" s="4">
        <v>0.69047619047619002</v>
      </c>
      <c r="Y36" s="4">
        <f>W36-X36</f>
        <v>0.16666666666666696</v>
      </c>
      <c r="Z36" s="4">
        <v>0.95136946439742998</v>
      </c>
      <c r="AA36" s="4">
        <v>0.46945697069168002</v>
      </c>
      <c r="AB36" s="4">
        <f>Z36-AA36</f>
        <v>0.48191249370574996</v>
      </c>
    </row>
    <row r="37" spans="1:28" x14ac:dyDescent="0.25">
      <c r="A37" s="1">
        <v>49664</v>
      </c>
      <c r="H37" s="1">
        <v>1</v>
      </c>
      <c r="P37" s="1">
        <v>1</v>
      </c>
      <c r="R37" s="1">
        <v>1</v>
      </c>
      <c r="V37" s="1">
        <f>SUM(B37:U37)</f>
        <v>3</v>
      </c>
      <c r="W37" s="4">
        <v>0.79999999999999905</v>
      </c>
      <c r="X37" s="4">
        <v>0.6</v>
      </c>
      <c r="Y37" s="4">
        <f>W37-X37</f>
        <v>0.19999999999999907</v>
      </c>
      <c r="Z37" s="4">
        <v>0.63675695657730103</v>
      </c>
      <c r="AA37" s="4">
        <v>0.20515748858451799</v>
      </c>
      <c r="AB37" s="4">
        <f>Z37-AA37</f>
        <v>0.43159946799278304</v>
      </c>
    </row>
    <row r="38" spans="1:28" x14ac:dyDescent="0.25">
      <c r="A38" s="1">
        <v>49497</v>
      </c>
      <c r="M38" s="1">
        <v>1</v>
      </c>
      <c r="R38" s="1">
        <v>1</v>
      </c>
      <c r="U38" s="1">
        <v>1</v>
      </c>
      <c r="V38" s="1">
        <f>SUM(B38:U38)</f>
        <v>3</v>
      </c>
      <c r="W38" s="4">
        <v>0.75</v>
      </c>
      <c r="X38" s="4">
        <v>0.58333333333333304</v>
      </c>
      <c r="Y38" s="4">
        <f>W38-X38</f>
        <v>0.16666666666666696</v>
      </c>
      <c r="Z38" s="4">
        <v>0.86822611093521096</v>
      </c>
      <c r="AA38" s="4">
        <v>0.44153183698654103</v>
      </c>
      <c r="AB38" s="4">
        <f>Z38-AA38</f>
        <v>0.42669427394866993</v>
      </c>
    </row>
    <row r="39" spans="1:28" x14ac:dyDescent="0.25">
      <c r="A39" s="1">
        <v>49666</v>
      </c>
      <c r="H39" s="1">
        <v>1</v>
      </c>
      <c r="P39" s="1">
        <v>1</v>
      </c>
      <c r="U39" s="1">
        <v>1</v>
      </c>
      <c r="V39" s="1">
        <f>SUM(B39:U39)</f>
        <v>3</v>
      </c>
      <c r="W39" s="4">
        <v>0.77777777777777701</v>
      </c>
      <c r="X39" s="4">
        <v>0.61111111111111005</v>
      </c>
      <c r="Y39" s="4">
        <f>W39-X39</f>
        <v>0.16666666666666696</v>
      </c>
      <c r="Z39" s="4">
        <v>0.58944398164749101</v>
      </c>
      <c r="AA39" s="4">
        <v>0.18572661280632</v>
      </c>
      <c r="AB39" s="4">
        <f>Z39-AA39</f>
        <v>0.40371736884117104</v>
      </c>
    </row>
    <row r="40" spans="1:28" x14ac:dyDescent="0.25">
      <c r="A40" s="1">
        <v>48397</v>
      </c>
      <c r="G40" s="1">
        <v>1</v>
      </c>
      <c r="H40" s="1">
        <v>1</v>
      </c>
      <c r="R40" s="1">
        <v>1</v>
      </c>
      <c r="V40" s="1">
        <f>SUM(B40:U40)</f>
        <v>3</v>
      </c>
      <c r="W40" s="4">
        <v>0.76666666666666605</v>
      </c>
      <c r="X40" s="4">
        <v>0.58333333333333304</v>
      </c>
      <c r="Y40" s="4">
        <f>W40-X40</f>
        <v>0.18333333333333302</v>
      </c>
      <c r="Z40" s="4">
        <v>0.72451323270797696</v>
      </c>
      <c r="AA40" s="4">
        <v>0.34770566225051802</v>
      </c>
      <c r="AB40" s="4">
        <f>Z40-AA40</f>
        <v>0.37680757045745894</v>
      </c>
    </row>
    <row r="41" spans="1:28" x14ac:dyDescent="0.25">
      <c r="A41" s="1">
        <v>49598</v>
      </c>
      <c r="C41" s="1">
        <v>1</v>
      </c>
      <c r="H41" s="1">
        <v>1</v>
      </c>
      <c r="R41" s="1">
        <v>1</v>
      </c>
      <c r="V41" s="1">
        <f>SUM(B41:U41)</f>
        <v>3</v>
      </c>
      <c r="W41" s="4">
        <v>0.83333333333333304</v>
      </c>
      <c r="X41" s="4">
        <v>0.6</v>
      </c>
      <c r="Y41" s="4">
        <f>W41-X41</f>
        <v>0.23333333333333306</v>
      </c>
      <c r="Z41" s="4">
        <v>0.72178184986114502</v>
      </c>
      <c r="AA41" s="4">
        <v>0.410633534193038</v>
      </c>
      <c r="AB41" s="4">
        <f>Z41-AA41</f>
        <v>0.31114831566810702</v>
      </c>
    </row>
    <row r="42" spans="1:28" x14ac:dyDescent="0.25">
      <c r="A42" s="1">
        <v>47798</v>
      </c>
      <c r="C42" s="1">
        <v>1</v>
      </c>
      <c r="G42" s="1">
        <v>1</v>
      </c>
      <c r="H42" s="1">
        <v>1</v>
      </c>
      <c r="V42" s="1">
        <f>SUM(B42:U42)</f>
        <v>3</v>
      </c>
      <c r="W42" s="4">
        <v>0.91666666666666596</v>
      </c>
      <c r="X42" s="4">
        <v>0.66666666666666596</v>
      </c>
      <c r="Y42" s="4">
        <f>W42-X42</f>
        <v>0.25</v>
      </c>
      <c r="Z42" s="4">
        <v>0.68902355432510298</v>
      </c>
      <c r="AA42" s="4">
        <v>0.37812837958335799</v>
      </c>
      <c r="AB42" s="4">
        <f>Z42-AA42</f>
        <v>0.310895174741745</v>
      </c>
    </row>
    <row r="43" spans="1:28" x14ac:dyDescent="0.25">
      <c r="A43" s="1">
        <v>45114</v>
      </c>
      <c r="D43" s="1">
        <v>1</v>
      </c>
      <c r="G43" s="1">
        <v>1</v>
      </c>
      <c r="U43" s="1">
        <v>1</v>
      </c>
      <c r="V43" s="1">
        <f>SUM(B43:U43)</f>
        <v>3</v>
      </c>
      <c r="W43" s="4">
        <v>0.79999999999999905</v>
      </c>
      <c r="X43" s="4">
        <v>0.66666666666666596</v>
      </c>
      <c r="Y43" s="4">
        <f>W43-X43</f>
        <v>0.13333333333333308</v>
      </c>
      <c r="Z43" s="4">
        <v>0.84231054782867398</v>
      </c>
      <c r="AA43" s="4">
        <v>0.53590440750122004</v>
      </c>
      <c r="AB43" s="4">
        <f>Z43-AA43</f>
        <v>0.30640614032745395</v>
      </c>
    </row>
    <row r="44" spans="1:28" x14ac:dyDescent="0.25">
      <c r="A44" s="1">
        <v>47976</v>
      </c>
      <c r="C44" s="1">
        <v>1</v>
      </c>
      <c r="G44" s="1">
        <v>1</v>
      </c>
      <c r="P44" s="1">
        <v>1</v>
      </c>
      <c r="V44" s="1">
        <f>SUM(B44:U44)</f>
        <v>3</v>
      </c>
      <c r="W44" s="4">
        <v>0.91666666666666596</v>
      </c>
      <c r="X44" s="4">
        <v>0.66666666666666596</v>
      </c>
      <c r="Y44" s="4">
        <f>W44-X44</f>
        <v>0.25</v>
      </c>
      <c r="Z44" s="4">
        <v>0.62592333555221502</v>
      </c>
      <c r="AA44" s="4">
        <v>0.33492445945739702</v>
      </c>
      <c r="AB44" s="4">
        <f>Z44-AA44</f>
        <v>0.290998876094818</v>
      </c>
    </row>
    <row r="45" spans="1:28" x14ac:dyDescent="0.25">
      <c r="A45" s="1">
        <v>46833</v>
      </c>
      <c r="G45" s="1">
        <v>1</v>
      </c>
      <c r="O45" s="1">
        <v>1</v>
      </c>
      <c r="S45" s="1">
        <v>1</v>
      </c>
      <c r="V45" s="1">
        <f>SUM(B45:U45)</f>
        <v>3</v>
      </c>
      <c r="W45" s="4">
        <v>0.75</v>
      </c>
      <c r="X45" s="4">
        <v>0.58333333333333304</v>
      </c>
      <c r="Y45" s="4">
        <f>W45-X45</f>
        <v>0.16666666666666696</v>
      </c>
      <c r="Z45" s="4">
        <v>0.78168886899948098</v>
      </c>
      <c r="AA45" s="4">
        <v>0.491916954517364</v>
      </c>
      <c r="AB45" s="4">
        <f>Z45-AA45</f>
        <v>0.28977191448211698</v>
      </c>
    </row>
    <row r="46" spans="1:28" x14ac:dyDescent="0.25">
      <c r="A46" s="1">
        <v>46008</v>
      </c>
      <c r="M46" s="1">
        <v>1</v>
      </c>
      <c r="S46" s="1">
        <v>1</v>
      </c>
      <c r="U46" s="1">
        <v>1</v>
      </c>
      <c r="V46" s="1">
        <f>SUM(B46:U46)</f>
        <v>3</v>
      </c>
      <c r="W46" s="4">
        <v>0.75</v>
      </c>
      <c r="X46" s="4">
        <v>0.66666666666666596</v>
      </c>
      <c r="Y46" s="4">
        <f>W46-X46</f>
        <v>8.3333333333334036E-2</v>
      </c>
      <c r="Z46" s="4">
        <v>0.76816135644912698</v>
      </c>
      <c r="AA46" s="4">
        <v>0.54392343759536699</v>
      </c>
      <c r="AB46" s="4">
        <f>Z46-AA46</f>
        <v>0.22423791885375999</v>
      </c>
    </row>
    <row r="47" spans="1:28" x14ac:dyDescent="0.25">
      <c r="A47" s="1">
        <v>49057</v>
      </c>
      <c r="F47" s="1">
        <v>1</v>
      </c>
      <c r="H47" s="1">
        <v>1</v>
      </c>
      <c r="R47" s="1">
        <v>1</v>
      </c>
      <c r="V47" s="1">
        <f>SUM(B47:U47)</f>
        <v>3</v>
      </c>
      <c r="W47" s="4">
        <v>0.75</v>
      </c>
      <c r="X47" s="4">
        <v>0.58333333333333304</v>
      </c>
      <c r="Y47" s="4">
        <f>W47-X47</f>
        <v>0.16666666666666696</v>
      </c>
      <c r="Z47" s="4">
        <v>0.69491928815841597</v>
      </c>
      <c r="AA47" s="4">
        <v>0.48726835846900901</v>
      </c>
      <c r="AB47" s="4">
        <f>Z47-AA47</f>
        <v>0.20765092968940696</v>
      </c>
    </row>
    <row r="48" spans="1:28" x14ac:dyDescent="0.25">
      <c r="A48" s="1">
        <v>45592</v>
      </c>
      <c r="H48" s="1">
        <v>1</v>
      </c>
      <c r="J48" s="1">
        <v>1</v>
      </c>
      <c r="R48" s="1">
        <v>1</v>
      </c>
      <c r="V48" s="1">
        <f>SUM(B48:U48)</f>
        <v>3</v>
      </c>
      <c r="W48" s="4">
        <v>0.75</v>
      </c>
      <c r="X48" s="4">
        <v>0.66666666666666596</v>
      </c>
      <c r="Y48" s="4">
        <f>W48-X48</f>
        <v>8.3333333333334036E-2</v>
      </c>
      <c r="Z48" s="4">
        <v>0.70915466547012296</v>
      </c>
      <c r="AA48" s="4">
        <v>0.50514215230941695</v>
      </c>
      <c r="AB48" s="4">
        <f>Z48-AA48</f>
        <v>0.20401251316070601</v>
      </c>
    </row>
    <row r="49" spans="1:28" x14ac:dyDescent="0.25">
      <c r="A49" s="1">
        <v>49016</v>
      </c>
      <c r="M49" s="1">
        <v>1</v>
      </c>
      <c r="P49" s="1">
        <v>1</v>
      </c>
      <c r="U49" s="1">
        <v>1</v>
      </c>
      <c r="V49" s="1">
        <f>SUM(B49:U49)</f>
        <v>3</v>
      </c>
      <c r="W49" s="4">
        <v>0.79166666666666596</v>
      </c>
      <c r="X49" s="4">
        <v>0.58333333333333304</v>
      </c>
      <c r="Y49" s="4">
        <f>W49-X49</f>
        <v>0.20833333333333293</v>
      </c>
      <c r="Z49" s="4">
        <v>0.75050991773605302</v>
      </c>
      <c r="AA49" s="4">
        <v>0.56064790487289395</v>
      </c>
      <c r="AB49" s="4">
        <f>Z49-AA49</f>
        <v>0.18986201286315907</v>
      </c>
    </row>
    <row r="50" spans="1:28" x14ac:dyDescent="0.25">
      <c r="A50" s="1">
        <v>49860</v>
      </c>
      <c r="D50" s="1">
        <v>1</v>
      </c>
      <c r="G50" s="1">
        <v>1</v>
      </c>
      <c r="K50" s="1">
        <v>1</v>
      </c>
      <c r="Q50" s="1">
        <v>1</v>
      </c>
      <c r="V50" s="1">
        <f>SUM(B50:U50)</f>
        <v>4</v>
      </c>
      <c r="W50" s="4">
        <v>0.83333333333333304</v>
      </c>
      <c r="X50" s="4">
        <v>0.58333333333333304</v>
      </c>
      <c r="Y50" s="4">
        <f>W50-X50</f>
        <v>0.25</v>
      </c>
      <c r="Z50" s="4">
        <v>0.97938376665115301</v>
      </c>
      <c r="AA50" s="4">
        <v>0.12405554205179201</v>
      </c>
      <c r="AB50" s="4">
        <f>Z50-AA50</f>
        <v>0.85532822459936098</v>
      </c>
    </row>
    <row r="51" spans="1:28" x14ac:dyDescent="0.25">
      <c r="A51" s="1">
        <v>49260</v>
      </c>
      <c r="D51" s="1">
        <v>1</v>
      </c>
      <c r="G51" s="1">
        <v>1</v>
      </c>
      <c r="O51" s="1">
        <v>1</v>
      </c>
      <c r="P51" s="1">
        <v>1</v>
      </c>
      <c r="V51" s="1">
        <f>SUM(B51:U51)</f>
        <v>4</v>
      </c>
      <c r="W51" s="4">
        <v>0.80820105820105803</v>
      </c>
      <c r="X51" s="4">
        <v>0.59986772486772399</v>
      </c>
      <c r="Y51" s="4">
        <f>W51-X51</f>
        <v>0.20833333333333404</v>
      </c>
      <c r="Z51" s="4">
        <v>0.94029450416564897</v>
      </c>
      <c r="AA51" s="4">
        <v>8.6044028401374803E-2</v>
      </c>
      <c r="AB51" s="4">
        <f>Z51-AA51</f>
        <v>0.85425047576427415</v>
      </c>
    </row>
    <row r="52" spans="1:28" x14ac:dyDescent="0.25">
      <c r="A52" s="1">
        <v>45949</v>
      </c>
      <c r="D52" s="1">
        <v>1</v>
      </c>
      <c r="N52" s="1">
        <v>1</v>
      </c>
      <c r="Q52" s="1">
        <v>1</v>
      </c>
      <c r="R52" s="1">
        <v>1</v>
      </c>
      <c r="V52" s="1">
        <f>SUM(B52:U52)</f>
        <v>4</v>
      </c>
      <c r="W52" s="4">
        <v>0.84523809523809501</v>
      </c>
      <c r="X52" s="4">
        <v>0.70833333333333304</v>
      </c>
      <c r="Y52" s="4">
        <f>W52-X52</f>
        <v>0.13690476190476197</v>
      </c>
      <c r="Z52" s="4">
        <v>0.941547691822052</v>
      </c>
      <c r="AA52" s="4">
        <v>8.7814867496490395E-2</v>
      </c>
      <c r="AB52" s="4">
        <f>Z52-AA52</f>
        <v>0.85373282432556163</v>
      </c>
    </row>
    <row r="53" spans="1:28" x14ac:dyDescent="0.25">
      <c r="A53" s="1">
        <v>45083</v>
      </c>
      <c r="D53" s="1">
        <v>1</v>
      </c>
      <c r="H53" s="1">
        <v>1</v>
      </c>
      <c r="M53" s="1">
        <v>1</v>
      </c>
      <c r="P53" s="1">
        <v>1</v>
      </c>
      <c r="V53" s="1">
        <f>SUM(B53:U53)</f>
        <v>4</v>
      </c>
      <c r="W53" s="4">
        <v>0.76666666666666605</v>
      </c>
      <c r="X53" s="4">
        <v>0.6</v>
      </c>
      <c r="Y53" s="4">
        <f>W53-X53</f>
        <v>0.16666666666666607</v>
      </c>
      <c r="Z53" s="4">
        <v>0.87632197141647294</v>
      </c>
      <c r="AA53" s="4">
        <v>7.5391277670860193E-2</v>
      </c>
      <c r="AB53" s="4">
        <f>Z53-AA53</f>
        <v>0.80093069374561277</v>
      </c>
    </row>
    <row r="54" spans="1:28" x14ac:dyDescent="0.25">
      <c r="A54" s="1">
        <v>49111</v>
      </c>
      <c r="C54" s="1">
        <v>1</v>
      </c>
      <c r="G54" s="1">
        <v>1</v>
      </c>
      <c r="N54" s="1">
        <v>1</v>
      </c>
      <c r="R54" s="1">
        <v>1</v>
      </c>
      <c r="V54" s="1">
        <f>SUM(B54:U54)</f>
        <v>4</v>
      </c>
      <c r="W54" s="4">
        <v>0.83333333333333304</v>
      </c>
      <c r="X54" s="4">
        <v>0.66666666666666596</v>
      </c>
      <c r="Y54" s="4">
        <f>W54-X54</f>
        <v>0.16666666666666707</v>
      </c>
      <c r="Z54" s="4">
        <v>0.89727455377578702</v>
      </c>
      <c r="AA54" s="4">
        <v>0.15459607541561099</v>
      </c>
      <c r="AB54" s="4">
        <f>Z54-AA54</f>
        <v>0.74267847836017609</v>
      </c>
    </row>
    <row r="55" spans="1:28" x14ac:dyDescent="0.25">
      <c r="A55" s="1">
        <v>49200</v>
      </c>
      <c r="C55" s="1">
        <v>1</v>
      </c>
      <c r="D55" s="1">
        <v>1</v>
      </c>
      <c r="G55" s="1">
        <v>1</v>
      </c>
      <c r="H55" s="1">
        <v>1</v>
      </c>
      <c r="V55" s="1">
        <f>SUM(B55:U55)</f>
        <v>4</v>
      </c>
      <c r="W55" s="4">
        <v>0.79166666666666596</v>
      </c>
      <c r="X55" s="4">
        <v>0.54166666666666596</v>
      </c>
      <c r="Y55" s="4">
        <f>W55-X55</f>
        <v>0.25</v>
      </c>
      <c r="Z55" s="4">
        <v>0.92752188444137496</v>
      </c>
      <c r="AA55" s="4">
        <v>0.249610990285873</v>
      </c>
      <c r="AB55" s="4">
        <f>Z55-AA55</f>
        <v>0.67791089415550199</v>
      </c>
    </row>
    <row r="56" spans="1:28" x14ac:dyDescent="0.25">
      <c r="A56" s="1">
        <v>49958</v>
      </c>
      <c r="G56" s="1">
        <v>1</v>
      </c>
      <c r="I56" s="1">
        <v>1</v>
      </c>
      <c r="S56" s="1">
        <v>1</v>
      </c>
      <c r="U56" s="1">
        <v>1</v>
      </c>
      <c r="V56" s="1">
        <f>SUM(B56:U56)</f>
        <v>4</v>
      </c>
      <c r="W56" s="4">
        <v>0.79999999999999905</v>
      </c>
      <c r="X56" s="4">
        <v>0.58333333333333304</v>
      </c>
      <c r="Y56" s="4">
        <f>W56-X56</f>
        <v>0.21666666666666601</v>
      </c>
      <c r="Z56" s="4">
        <v>0.92886060476303001</v>
      </c>
      <c r="AA56" s="4">
        <v>0.29804798960685702</v>
      </c>
      <c r="AB56" s="4">
        <f>Z56-AA56</f>
        <v>0.63081261515617304</v>
      </c>
    </row>
    <row r="57" spans="1:28" x14ac:dyDescent="0.25">
      <c r="A57" s="1">
        <v>46753</v>
      </c>
      <c r="F57" s="1">
        <v>1</v>
      </c>
      <c r="G57" s="1">
        <v>1</v>
      </c>
      <c r="K57" s="1">
        <v>1</v>
      </c>
      <c r="U57" s="1">
        <v>1</v>
      </c>
      <c r="V57" s="1">
        <f>SUM(B57:U57)</f>
        <v>4</v>
      </c>
      <c r="W57" s="4">
        <v>0.75</v>
      </c>
      <c r="X57" s="4">
        <v>0.58333333333333304</v>
      </c>
      <c r="Y57" s="4">
        <f>W57-X57</f>
        <v>0.16666666666666696</v>
      </c>
      <c r="Z57" s="4">
        <v>0.91028910875320401</v>
      </c>
      <c r="AA57" s="4">
        <v>0.29129275679588301</v>
      </c>
      <c r="AB57" s="4">
        <f>Z57-AA57</f>
        <v>0.61899635195732094</v>
      </c>
    </row>
    <row r="58" spans="1:28" x14ac:dyDescent="0.25">
      <c r="A58" s="1">
        <v>48036</v>
      </c>
      <c r="F58" s="1">
        <v>1</v>
      </c>
      <c r="G58" s="1">
        <v>1</v>
      </c>
      <c r="H58" s="1">
        <v>1</v>
      </c>
      <c r="R58" s="1">
        <v>1</v>
      </c>
      <c r="V58" s="1">
        <f>SUM(B58:U58)</f>
        <v>4</v>
      </c>
      <c r="W58" s="4">
        <v>0.76190476190476097</v>
      </c>
      <c r="X58" s="4">
        <v>0.58333333333333304</v>
      </c>
      <c r="Y58" s="4">
        <f>W58-X58</f>
        <v>0.17857142857142794</v>
      </c>
      <c r="Z58" s="4">
        <v>0.83207213878631503</v>
      </c>
      <c r="AA58" s="4">
        <v>0.23321355879306699</v>
      </c>
      <c r="AB58" s="4">
        <f>Z58-AA58</f>
        <v>0.59885857999324799</v>
      </c>
    </row>
    <row r="59" spans="1:28" x14ac:dyDescent="0.25">
      <c r="A59" s="1">
        <v>47065</v>
      </c>
      <c r="C59" s="1">
        <v>1</v>
      </c>
      <c r="G59" s="1">
        <v>1</v>
      </c>
      <c r="H59" s="1">
        <v>1</v>
      </c>
      <c r="M59" s="1">
        <v>1</v>
      </c>
      <c r="V59" s="1">
        <f>SUM(B59:U59)</f>
        <v>4</v>
      </c>
      <c r="W59" s="4">
        <v>0.83333333333333304</v>
      </c>
      <c r="X59" s="4">
        <v>0.5</v>
      </c>
      <c r="Y59" s="4">
        <f>W59-X59</f>
        <v>0.33333333333333304</v>
      </c>
      <c r="Z59" s="4">
        <v>0.90114718675613403</v>
      </c>
      <c r="AA59" s="4">
        <v>0.310327768325805</v>
      </c>
      <c r="AB59" s="4">
        <f>Z59-AA59</f>
        <v>0.59081941843032904</v>
      </c>
    </row>
    <row r="60" spans="1:28" x14ac:dyDescent="0.25">
      <c r="A60" s="1">
        <v>46726</v>
      </c>
      <c r="C60" s="1">
        <v>1</v>
      </c>
      <c r="L60" s="1">
        <v>1</v>
      </c>
      <c r="R60" s="1">
        <v>1</v>
      </c>
      <c r="U60" s="1">
        <v>1</v>
      </c>
      <c r="V60" s="1">
        <f>SUM(B60:U60)</f>
        <v>4</v>
      </c>
      <c r="W60" s="4">
        <v>0.86111111111111105</v>
      </c>
      <c r="X60" s="4">
        <v>0.61111111111111005</v>
      </c>
      <c r="Y60" s="4">
        <f>W60-X60</f>
        <v>0.250000000000001</v>
      </c>
      <c r="Z60" s="4">
        <v>0.96569162607193004</v>
      </c>
      <c r="AA60" s="4">
        <v>0.37916672229766801</v>
      </c>
      <c r="AB60" s="4">
        <f>Z60-AA60</f>
        <v>0.58652490377426203</v>
      </c>
    </row>
    <row r="61" spans="1:28" x14ac:dyDescent="0.25">
      <c r="A61" s="1">
        <v>46802</v>
      </c>
      <c r="C61" s="1">
        <v>1</v>
      </c>
      <c r="G61" s="1">
        <v>1</v>
      </c>
      <c r="I61" s="1">
        <v>1</v>
      </c>
      <c r="R61" s="1">
        <v>1</v>
      </c>
      <c r="V61" s="1">
        <f>SUM(B61:U61)</f>
        <v>4</v>
      </c>
      <c r="W61" s="4">
        <v>0.91666666666666596</v>
      </c>
      <c r="X61" s="4">
        <v>0.69444444444444398</v>
      </c>
      <c r="Y61" s="4">
        <f>W61-X61</f>
        <v>0.22222222222222199</v>
      </c>
      <c r="Z61" s="4">
        <v>0.92850333452224698</v>
      </c>
      <c r="AA61" s="4">
        <v>0.34365245699882502</v>
      </c>
      <c r="AB61" s="4">
        <f>Z61-AA61</f>
        <v>0.58485087752342202</v>
      </c>
    </row>
    <row r="62" spans="1:28" x14ac:dyDescent="0.25">
      <c r="A62" s="1">
        <v>46108</v>
      </c>
      <c r="C62" s="1">
        <v>1</v>
      </c>
      <c r="H62" s="1">
        <v>1</v>
      </c>
      <c r="M62" s="1">
        <v>1</v>
      </c>
      <c r="R62" s="1">
        <v>1</v>
      </c>
      <c r="V62" s="1">
        <f>SUM(B62:U62)</f>
        <v>4</v>
      </c>
      <c r="W62" s="4">
        <v>0.83333333333333304</v>
      </c>
      <c r="X62" s="4">
        <v>0.59523809523809501</v>
      </c>
      <c r="Y62" s="4">
        <f>W62-X62</f>
        <v>0.23809523809523803</v>
      </c>
      <c r="Z62" s="4">
        <v>0.96209609508514404</v>
      </c>
      <c r="AA62" s="4">
        <v>0.38538491725921598</v>
      </c>
      <c r="AB62" s="4">
        <f>Z62-AA62</f>
        <v>0.57671117782592807</v>
      </c>
    </row>
    <row r="63" spans="1:28" x14ac:dyDescent="0.25">
      <c r="A63" s="1">
        <v>49180</v>
      </c>
      <c r="C63" s="1">
        <v>1</v>
      </c>
      <c r="G63" s="1">
        <v>1</v>
      </c>
      <c r="I63" s="1">
        <v>1</v>
      </c>
      <c r="U63" s="1">
        <v>1</v>
      </c>
      <c r="V63" s="1">
        <f>SUM(B63:U63)</f>
        <v>4</v>
      </c>
      <c r="W63" s="4">
        <v>0.75</v>
      </c>
      <c r="X63" s="4">
        <v>0.58333333333333304</v>
      </c>
      <c r="Y63" s="4">
        <f>W63-X63</f>
        <v>0.16666666666666696</v>
      </c>
      <c r="Z63" s="4">
        <v>0.93997430801391502</v>
      </c>
      <c r="AA63" s="4">
        <v>0.36914944648742598</v>
      </c>
      <c r="AB63" s="4">
        <f>Z63-AA63</f>
        <v>0.57082486152648904</v>
      </c>
    </row>
    <row r="64" spans="1:28" x14ac:dyDescent="0.25">
      <c r="A64" s="1">
        <v>45499</v>
      </c>
      <c r="D64" s="1">
        <v>1</v>
      </c>
      <c r="H64" s="1">
        <v>1</v>
      </c>
      <c r="R64" s="1">
        <v>1</v>
      </c>
      <c r="U64" s="1">
        <v>1</v>
      </c>
      <c r="V64" s="1">
        <f>SUM(B64:U64)</f>
        <v>4</v>
      </c>
      <c r="W64" s="4">
        <v>0.875</v>
      </c>
      <c r="X64" s="4">
        <v>0.69444444444444398</v>
      </c>
      <c r="Y64" s="4">
        <f>W64-X64</f>
        <v>0.18055555555555602</v>
      </c>
      <c r="Z64" s="4">
        <v>0.91582381725311202</v>
      </c>
      <c r="AA64" s="4">
        <v>0.34560135006904602</v>
      </c>
      <c r="AB64" s="4">
        <f>Z64-AA64</f>
        <v>0.570222467184066</v>
      </c>
    </row>
    <row r="65" spans="1:28" x14ac:dyDescent="0.25">
      <c r="A65" s="1">
        <v>49929</v>
      </c>
      <c r="C65" s="1">
        <v>1</v>
      </c>
      <c r="H65" s="1">
        <v>1</v>
      </c>
      <c r="R65" s="1">
        <v>1</v>
      </c>
      <c r="U65" s="1">
        <v>1</v>
      </c>
      <c r="V65" s="1">
        <f>SUM(B65:U65)</f>
        <v>4</v>
      </c>
      <c r="W65" s="4">
        <v>0.83333333333333304</v>
      </c>
      <c r="X65" s="4">
        <v>0.71666666666666601</v>
      </c>
      <c r="Y65" s="4">
        <f>W65-X65</f>
        <v>0.11666666666666703</v>
      </c>
      <c r="Z65" s="4">
        <v>0.89264386892318703</v>
      </c>
      <c r="AA65" s="4">
        <v>0.32956731319427401</v>
      </c>
      <c r="AB65" s="4">
        <f>Z65-AA65</f>
        <v>0.56307655572891302</v>
      </c>
    </row>
    <row r="66" spans="1:28" x14ac:dyDescent="0.25">
      <c r="A66" s="1">
        <v>47314</v>
      </c>
      <c r="C66" s="1">
        <v>1</v>
      </c>
      <c r="G66" s="1">
        <v>1</v>
      </c>
      <c r="I66" s="1">
        <v>1</v>
      </c>
      <c r="U66" s="1">
        <v>1</v>
      </c>
      <c r="V66" s="1">
        <f>SUM(B66:U66)</f>
        <v>4</v>
      </c>
      <c r="W66" s="4">
        <v>0.75</v>
      </c>
      <c r="X66" s="4">
        <v>0.58333333333333304</v>
      </c>
      <c r="Y66" s="4">
        <f>W66-X66</f>
        <v>0.16666666666666696</v>
      </c>
      <c r="Z66" s="4">
        <v>0.88665872812271096</v>
      </c>
      <c r="AA66" s="4">
        <v>0.335882067680358</v>
      </c>
      <c r="AB66" s="4">
        <f>Z66-AA66</f>
        <v>0.55077666044235296</v>
      </c>
    </row>
    <row r="67" spans="1:28" x14ac:dyDescent="0.25">
      <c r="A67" s="1">
        <v>49010</v>
      </c>
      <c r="C67" s="1">
        <v>1</v>
      </c>
      <c r="G67" s="1">
        <v>1</v>
      </c>
      <c r="H67" s="1">
        <v>1</v>
      </c>
      <c r="S67" s="1">
        <v>1</v>
      </c>
      <c r="V67" s="1">
        <f>SUM(B67:U67)</f>
        <v>4</v>
      </c>
      <c r="W67" s="4">
        <v>0.75</v>
      </c>
      <c r="X67" s="4">
        <v>0.58333333333333304</v>
      </c>
      <c r="Y67" s="4">
        <f>W67-X67</f>
        <v>0.16666666666666696</v>
      </c>
      <c r="Z67" s="4">
        <v>0.86981356143951405</v>
      </c>
      <c r="AA67" s="4">
        <v>0.32324057817459101</v>
      </c>
      <c r="AB67" s="4">
        <f>Z67-AA67</f>
        <v>0.5465729832649231</v>
      </c>
    </row>
    <row r="68" spans="1:28" x14ac:dyDescent="0.25">
      <c r="A68" s="1">
        <v>46274</v>
      </c>
      <c r="C68" s="1">
        <v>1</v>
      </c>
      <c r="D68" s="1">
        <v>1</v>
      </c>
      <c r="H68" s="1">
        <v>1</v>
      </c>
      <c r="R68" s="1">
        <v>1</v>
      </c>
      <c r="V68" s="1">
        <f>SUM(B68:U68)</f>
        <v>4</v>
      </c>
      <c r="W68" s="4">
        <v>0.84629629629629599</v>
      </c>
      <c r="X68" s="4">
        <v>0.64629629629629604</v>
      </c>
      <c r="Y68" s="4">
        <f>W68-X68</f>
        <v>0.19999999999999996</v>
      </c>
      <c r="Z68" s="4">
        <v>0.67101895809173495</v>
      </c>
      <c r="AA68" s="4">
        <v>0.13259972631931299</v>
      </c>
      <c r="AB68" s="4">
        <f>Z68-AA68</f>
        <v>0.5384192317724219</v>
      </c>
    </row>
    <row r="69" spans="1:28" x14ac:dyDescent="0.25">
      <c r="A69" s="1">
        <v>46705</v>
      </c>
      <c r="C69" s="1">
        <v>1</v>
      </c>
      <c r="D69" s="1">
        <v>1</v>
      </c>
      <c r="R69" s="1">
        <v>1</v>
      </c>
      <c r="U69" s="1">
        <v>1</v>
      </c>
      <c r="V69" s="1">
        <f>SUM(B69:U69)</f>
        <v>4</v>
      </c>
      <c r="W69" s="4">
        <v>0.79166666666666596</v>
      </c>
      <c r="X69" s="4">
        <v>0.625</v>
      </c>
      <c r="Y69" s="4">
        <f>W69-X69</f>
        <v>0.16666666666666596</v>
      </c>
      <c r="Z69" s="4">
        <v>0.58829230070114102</v>
      </c>
      <c r="AA69" s="4">
        <v>6.3029445707797893E-2</v>
      </c>
      <c r="AB69" s="4">
        <f>Z69-AA69</f>
        <v>0.52526285499334313</v>
      </c>
    </row>
    <row r="70" spans="1:28" x14ac:dyDescent="0.25">
      <c r="A70" s="1">
        <v>46908</v>
      </c>
      <c r="G70" s="1">
        <v>1</v>
      </c>
      <c r="H70" s="1">
        <v>1</v>
      </c>
      <c r="Q70" s="1">
        <v>1</v>
      </c>
      <c r="U70" s="1">
        <v>1</v>
      </c>
      <c r="V70" s="1">
        <f>SUM(B70:U70)</f>
        <v>4</v>
      </c>
      <c r="W70" s="4">
        <v>0.83333333333333304</v>
      </c>
      <c r="X70" s="4">
        <v>0.58333333333333304</v>
      </c>
      <c r="Y70" s="4">
        <f>W70-X70</f>
        <v>0.25</v>
      </c>
      <c r="Z70" s="4">
        <v>0.62993490695953303</v>
      </c>
      <c r="AA70" s="4">
        <v>0.108981639146804</v>
      </c>
      <c r="AB70" s="4">
        <f>Z70-AA70</f>
        <v>0.52095326781272899</v>
      </c>
    </row>
    <row r="71" spans="1:28" x14ac:dyDescent="0.25">
      <c r="A71" s="1">
        <v>47162</v>
      </c>
      <c r="C71" s="1">
        <v>1</v>
      </c>
      <c r="H71" s="1">
        <v>1</v>
      </c>
      <c r="M71" s="1">
        <v>1</v>
      </c>
      <c r="R71" s="1">
        <v>1</v>
      </c>
      <c r="V71" s="1">
        <f>SUM(B71:U71)</f>
        <v>4</v>
      </c>
      <c r="W71" s="4">
        <v>0.91666666666666596</v>
      </c>
      <c r="X71" s="4">
        <v>0.72435897435897401</v>
      </c>
      <c r="Y71" s="4">
        <f>W71-X71</f>
        <v>0.19230769230769196</v>
      </c>
      <c r="Z71" s="4">
        <v>0.97985601425170898</v>
      </c>
      <c r="AA71" s="4">
        <v>0.46157240867614702</v>
      </c>
      <c r="AB71" s="4">
        <f>Z71-AA71</f>
        <v>0.51828360557556197</v>
      </c>
    </row>
    <row r="72" spans="1:28" x14ac:dyDescent="0.25">
      <c r="A72" s="1">
        <v>49814</v>
      </c>
      <c r="G72" s="1">
        <v>1</v>
      </c>
      <c r="H72" s="1">
        <v>1</v>
      </c>
      <c r="R72" s="1">
        <v>1</v>
      </c>
      <c r="U72" s="1">
        <v>1</v>
      </c>
      <c r="V72" s="1">
        <f>SUM(B72:U72)</f>
        <v>4</v>
      </c>
      <c r="W72" s="4">
        <v>0.86111111111111105</v>
      </c>
      <c r="X72" s="4">
        <v>0.58333333333333304</v>
      </c>
      <c r="Y72" s="4">
        <f>W72-X72</f>
        <v>0.27777777777777801</v>
      </c>
      <c r="Z72" s="4">
        <v>0.74125093221664395</v>
      </c>
      <c r="AA72" s="4">
        <v>0.22611249983310699</v>
      </c>
      <c r="AB72" s="4">
        <f>Z72-AA72</f>
        <v>0.51513843238353696</v>
      </c>
    </row>
    <row r="73" spans="1:28" x14ac:dyDescent="0.25">
      <c r="A73" s="1">
        <v>47332</v>
      </c>
      <c r="C73" s="1">
        <v>1</v>
      </c>
      <c r="G73" s="1">
        <v>1</v>
      </c>
      <c r="H73" s="1">
        <v>1</v>
      </c>
      <c r="U73" s="1">
        <v>1</v>
      </c>
      <c r="V73" s="1">
        <f>SUM(B73:U73)</f>
        <v>4</v>
      </c>
      <c r="W73" s="4">
        <v>0.80303030303030298</v>
      </c>
      <c r="X73" s="4">
        <v>0.66414141414141403</v>
      </c>
      <c r="Y73" s="4">
        <f>W73-X73</f>
        <v>0.13888888888888895</v>
      </c>
      <c r="Z73" s="4">
        <v>0.71020537614822299</v>
      </c>
      <c r="AA73" s="4">
        <v>0.198230475187301</v>
      </c>
      <c r="AB73" s="4">
        <f>Z73-AA73</f>
        <v>0.51197490096092202</v>
      </c>
    </row>
    <row r="74" spans="1:28" x14ac:dyDescent="0.25">
      <c r="A74" s="1">
        <v>47949</v>
      </c>
      <c r="C74" s="1">
        <v>1</v>
      </c>
      <c r="F74" s="1">
        <v>1</v>
      </c>
      <c r="G74" s="1">
        <v>1</v>
      </c>
      <c r="H74" s="1">
        <v>1</v>
      </c>
      <c r="V74" s="1">
        <f>SUM(B74:U74)</f>
        <v>4</v>
      </c>
      <c r="W74" s="4">
        <v>0.77207792207792103</v>
      </c>
      <c r="X74" s="4">
        <v>0.52207792207792203</v>
      </c>
      <c r="Y74" s="4">
        <f>W74-X74</f>
        <v>0.249999999999999</v>
      </c>
      <c r="Z74" s="4">
        <v>0.91628181934356601</v>
      </c>
      <c r="AA74" s="4">
        <v>0.40798658132553101</v>
      </c>
      <c r="AB74" s="4">
        <f>Z74-AA74</f>
        <v>0.508295238018035</v>
      </c>
    </row>
    <row r="75" spans="1:28" x14ac:dyDescent="0.25">
      <c r="A75" s="1">
        <v>49115</v>
      </c>
      <c r="C75" s="1">
        <v>1</v>
      </c>
      <c r="G75" s="1">
        <v>1</v>
      </c>
      <c r="H75" s="1">
        <v>1</v>
      </c>
      <c r="N75" s="1">
        <v>1</v>
      </c>
      <c r="V75" s="1">
        <f>SUM(B75:U75)</f>
        <v>4</v>
      </c>
      <c r="W75" s="4">
        <v>0.75</v>
      </c>
      <c r="X75" s="4">
        <v>0.5</v>
      </c>
      <c r="Y75" s="4">
        <f>W75-X75</f>
        <v>0.25</v>
      </c>
      <c r="Z75" s="4">
        <v>0.81389379501342696</v>
      </c>
      <c r="AA75" s="4">
        <v>0.313422471284866</v>
      </c>
      <c r="AB75" s="4">
        <f>Z75-AA75</f>
        <v>0.50047132372856096</v>
      </c>
    </row>
    <row r="76" spans="1:28" x14ac:dyDescent="0.25">
      <c r="A76" s="1">
        <v>47707</v>
      </c>
      <c r="C76" s="1">
        <v>1</v>
      </c>
      <c r="D76" s="1">
        <v>1</v>
      </c>
      <c r="J76" s="1">
        <v>1</v>
      </c>
      <c r="R76" s="1">
        <v>1</v>
      </c>
      <c r="V76" s="1">
        <f>SUM(B76:U76)</f>
        <v>4</v>
      </c>
      <c r="W76" s="4">
        <v>0.79166666666666596</v>
      </c>
      <c r="X76" s="4">
        <v>0.72499999999999998</v>
      </c>
      <c r="Y76" s="4">
        <f>W76-X76</f>
        <v>6.6666666666665986E-2</v>
      </c>
      <c r="Z76" s="4">
        <v>0.98368024826049705</v>
      </c>
      <c r="AA76" s="4">
        <v>0.48431584239005998</v>
      </c>
      <c r="AB76" s="4">
        <f>Z76-AA76</f>
        <v>0.49936440587043707</v>
      </c>
    </row>
    <row r="77" spans="1:28" x14ac:dyDescent="0.25">
      <c r="A77" s="1">
        <v>49561</v>
      </c>
      <c r="D77" s="1">
        <v>1</v>
      </c>
      <c r="G77" s="1">
        <v>1</v>
      </c>
      <c r="R77" s="1">
        <v>1</v>
      </c>
      <c r="U77" s="1">
        <v>1</v>
      </c>
      <c r="V77" s="1">
        <f>SUM(B77:U77)</f>
        <v>4</v>
      </c>
      <c r="W77" s="4">
        <v>0.875</v>
      </c>
      <c r="X77" s="4">
        <v>0.66666666666666596</v>
      </c>
      <c r="Y77" s="4">
        <f>W77-X77</f>
        <v>0.20833333333333404</v>
      </c>
      <c r="Z77" s="4">
        <v>0.91645330190658503</v>
      </c>
      <c r="AA77" s="4">
        <v>0.42541465163230802</v>
      </c>
      <c r="AB77" s="4">
        <f>Z77-AA77</f>
        <v>0.49103865027427701</v>
      </c>
    </row>
    <row r="78" spans="1:28" x14ac:dyDescent="0.25">
      <c r="A78" s="1">
        <v>46844</v>
      </c>
      <c r="B78" s="1">
        <v>1</v>
      </c>
      <c r="H78" s="1">
        <v>1</v>
      </c>
      <c r="R78" s="1">
        <v>1</v>
      </c>
      <c r="U78" s="1">
        <v>1</v>
      </c>
      <c r="V78" s="1">
        <f>SUM(B78:U78)</f>
        <v>4</v>
      </c>
      <c r="W78" s="4">
        <v>0.91666666666666596</v>
      </c>
      <c r="X78" s="4">
        <v>0.66666666666666596</v>
      </c>
      <c r="Y78" s="4">
        <f>W78-X78</f>
        <v>0.25</v>
      </c>
      <c r="Z78" s="4">
        <v>0.838728427886962</v>
      </c>
      <c r="AA78" s="4">
        <v>0.350301682949066</v>
      </c>
      <c r="AB78" s="4">
        <f>Z78-AA78</f>
        <v>0.48842674493789601</v>
      </c>
    </row>
    <row r="79" spans="1:28" x14ac:dyDescent="0.25">
      <c r="A79" s="1">
        <v>48821</v>
      </c>
      <c r="D79" s="1">
        <v>1</v>
      </c>
      <c r="G79" s="1">
        <v>1</v>
      </c>
      <c r="H79" s="1">
        <v>1</v>
      </c>
      <c r="R79" s="1">
        <v>1</v>
      </c>
      <c r="V79" s="1">
        <f>SUM(B79:U79)</f>
        <v>4</v>
      </c>
      <c r="W79" s="4">
        <v>0.75</v>
      </c>
      <c r="X79" s="4">
        <v>0.66666666666666596</v>
      </c>
      <c r="Y79" s="4">
        <f>W79-X79</f>
        <v>8.3333333333334036E-2</v>
      </c>
      <c r="Z79" s="4">
        <v>0.76240336894989003</v>
      </c>
      <c r="AA79" s="4">
        <v>0.28338721394538802</v>
      </c>
      <c r="AB79" s="4">
        <f>Z79-AA79</f>
        <v>0.47901615500450201</v>
      </c>
    </row>
    <row r="80" spans="1:28" x14ac:dyDescent="0.25">
      <c r="A80" s="1">
        <v>47847</v>
      </c>
      <c r="D80" s="1">
        <v>1</v>
      </c>
      <c r="E80" s="1">
        <v>1</v>
      </c>
      <c r="G80" s="1">
        <v>1</v>
      </c>
      <c r="Q80" s="1">
        <v>1</v>
      </c>
      <c r="V80" s="1">
        <f>SUM(B80:U80)</f>
        <v>4</v>
      </c>
      <c r="W80" s="4">
        <v>0.75</v>
      </c>
      <c r="X80" s="4">
        <v>0.66666666666666596</v>
      </c>
      <c r="Y80" s="4">
        <f>W80-X80</f>
        <v>8.3333333333334036E-2</v>
      </c>
      <c r="Z80" s="4">
        <v>0.62525498867034901</v>
      </c>
      <c r="AA80" s="4">
        <v>0.15800836682319599</v>
      </c>
      <c r="AB80" s="4">
        <f>Z80-AA80</f>
        <v>0.46724662184715304</v>
      </c>
    </row>
    <row r="81" spans="1:28" x14ac:dyDescent="0.25">
      <c r="A81" s="1">
        <v>49183</v>
      </c>
      <c r="C81" s="1">
        <v>1</v>
      </c>
      <c r="F81" s="1">
        <v>1</v>
      </c>
      <c r="G81" s="1">
        <v>1</v>
      </c>
      <c r="U81" s="1">
        <v>1</v>
      </c>
      <c r="V81" s="1">
        <f>SUM(B81:U81)</f>
        <v>4</v>
      </c>
      <c r="W81" s="4">
        <v>0.86904761904761896</v>
      </c>
      <c r="X81" s="4">
        <v>0.702380952380952</v>
      </c>
      <c r="Y81" s="4">
        <f>W81-X81</f>
        <v>0.16666666666666696</v>
      </c>
      <c r="Z81" s="4">
        <v>0.94516354799270597</v>
      </c>
      <c r="AA81" s="4">
        <v>0.48016291856765703</v>
      </c>
      <c r="AB81" s="4">
        <f>Z81-AA81</f>
        <v>0.46500062942504894</v>
      </c>
    </row>
    <row r="82" spans="1:28" x14ac:dyDescent="0.25">
      <c r="A82" s="1">
        <v>45978</v>
      </c>
      <c r="C82" s="1">
        <v>1</v>
      </c>
      <c r="D82" s="1">
        <v>1</v>
      </c>
      <c r="G82" s="1">
        <v>1</v>
      </c>
      <c r="M82" s="1">
        <v>1</v>
      </c>
      <c r="V82" s="1">
        <f>SUM(B82:U82)</f>
        <v>4</v>
      </c>
      <c r="W82" s="4">
        <v>0.88333333333333297</v>
      </c>
      <c r="X82" s="4">
        <v>0.65416666666666601</v>
      </c>
      <c r="Y82" s="4">
        <f>W82-X82</f>
        <v>0.22916666666666696</v>
      </c>
      <c r="Z82" s="4">
        <v>0.66632276773452703</v>
      </c>
      <c r="AA82" s="4">
        <v>0.20180392265319799</v>
      </c>
      <c r="AB82" s="4">
        <f>Z82-AA82</f>
        <v>0.46451884508132901</v>
      </c>
    </row>
    <row r="83" spans="1:28" x14ac:dyDescent="0.25">
      <c r="A83" s="1">
        <v>48302</v>
      </c>
      <c r="F83" s="1">
        <v>1</v>
      </c>
      <c r="H83" s="1">
        <v>1</v>
      </c>
      <c r="S83" s="1">
        <v>1</v>
      </c>
      <c r="U83" s="1">
        <v>1</v>
      </c>
      <c r="V83" s="1">
        <f>SUM(B83:U83)</f>
        <v>4</v>
      </c>
      <c r="W83" s="4">
        <v>0.75555555555555498</v>
      </c>
      <c r="X83" s="4">
        <v>0.72777777777777697</v>
      </c>
      <c r="Y83" s="4">
        <f>W83-X83</f>
        <v>2.7777777777778012E-2</v>
      </c>
      <c r="Z83" s="4">
        <v>0.82445681095123202</v>
      </c>
      <c r="AA83" s="4">
        <v>0.383183002471923</v>
      </c>
      <c r="AB83" s="4">
        <f>Z83-AA83</f>
        <v>0.44127380847930903</v>
      </c>
    </row>
    <row r="84" spans="1:28" x14ac:dyDescent="0.25">
      <c r="A84" s="1">
        <v>49910</v>
      </c>
      <c r="D84" s="1">
        <v>1</v>
      </c>
      <c r="G84" s="1">
        <v>1</v>
      </c>
      <c r="H84" s="1">
        <v>1</v>
      </c>
      <c r="R84" s="1">
        <v>1</v>
      </c>
      <c r="V84" s="1">
        <f>SUM(B84:U84)</f>
        <v>4</v>
      </c>
      <c r="W84" s="4">
        <v>0.85555555555555496</v>
      </c>
      <c r="X84" s="4">
        <v>0.62222222222222201</v>
      </c>
      <c r="Y84" s="4">
        <f>W84-X84</f>
        <v>0.23333333333333295</v>
      </c>
      <c r="Z84" s="4">
        <v>0.95514708757400502</v>
      </c>
      <c r="AA84" s="4">
        <v>0.55898344516754095</v>
      </c>
      <c r="AB84" s="4">
        <f>Z84-AA84</f>
        <v>0.39616364240646407</v>
      </c>
    </row>
    <row r="85" spans="1:28" x14ac:dyDescent="0.25">
      <c r="A85" s="1">
        <v>48857</v>
      </c>
      <c r="C85" s="1">
        <v>1</v>
      </c>
      <c r="G85" s="1">
        <v>1</v>
      </c>
      <c r="N85" s="1">
        <v>1</v>
      </c>
      <c r="S85" s="1">
        <v>1</v>
      </c>
      <c r="V85" s="1">
        <f>SUM(B85:U85)</f>
        <v>4</v>
      </c>
      <c r="W85" s="4">
        <v>0.97435897435897401</v>
      </c>
      <c r="X85" s="4">
        <v>0.72435897435897401</v>
      </c>
      <c r="Y85" s="4">
        <f>W85-X85</f>
        <v>0.25</v>
      </c>
      <c r="Z85" s="4">
        <v>0.70370566844940097</v>
      </c>
      <c r="AA85" s="4">
        <v>0.31118696928024198</v>
      </c>
      <c r="AB85" s="4">
        <f>Z85-AA85</f>
        <v>0.39251869916915899</v>
      </c>
    </row>
    <row r="86" spans="1:28" x14ac:dyDescent="0.25">
      <c r="A86" s="1">
        <v>49930</v>
      </c>
      <c r="C86" s="1">
        <v>1</v>
      </c>
      <c r="D86" s="1">
        <v>1</v>
      </c>
      <c r="E86" s="1">
        <v>1</v>
      </c>
      <c r="M86" s="1">
        <v>1</v>
      </c>
      <c r="V86" s="1">
        <f>SUM(B86:U86)</f>
        <v>4</v>
      </c>
      <c r="W86" s="4">
        <v>0.91666666666666596</v>
      </c>
      <c r="X86" s="4">
        <v>0.66666666666666596</v>
      </c>
      <c r="Y86" s="4">
        <f>W86-X86</f>
        <v>0.25</v>
      </c>
      <c r="Z86" s="4">
        <v>0.91855931282043402</v>
      </c>
      <c r="AA86" s="4">
        <v>0.55332380533218295</v>
      </c>
      <c r="AB86" s="4">
        <f>Z86-AA86</f>
        <v>0.36523550748825107</v>
      </c>
    </row>
    <row r="87" spans="1:28" x14ac:dyDescent="0.25">
      <c r="A87" s="1">
        <v>49589</v>
      </c>
      <c r="H87" s="1">
        <v>1</v>
      </c>
      <c r="M87" s="1">
        <v>1</v>
      </c>
      <c r="R87" s="1">
        <v>1</v>
      </c>
      <c r="U87" s="1">
        <v>1</v>
      </c>
      <c r="V87" s="1">
        <f>SUM(B87:U87)</f>
        <v>4</v>
      </c>
      <c r="W87" s="4">
        <v>0.75</v>
      </c>
      <c r="X87" s="4">
        <v>0.66666666666666596</v>
      </c>
      <c r="Y87" s="4">
        <f>W87-X87</f>
        <v>8.3333333333334036E-2</v>
      </c>
      <c r="Z87" s="4">
        <v>0.69694727659225397</v>
      </c>
      <c r="AA87" s="4">
        <v>0.34894317388534501</v>
      </c>
      <c r="AB87" s="4">
        <f>Z87-AA87</f>
        <v>0.34800410270690896</v>
      </c>
    </row>
    <row r="88" spans="1:28" x14ac:dyDescent="0.25">
      <c r="A88" s="1">
        <v>47436</v>
      </c>
      <c r="G88" s="1">
        <v>1</v>
      </c>
      <c r="K88" s="1">
        <v>1</v>
      </c>
      <c r="P88" s="1">
        <v>1</v>
      </c>
      <c r="U88" s="1">
        <v>1</v>
      </c>
      <c r="V88" s="1">
        <f>SUM(B88:U88)</f>
        <v>4</v>
      </c>
      <c r="W88" s="4">
        <v>0.75</v>
      </c>
      <c r="X88" s="4">
        <v>0.5</v>
      </c>
      <c r="Y88" s="4">
        <f>W88-X88</f>
        <v>0.25</v>
      </c>
      <c r="Z88" s="4">
        <v>0.77904140949249201</v>
      </c>
      <c r="AA88" s="4">
        <v>0.485455602407455</v>
      </c>
      <c r="AB88" s="4">
        <f>Z88-AA88</f>
        <v>0.29358580708503701</v>
      </c>
    </row>
    <row r="89" spans="1:28" x14ac:dyDescent="0.25">
      <c r="A89" s="1">
        <v>48196</v>
      </c>
      <c r="C89" s="1">
        <v>1</v>
      </c>
      <c r="N89" s="1">
        <v>1</v>
      </c>
      <c r="R89" s="1">
        <v>1</v>
      </c>
      <c r="U89" s="1">
        <v>1</v>
      </c>
      <c r="V89" s="1">
        <f>SUM(B89:U89)</f>
        <v>4</v>
      </c>
      <c r="W89" s="4">
        <v>0.79629629629629595</v>
      </c>
      <c r="X89" s="4">
        <v>0.71296296296296202</v>
      </c>
      <c r="Y89" s="4">
        <f>W89-X89</f>
        <v>8.3333333333333925E-2</v>
      </c>
      <c r="Z89" s="4">
        <v>0.66133350133895796</v>
      </c>
      <c r="AA89" s="4">
        <v>0.36866831779479903</v>
      </c>
      <c r="AB89" s="4">
        <f>Z89-AA89</f>
        <v>0.29266518354415894</v>
      </c>
    </row>
    <row r="90" spans="1:28" x14ac:dyDescent="0.25">
      <c r="A90" s="1">
        <v>49532</v>
      </c>
      <c r="F90" s="1">
        <v>1</v>
      </c>
      <c r="G90" s="1">
        <v>1</v>
      </c>
      <c r="H90" s="1">
        <v>1</v>
      </c>
      <c r="M90" s="1">
        <v>1</v>
      </c>
      <c r="V90" s="1">
        <f>SUM(B90:U90)</f>
        <v>4</v>
      </c>
      <c r="W90" s="4">
        <v>0.83333333333333304</v>
      </c>
      <c r="X90" s="4">
        <v>0.592592592592592</v>
      </c>
      <c r="Y90" s="4">
        <f>W90-X90</f>
        <v>0.24074074074074103</v>
      </c>
      <c r="Z90" s="4">
        <v>0.85493552684783902</v>
      </c>
      <c r="AA90" s="4">
        <v>0.562780261039733</v>
      </c>
      <c r="AB90" s="4">
        <f>Z90-AA90</f>
        <v>0.29215526580810602</v>
      </c>
    </row>
    <row r="91" spans="1:28" x14ac:dyDescent="0.25">
      <c r="A91" s="1">
        <v>45396</v>
      </c>
      <c r="F91" s="1">
        <v>1</v>
      </c>
      <c r="G91" s="1">
        <v>1</v>
      </c>
      <c r="H91" s="1">
        <v>1</v>
      </c>
      <c r="U91" s="1">
        <v>1</v>
      </c>
      <c r="V91" s="1">
        <f>SUM(B91:U91)</f>
        <v>4</v>
      </c>
      <c r="W91" s="4">
        <v>0.79999999999999905</v>
      </c>
      <c r="X91" s="4">
        <v>0.71666666666666601</v>
      </c>
      <c r="Y91" s="4">
        <f>W91-X91</f>
        <v>8.3333333333333037E-2</v>
      </c>
      <c r="Z91" s="4">
        <v>0.65327078104019098</v>
      </c>
      <c r="AA91" s="4">
        <v>0.36999490857124301</v>
      </c>
      <c r="AB91" s="4">
        <f>Z91-AA91</f>
        <v>0.28327587246894798</v>
      </c>
    </row>
    <row r="92" spans="1:28" x14ac:dyDescent="0.25">
      <c r="A92" s="1">
        <v>48926</v>
      </c>
      <c r="C92" s="1">
        <v>1</v>
      </c>
      <c r="G92" s="1">
        <v>1</v>
      </c>
      <c r="I92" s="1">
        <v>1</v>
      </c>
      <c r="R92" s="1">
        <v>1</v>
      </c>
      <c r="V92" s="1">
        <f>SUM(B92:U92)</f>
        <v>4</v>
      </c>
      <c r="W92" s="4">
        <v>0.83333333333333304</v>
      </c>
      <c r="X92" s="4">
        <v>0.66666666666666596</v>
      </c>
      <c r="Y92" s="4">
        <f>W92-X92</f>
        <v>0.16666666666666707</v>
      </c>
      <c r="Z92" s="4">
        <v>0.73564600944518999</v>
      </c>
      <c r="AA92" s="4">
        <v>0.48229491710662797</v>
      </c>
      <c r="AB92" s="4">
        <f>Z92-AA92</f>
        <v>0.25335109233856201</v>
      </c>
    </row>
    <row r="93" spans="1:28" x14ac:dyDescent="0.25">
      <c r="A93" s="1">
        <v>47144</v>
      </c>
      <c r="H93" s="1">
        <v>1</v>
      </c>
      <c r="N93" s="1">
        <v>1</v>
      </c>
      <c r="S93" s="1">
        <v>1</v>
      </c>
      <c r="U93" s="1">
        <v>1</v>
      </c>
      <c r="V93" s="1">
        <f>SUM(B93:U93)</f>
        <v>4</v>
      </c>
      <c r="W93" s="4">
        <v>0.75</v>
      </c>
      <c r="X93" s="4">
        <v>0.66666666666666596</v>
      </c>
      <c r="Y93" s="4">
        <f>W93-X93</f>
        <v>8.3333333333334036E-2</v>
      </c>
      <c r="Z93" s="4">
        <v>0.70840382575988703</v>
      </c>
      <c r="AA93" s="4">
        <v>0.52709043025970403</v>
      </c>
      <c r="AB93" s="4">
        <f>Z93-AA93</f>
        <v>0.18131339550018299</v>
      </c>
    </row>
    <row r="94" spans="1:28" x14ac:dyDescent="0.25">
      <c r="A94" s="1">
        <v>47573</v>
      </c>
      <c r="G94" s="1">
        <v>1</v>
      </c>
      <c r="H94" s="1">
        <v>1</v>
      </c>
      <c r="J94" s="1">
        <v>1</v>
      </c>
      <c r="U94" s="1">
        <v>1</v>
      </c>
      <c r="V94" s="1">
        <f>SUM(B94:U94)</f>
        <v>4</v>
      </c>
      <c r="W94" s="4">
        <v>0.81944444444444398</v>
      </c>
      <c r="X94" s="4">
        <v>0.56944444444444398</v>
      </c>
      <c r="Y94" s="4">
        <f>W94-X94</f>
        <v>0.25</v>
      </c>
      <c r="Z94" s="4">
        <v>0.66596347093582098</v>
      </c>
      <c r="AA94" s="4">
        <v>0.57936072349548295</v>
      </c>
      <c r="AB94" s="4">
        <f>Z94-AA94</f>
        <v>8.6602747440338024E-2</v>
      </c>
    </row>
    <row r="95" spans="1:28" x14ac:dyDescent="0.25">
      <c r="A95" s="1">
        <v>45133</v>
      </c>
      <c r="F95" s="1">
        <v>1</v>
      </c>
      <c r="J95" s="1">
        <v>1</v>
      </c>
      <c r="K95" s="1">
        <v>1</v>
      </c>
      <c r="U95" s="1">
        <v>1</v>
      </c>
      <c r="V95" s="1">
        <f>SUM(B95:U95)</f>
        <v>4</v>
      </c>
      <c r="W95" s="4">
        <v>0.77777777777777701</v>
      </c>
      <c r="X95" s="4">
        <v>0.69444444444444398</v>
      </c>
      <c r="Y95" s="4">
        <f>W95-X95</f>
        <v>8.3333333333333037E-2</v>
      </c>
      <c r="Z95" s="4">
        <v>0.63447839021682695</v>
      </c>
      <c r="AA95" s="4">
        <v>0.576324582099914</v>
      </c>
      <c r="AB95" s="4">
        <f>Z95-AA95</f>
        <v>5.8153808116912953E-2</v>
      </c>
    </row>
    <row r="96" spans="1:28" x14ac:dyDescent="0.25">
      <c r="A96" s="1">
        <v>47334</v>
      </c>
      <c r="C96" s="1">
        <v>1</v>
      </c>
      <c r="D96" s="1">
        <v>1</v>
      </c>
      <c r="G96" s="1">
        <v>1</v>
      </c>
      <c r="S96" s="1">
        <v>1</v>
      </c>
      <c r="U96" s="1">
        <v>1</v>
      </c>
      <c r="V96" s="1">
        <f>SUM(B96:U96)</f>
        <v>5</v>
      </c>
      <c r="W96" s="4">
        <v>0.86111111111111105</v>
      </c>
      <c r="X96" s="4">
        <v>0.58333333333333304</v>
      </c>
      <c r="Y96" s="4">
        <f>W96-X96</f>
        <v>0.27777777777777801</v>
      </c>
      <c r="Z96" s="4">
        <v>0.93275332450866699</v>
      </c>
      <c r="AA96" s="4">
        <v>8.6518004536628695E-2</v>
      </c>
      <c r="AB96" s="4">
        <f>Z96-AA96</f>
        <v>0.84623531997203827</v>
      </c>
    </row>
    <row r="97" spans="1:28" x14ac:dyDescent="0.25">
      <c r="A97" s="1">
        <v>46474</v>
      </c>
      <c r="D97" s="1">
        <v>1</v>
      </c>
      <c r="G97" s="1">
        <v>1</v>
      </c>
      <c r="J97" s="1">
        <v>1</v>
      </c>
      <c r="Q97" s="1">
        <v>1</v>
      </c>
      <c r="R97" s="1">
        <v>1</v>
      </c>
      <c r="V97" s="1">
        <f>SUM(B97:U97)</f>
        <v>5</v>
      </c>
      <c r="W97" s="4">
        <v>0.85</v>
      </c>
      <c r="X97" s="4">
        <v>0.58333333333333304</v>
      </c>
      <c r="Y97" s="4">
        <f>W97-X97</f>
        <v>0.26666666666666694</v>
      </c>
      <c r="Z97" s="4">
        <v>0.98242592811584395</v>
      </c>
      <c r="AA97" s="4">
        <v>0.138303592801094</v>
      </c>
      <c r="AB97" s="4">
        <f>Z97-AA97</f>
        <v>0.84412233531475001</v>
      </c>
    </row>
    <row r="98" spans="1:28" x14ac:dyDescent="0.25">
      <c r="A98" s="1">
        <v>46464</v>
      </c>
      <c r="C98" s="1">
        <v>1</v>
      </c>
      <c r="H98" s="1">
        <v>1</v>
      </c>
      <c r="N98" s="1">
        <v>1</v>
      </c>
      <c r="R98" s="1">
        <v>1</v>
      </c>
      <c r="T98" s="1">
        <v>1</v>
      </c>
      <c r="V98" s="1">
        <f>SUM(B98:U98)</f>
        <v>5</v>
      </c>
      <c r="W98" s="4">
        <v>0.85</v>
      </c>
      <c r="X98" s="4">
        <v>0.68333333333333302</v>
      </c>
      <c r="Y98" s="4">
        <f>W98-X98</f>
        <v>0.16666666666666696</v>
      </c>
      <c r="Z98" s="4">
        <v>0.93803691864013605</v>
      </c>
      <c r="AA98" s="4">
        <v>0.209252104163169</v>
      </c>
      <c r="AB98" s="4">
        <f>Z98-AA98</f>
        <v>0.72878481447696708</v>
      </c>
    </row>
    <row r="99" spans="1:28" x14ac:dyDescent="0.25">
      <c r="A99" s="1">
        <v>46638</v>
      </c>
      <c r="C99" s="1">
        <v>1</v>
      </c>
      <c r="G99" s="1">
        <v>1</v>
      </c>
      <c r="H99" s="1">
        <v>1</v>
      </c>
      <c r="N99" s="1">
        <v>1</v>
      </c>
      <c r="R99" s="1">
        <v>1</v>
      </c>
      <c r="V99" s="1">
        <f>SUM(B99:U99)</f>
        <v>5</v>
      </c>
      <c r="W99" s="4">
        <v>0.83333333333333304</v>
      </c>
      <c r="X99" s="4">
        <v>0.5</v>
      </c>
      <c r="Y99" s="4">
        <f>W99-X99</f>
        <v>0.33333333333333304</v>
      </c>
      <c r="Z99" s="4">
        <v>0.90876835584640503</v>
      </c>
      <c r="AA99" s="4">
        <v>0.180104926228523</v>
      </c>
      <c r="AB99" s="4">
        <f>Z99-AA99</f>
        <v>0.728663429617882</v>
      </c>
    </row>
    <row r="100" spans="1:28" x14ac:dyDescent="0.25">
      <c r="A100" s="1">
        <v>45406</v>
      </c>
      <c r="C100" s="1">
        <v>1</v>
      </c>
      <c r="F100" s="1">
        <v>1</v>
      </c>
      <c r="H100" s="1">
        <v>1</v>
      </c>
      <c r="P100" s="1">
        <v>1</v>
      </c>
      <c r="R100" s="1">
        <v>1</v>
      </c>
      <c r="V100" s="1">
        <f>SUM(B100:U100)</f>
        <v>5</v>
      </c>
      <c r="W100" s="4">
        <v>0.77777777777777701</v>
      </c>
      <c r="X100" s="4">
        <v>0.67592592592592504</v>
      </c>
      <c r="Y100" s="4">
        <f>W100-X100</f>
        <v>0.10185185185185197</v>
      </c>
      <c r="Z100" s="4">
        <v>0.92334318161010698</v>
      </c>
      <c r="AA100" s="4">
        <v>0.24963471293449399</v>
      </c>
      <c r="AB100" s="4">
        <f>Z100-AA100</f>
        <v>0.67370846867561296</v>
      </c>
    </row>
    <row r="101" spans="1:28" x14ac:dyDescent="0.25">
      <c r="A101" s="1">
        <v>45213</v>
      </c>
      <c r="C101" s="1">
        <v>1</v>
      </c>
      <c r="D101" s="1">
        <v>1</v>
      </c>
      <c r="E101" s="1">
        <v>1</v>
      </c>
      <c r="H101" s="1">
        <v>1</v>
      </c>
      <c r="U101" s="1">
        <v>1</v>
      </c>
      <c r="V101" s="1">
        <f>SUM(B101:U101)</f>
        <v>5</v>
      </c>
      <c r="W101" s="4">
        <v>0.75</v>
      </c>
      <c r="X101" s="4">
        <v>0.58333333333333304</v>
      </c>
      <c r="Y101" s="4">
        <f>W101-X101</f>
        <v>0.16666666666666696</v>
      </c>
      <c r="Z101" s="4">
        <v>0.87548923492431596</v>
      </c>
      <c r="AA101" s="4">
        <v>0.22260239720344499</v>
      </c>
      <c r="AB101" s="4">
        <f>Z101-AA101</f>
        <v>0.65288683772087097</v>
      </c>
    </row>
    <row r="102" spans="1:28" x14ac:dyDescent="0.25">
      <c r="A102" s="1">
        <v>47165</v>
      </c>
      <c r="C102" s="1">
        <v>1</v>
      </c>
      <c r="D102" s="1">
        <v>1</v>
      </c>
      <c r="I102" s="1">
        <v>1</v>
      </c>
      <c r="L102" s="1">
        <v>1</v>
      </c>
      <c r="M102" s="1">
        <v>1</v>
      </c>
      <c r="V102" s="1">
        <f>SUM(B102:U102)</f>
        <v>5</v>
      </c>
      <c r="W102" s="4">
        <v>0.87222222222222201</v>
      </c>
      <c r="X102" s="4">
        <v>0.68333333333333302</v>
      </c>
      <c r="Y102" s="4">
        <f>W102-X102</f>
        <v>0.18888888888888899</v>
      </c>
      <c r="Z102" s="4">
        <v>0.97375071048736495</v>
      </c>
      <c r="AA102" s="4">
        <v>0.336954355239868</v>
      </c>
      <c r="AB102" s="4">
        <f>Z102-AA102</f>
        <v>0.63679635524749689</v>
      </c>
    </row>
    <row r="103" spans="1:28" x14ac:dyDescent="0.25">
      <c r="A103" s="1">
        <v>49071</v>
      </c>
      <c r="C103" s="1">
        <v>1</v>
      </c>
      <c r="G103" s="1">
        <v>1</v>
      </c>
      <c r="H103" s="1">
        <v>1</v>
      </c>
      <c r="M103" s="1">
        <v>1</v>
      </c>
      <c r="U103" s="1">
        <v>1</v>
      </c>
      <c r="V103" s="1">
        <f>SUM(B103:U103)</f>
        <v>5</v>
      </c>
      <c r="W103" s="4">
        <v>0.75</v>
      </c>
      <c r="X103" s="4">
        <v>0.5</v>
      </c>
      <c r="Y103" s="4">
        <f>W103-X103</f>
        <v>0.25</v>
      </c>
      <c r="Z103" s="4">
        <v>0.89324891567230202</v>
      </c>
      <c r="AA103" s="4">
        <v>0.25819167494773798</v>
      </c>
      <c r="AB103" s="4">
        <f>Z103-AA103</f>
        <v>0.63505724072456404</v>
      </c>
    </row>
    <row r="104" spans="1:28" x14ac:dyDescent="0.25">
      <c r="A104" s="1">
        <v>49074</v>
      </c>
      <c r="C104" s="1">
        <v>1</v>
      </c>
      <c r="G104" s="1">
        <v>1</v>
      </c>
      <c r="H104" s="1">
        <v>1</v>
      </c>
      <c r="M104" s="1">
        <v>1</v>
      </c>
      <c r="U104" s="1">
        <v>1</v>
      </c>
      <c r="V104" s="1">
        <f>SUM(B104:U104)</f>
        <v>5</v>
      </c>
      <c r="W104" s="4">
        <v>0.75</v>
      </c>
      <c r="X104" s="4">
        <v>0.52777777777777701</v>
      </c>
      <c r="Y104" s="4">
        <f>W104-X104</f>
        <v>0.22222222222222299</v>
      </c>
      <c r="Z104" s="4">
        <v>0.89325129985809304</v>
      </c>
      <c r="AA104" s="4">
        <v>0.262100309133529</v>
      </c>
      <c r="AB104" s="4">
        <f>Z104-AA104</f>
        <v>0.63115099072456404</v>
      </c>
    </row>
    <row r="105" spans="1:28" x14ac:dyDescent="0.25">
      <c r="A105" s="1">
        <v>46465</v>
      </c>
      <c r="C105" s="1">
        <v>1</v>
      </c>
      <c r="G105" s="1">
        <v>1</v>
      </c>
      <c r="H105" s="1">
        <v>1</v>
      </c>
      <c r="I105" s="1">
        <v>1</v>
      </c>
      <c r="S105" s="1">
        <v>1</v>
      </c>
      <c r="V105" s="1">
        <f>SUM(B105:U105)</f>
        <v>5</v>
      </c>
      <c r="W105" s="4">
        <v>0.78571428571428503</v>
      </c>
      <c r="X105" s="4">
        <v>0.53571428571428503</v>
      </c>
      <c r="Y105" s="4">
        <f>W105-X105</f>
        <v>0.25</v>
      </c>
      <c r="Z105" s="4">
        <v>0.94269442558288497</v>
      </c>
      <c r="AA105" s="4">
        <v>0.34668910503387401</v>
      </c>
      <c r="AB105" s="4">
        <f>Z105-AA105</f>
        <v>0.59600532054901101</v>
      </c>
    </row>
    <row r="106" spans="1:28" x14ac:dyDescent="0.25">
      <c r="A106" s="1">
        <v>48969</v>
      </c>
      <c r="C106" s="1">
        <v>1</v>
      </c>
      <c r="G106" s="1">
        <v>1</v>
      </c>
      <c r="I106" s="1">
        <v>1</v>
      </c>
      <c r="P106" s="1">
        <v>1</v>
      </c>
      <c r="R106" s="1">
        <v>1</v>
      </c>
      <c r="V106" s="1">
        <f>SUM(B106:U106)</f>
        <v>5</v>
      </c>
      <c r="W106" s="4">
        <v>0.79166666666666596</v>
      </c>
      <c r="X106" s="4">
        <v>0.54166666666666596</v>
      </c>
      <c r="Y106" s="4">
        <f>W106-X106</f>
        <v>0.25</v>
      </c>
      <c r="Z106" s="4">
        <v>0.96819365024566595</v>
      </c>
      <c r="AA106" s="4">
        <v>0.37778657674789401</v>
      </c>
      <c r="AB106" s="4">
        <f>Z106-AA106</f>
        <v>0.59040707349777199</v>
      </c>
    </row>
    <row r="107" spans="1:28" x14ac:dyDescent="0.25">
      <c r="A107" s="1">
        <v>49008</v>
      </c>
      <c r="C107" s="1">
        <v>1</v>
      </c>
      <c r="I107" s="1">
        <v>1</v>
      </c>
      <c r="O107" s="1">
        <v>1</v>
      </c>
      <c r="R107" s="1">
        <v>1</v>
      </c>
      <c r="U107" s="1">
        <v>1</v>
      </c>
      <c r="V107" s="1">
        <f>SUM(B107:U107)</f>
        <v>5</v>
      </c>
      <c r="W107" s="4">
        <v>0.80952380952380898</v>
      </c>
      <c r="X107" s="4">
        <v>0.72619047619047605</v>
      </c>
      <c r="Y107" s="4">
        <f>W107-X107</f>
        <v>8.3333333333332926E-2</v>
      </c>
      <c r="Z107" s="4">
        <v>0.83876067399978604</v>
      </c>
      <c r="AA107" s="4">
        <v>0.25307312607765198</v>
      </c>
      <c r="AB107" s="4">
        <f>Z107-AA107</f>
        <v>0.58568754792213407</v>
      </c>
    </row>
    <row r="108" spans="1:28" x14ac:dyDescent="0.25">
      <c r="A108" s="1">
        <v>47928</v>
      </c>
      <c r="C108" s="1">
        <v>1</v>
      </c>
      <c r="F108" s="1">
        <v>1</v>
      </c>
      <c r="G108" s="1">
        <v>1</v>
      </c>
      <c r="H108" s="1">
        <v>1</v>
      </c>
      <c r="R108" s="1">
        <v>1</v>
      </c>
      <c r="V108" s="1">
        <f>SUM(B108:U108)</f>
        <v>5</v>
      </c>
      <c r="W108" s="4">
        <v>0.78571428571428503</v>
      </c>
      <c r="X108" s="4">
        <v>0.56349206349206304</v>
      </c>
      <c r="Y108" s="4">
        <f>W108-X108</f>
        <v>0.22222222222222199</v>
      </c>
      <c r="Z108" s="4">
        <v>0.98008954524993896</v>
      </c>
      <c r="AA108" s="4">
        <v>0.40053007006645203</v>
      </c>
      <c r="AB108" s="4">
        <f>Z108-AA108</f>
        <v>0.57955947518348694</v>
      </c>
    </row>
    <row r="109" spans="1:28" x14ac:dyDescent="0.25">
      <c r="A109" s="1">
        <v>48451</v>
      </c>
      <c r="F109" s="1">
        <v>1</v>
      </c>
      <c r="K109" s="1">
        <v>1</v>
      </c>
      <c r="P109" s="1">
        <v>1</v>
      </c>
      <c r="R109" s="1">
        <v>1</v>
      </c>
      <c r="U109" s="1">
        <v>1</v>
      </c>
      <c r="V109" s="1">
        <f>SUM(B109:U109)</f>
        <v>5</v>
      </c>
      <c r="W109" s="4">
        <v>0.75</v>
      </c>
      <c r="X109" s="4">
        <v>0.58333333333333304</v>
      </c>
      <c r="Y109" s="4">
        <f>W109-X109</f>
        <v>0.16666666666666696</v>
      </c>
      <c r="Z109" s="4">
        <v>0.66399782896041804</v>
      </c>
      <c r="AA109" s="4">
        <v>8.7552070617675698E-2</v>
      </c>
      <c r="AB109" s="4">
        <f>Z109-AA109</f>
        <v>0.57644575834274236</v>
      </c>
    </row>
    <row r="110" spans="1:28" x14ac:dyDescent="0.25">
      <c r="A110" s="1">
        <v>46106</v>
      </c>
      <c r="C110" s="1">
        <v>1</v>
      </c>
      <c r="G110" s="1">
        <v>1</v>
      </c>
      <c r="H110" s="1">
        <v>1</v>
      </c>
      <c r="M110" s="1">
        <v>1</v>
      </c>
      <c r="R110" s="1">
        <v>1</v>
      </c>
      <c r="V110" s="1">
        <f>SUM(B110:U110)</f>
        <v>5</v>
      </c>
      <c r="W110" s="4">
        <v>0.83796296296296202</v>
      </c>
      <c r="X110" s="4">
        <v>0.58333333333333304</v>
      </c>
      <c r="Y110" s="4">
        <f>W110-X110</f>
        <v>0.25462962962962898</v>
      </c>
      <c r="Z110" s="4">
        <v>0.94718432426452603</v>
      </c>
      <c r="AA110" s="4">
        <v>0.37426143884658802</v>
      </c>
      <c r="AB110" s="4">
        <f>Z110-AA110</f>
        <v>0.57292288541793801</v>
      </c>
    </row>
    <row r="111" spans="1:28" x14ac:dyDescent="0.25">
      <c r="A111" s="1">
        <v>45911</v>
      </c>
      <c r="G111" s="1">
        <v>1</v>
      </c>
      <c r="J111" s="1">
        <v>1</v>
      </c>
      <c r="N111" s="1">
        <v>1</v>
      </c>
      <c r="R111" s="1">
        <v>1</v>
      </c>
      <c r="T111" s="1">
        <v>1</v>
      </c>
      <c r="V111" s="1">
        <f>SUM(B111:U111)</f>
        <v>5</v>
      </c>
      <c r="W111" s="4">
        <v>0.79166666666666596</v>
      </c>
      <c r="X111" s="4">
        <v>0.625</v>
      </c>
      <c r="Y111" s="4">
        <f>W111-X111</f>
        <v>0.16666666666666596</v>
      </c>
      <c r="Z111" s="4">
        <v>0.89258790016174305</v>
      </c>
      <c r="AA111" s="4">
        <v>0.322542965412139</v>
      </c>
      <c r="AB111" s="4">
        <f>Z111-AA111</f>
        <v>0.57004493474960405</v>
      </c>
    </row>
    <row r="112" spans="1:28" x14ac:dyDescent="0.25">
      <c r="A112" s="1">
        <v>49715</v>
      </c>
      <c r="F112" s="1">
        <v>1</v>
      </c>
      <c r="G112" s="1">
        <v>1</v>
      </c>
      <c r="H112" s="1">
        <v>1</v>
      </c>
      <c r="J112" s="1">
        <v>1</v>
      </c>
      <c r="R112" s="1">
        <v>1</v>
      </c>
      <c r="V112" s="1">
        <f>SUM(B112:U112)</f>
        <v>5</v>
      </c>
      <c r="W112" s="4">
        <v>0.86111111111111105</v>
      </c>
      <c r="X112" s="4">
        <v>0.58333333333333304</v>
      </c>
      <c r="Y112" s="4">
        <f>W112-X112</f>
        <v>0.27777777777777801</v>
      </c>
      <c r="Z112" s="4">
        <v>0.656383156776428</v>
      </c>
      <c r="AA112" s="4">
        <v>9.0354248881339999E-2</v>
      </c>
      <c r="AB112" s="4">
        <f>Z112-AA112</f>
        <v>0.56602890789508797</v>
      </c>
    </row>
    <row r="113" spans="1:28" x14ac:dyDescent="0.25">
      <c r="A113" s="1">
        <v>48160</v>
      </c>
      <c r="F113" s="1">
        <v>1</v>
      </c>
      <c r="I113" s="1">
        <v>1</v>
      </c>
      <c r="N113" s="1">
        <v>1</v>
      </c>
      <c r="P113" s="1">
        <v>1</v>
      </c>
      <c r="U113" s="1">
        <v>1</v>
      </c>
      <c r="V113" s="1">
        <f>SUM(B113:U113)</f>
        <v>5</v>
      </c>
      <c r="W113" s="4">
        <v>0.75</v>
      </c>
      <c r="X113" s="4">
        <v>0.65277777777777701</v>
      </c>
      <c r="Y113" s="4">
        <f>W113-X113</f>
        <v>9.7222222222222987E-2</v>
      </c>
      <c r="Z113" s="4">
        <v>0.82982987165451005</v>
      </c>
      <c r="AA113" s="4">
        <v>0.27243998646736101</v>
      </c>
      <c r="AB113" s="4">
        <f>Z113-AA113</f>
        <v>0.55738988518714905</v>
      </c>
    </row>
    <row r="114" spans="1:28" x14ac:dyDescent="0.25">
      <c r="A114" s="1">
        <v>46172</v>
      </c>
      <c r="C114" s="1">
        <v>1</v>
      </c>
      <c r="G114" s="1">
        <v>1</v>
      </c>
      <c r="H114" s="1">
        <v>1</v>
      </c>
      <c r="N114" s="1">
        <v>1</v>
      </c>
      <c r="R114" s="1">
        <v>1</v>
      </c>
      <c r="V114" s="1">
        <f>SUM(B114:U114)</f>
        <v>5</v>
      </c>
      <c r="W114" s="4">
        <v>0.75</v>
      </c>
      <c r="X114" s="4">
        <v>0.58333333333333304</v>
      </c>
      <c r="Y114" s="4">
        <f>W114-X114</f>
        <v>0.16666666666666696</v>
      </c>
      <c r="Z114" s="4">
        <v>0.68381589651107699</v>
      </c>
      <c r="AA114" s="4">
        <v>0.138410449028015</v>
      </c>
      <c r="AB114" s="4">
        <f>Z114-AA114</f>
        <v>0.54540544748306197</v>
      </c>
    </row>
    <row r="115" spans="1:28" x14ac:dyDescent="0.25">
      <c r="A115" s="1">
        <v>49132</v>
      </c>
      <c r="C115" s="1">
        <v>1</v>
      </c>
      <c r="G115" s="1">
        <v>1</v>
      </c>
      <c r="H115" s="1">
        <v>1</v>
      </c>
      <c r="I115" s="1">
        <v>1</v>
      </c>
      <c r="O115" s="1">
        <v>1</v>
      </c>
      <c r="V115" s="1">
        <f>SUM(B115:U115)</f>
        <v>5</v>
      </c>
      <c r="W115" s="4">
        <v>0.80769230769230704</v>
      </c>
      <c r="X115" s="4">
        <v>0.54761904761904701</v>
      </c>
      <c r="Y115" s="4">
        <f>W115-X115</f>
        <v>0.26007326007326004</v>
      </c>
      <c r="Z115" s="4">
        <v>0.93852627277374201</v>
      </c>
      <c r="AA115" s="4">
        <v>0.39432549476623502</v>
      </c>
      <c r="AB115" s="4">
        <f>Z115-AA115</f>
        <v>0.54420077800750699</v>
      </c>
    </row>
    <row r="116" spans="1:28" x14ac:dyDescent="0.25">
      <c r="A116" s="1">
        <v>47495</v>
      </c>
      <c r="C116" s="1">
        <v>1</v>
      </c>
      <c r="D116" s="1">
        <v>1</v>
      </c>
      <c r="H116" s="1">
        <v>1</v>
      </c>
      <c r="T116" s="1">
        <v>1</v>
      </c>
      <c r="U116" s="1">
        <v>1</v>
      </c>
      <c r="V116" s="1">
        <f>SUM(B116:U116)</f>
        <v>5</v>
      </c>
      <c r="W116" s="4">
        <v>0.75</v>
      </c>
      <c r="X116" s="4">
        <v>0.66666666666666596</v>
      </c>
      <c r="Y116" s="4">
        <f>W116-X116</f>
        <v>8.3333333333334036E-2</v>
      </c>
      <c r="Z116" s="4">
        <v>0.75668919086456299</v>
      </c>
      <c r="AA116" s="4">
        <v>0.226735293865203</v>
      </c>
      <c r="AB116" s="4">
        <f>Z116-AA116</f>
        <v>0.52995389699936002</v>
      </c>
    </row>
    <row r="117" spans="1:28" x14ac:dyDescent="0.25">
      <c r="A117" s="1">
        <v>46138</v>
      </c>
      <c r="E117" s="1">
        <v>1</v>
      </c>
      <c r="G117" s="1">
        <v>1</v>
      </c>
      <c r="K117" s="1">
        <v>1</v>
      </c>
      <c r="R117" s="1">
        <v>1</v>
      </c>
      <c r="U117" s="1">
        <v>1</v>
      </c>
      <c r="V117" s="1">
        <f>SUM(B117:U117)</f>
        <v>5</v>
      </c>
      <c r="W117" s="4">
        <v>0.83333333333333304</v>
      </c>
      <c r="X117" s="4">
        <v>0.58333333333333304</v>
      </c>
      <c r="Y117" s="4">
        <f>W117-X117</f>
        <v>0.25</v>
      </c>
      <c r="Z117" s="4">
        <v>0.83740061521530096</v>
      </c>
      <c r="AA117" s="4">
        <v>0.31105700135231001</v>
      </c>
      <c r="AB117" s="4">
        <f>Z117-AA117</f>
        <v>0.52634361386299089</v>
      </c>
    </row>
    <row r="118" spans="1:28" x14ac:dyDescent="0.25">
      <c r="A118" s="1">
        <v>47849</v>
      </c>
      <c r="D118" s="1">
        <v>1</v>
      </c>
      <c r="G118" s="1">
        <v>1</v>
      </c>
      <c r="H118" s="1">
        <v>1</v>
      </c>
      <c r="J118" s="1">
        <v>1</v>
      </c>
      <c r="S118" s="1">
        <v>1</v>
      </c>
      <c r="V118" s="1">
        <f>SUM(B118:U118)</f>
        <v>5</v>
      </c>
      <c r="W118" s="4">
        <v>0.83333333333333304</v>
      </c>
      <c r="X118" s="4">
        <v>0.5</v>
      </c>
      <c r="Y118" s="4">
        <f>W118-X118</f>
        <v>0.33333333333333304</v>
      </c>
      <c r="Z118" s="4">
        <v>0.88550841808319003</v>
      </c>
      <c r="AA118" s="4">
        <v>0.36264395713806102</v>
      </c>
      <c r="AB118" s="4">
        <f>Z118-AA118</f>
        <v>0.52286446094512895</v>
      </c>
    </row>
    <row r="119" spans="1:28" x14ac:dyDescent="0.25">
      <c r="A119" s="1">
        <v>48116</v>
      </c>
      <c r="C119" s="1">
        <v>1</v>
      </c>
      <c r="F119" s="1">
        <v>1</v>
      </c>
      <c r="H119" s="1">
        <v>1</v>
      </c>
      <c r="Q119" s="1">
        <v>1</v>
      </c>
      <c r="R119" s="1">
        <v>1</v>
      </c>
      <c r="V119" s="1">
        <f>SUM(B119:U119)</f>
        <v>5</v>
      </c>
      <c r="W119" s="4">
        <v>0.75</v>
      </c>
      <c r="X119" s="4">
        <v>0.66666666666666596</v>
      </c>
      <c r="Y119" s="4">
        <f>W119-X119</f>
        <v>8.3333333333334036E-2</v>
      </c>
      <c r="Z119" s="4">
        <v>0.903187155723571</v>
      </c>
      <c r="AA119" s="4">
        <v>0.39534053206443698</v>
      </c>
      <c r="AB119" s="4">
        <f>Z119-AA119</f>
        <v>0.50784662365913402</v>
      </c>
    </row>
    <row r="120" spans="1:28" x14ac:dyDescent="0.25">
      <c r="A120" s="1">
        <v>47909</v>
      </c>
      <c r="C120" s="1">
        <v>1</v>
      </c>
      <c r="F120" s="1">
        <v>1</v>
      </c>
      <c r="G120" s="1">
        <v>1</v>
      </c>
      <c r="H120" s="1">
        <v>1</v>
      </c>
      <c r="K120" s="1">
        <v>1</v>
      </c>
      <c r="V120" s="1">
        <f>SUM(B120:U120)</f>
        <v>5</v>
      </c>
      <c r="W120" s="4">
        <v>1</v>
      </c>
      <c r="X120" s="4">
        <v>0.66666666666666596</v>
      </c>
      <c r="Y120" s="4">
        <f>W120-X120</f>
        <v>0.33333333333333404</v>
      </c>
      <c r="Z120" s="4">
        <v>0.953624427318573</v>
      </c>
      <c r="AA120" s="4">
        <v>0.48863375186920099</v>
      </c>
      <c r="AB120" s="4">
        <f>Z120-AA120</f>
        <v>0.464990675449372</v>
      </c>
    </row>
    <row r="121" spans="1:28" x14ac:dyDescent="0.25">
      <c r="A121" s="1">
        <v>46190</v>
      </c>
      <c r="C121" s="1">
        <v>1</v>
      </c>
      <c r="D121" s="1">
        <v>1</v>
      </c>
      <c r="J121" s="1">
        <v>1</v>
      </c>
      <c r="N121" s="1">
        <v>1</v>
      </c>
      <c r="R121" s="1">
        <v>1</v>
      </c>
      <c r="V121" s="1">
        <f>SUM(B121:U121)</f>
        <v>5</v>
      </c>
      <c r="W121" s="4">
        <v>0.78571428571428503</v>
      </c>
      <c r="X121" s="4">
        <v>0.702380952380952</v>
      </c>
      <c r="Y121" s="4">
        <f>W121-X121</f>
        <v>8.3333333333333037E-2</v>
      </c>
      <c r="Z121" s="4">
        <v>0.96892356872558605</v>
      </c>
      <c r="AA121" s="4">
        <v>0.51919877529144198</v>
      </c>
      <c r="AB121" s="4">
        <f>Z121-AA121</f>
        <v>0.44972479343414407</v>
      </c>
    </row>
    <row r="122" spans="1:28" x14ac:dyDescent="0.25">
      <c r="A122" s="1">
        <v>47423</v>
      </c>
      <c r="D122" s="1">
        <v>1</v>
      </c>
      <c r="G122" s="1">
        <v>1</v>
      </c>
      <c r="H122" s="1">
        <v>1</v>
      </c>
      <c r="I122" s="1">
        <v>1</v>
      </c>
      <c r="R122" s="1">
        <v>1</v>
      </c>
      <c r="V122" s="1">
        <f>SUM(B122:U122)</f>
        <v>5</v>
      </c>
      <c r="W122" s="4">
        <v>0.86111111111111105</v>
      </c>
      <c r="X122" s="4">
        <v>0.66666666666666596</v>
      </c>
      <c r="Y122" s="4">
        <f>W122-X122</f>
        <v>0.19444444444444509</v>
      </c>
      <c r="Z122" s="4">
        <v>0.86457723379135099</v>
      </c>
      <c r="AA122" s="4">
        <v>0.42003881931304898</v>
      </c>
      <c r="AB122" s="4">
        <f>Z122-AA122</f>
        <v>0.444538414478302</v>
      </c>
    </row>
    <row r="123" spans="1:28" x14ac:dyDescent="0.25">
      <c r="A123" s="1">
        <v>49161</v>
      </c>
      <c r="C123" s="1">
        <v>1</v>
      </c>
      <c r="F123" s="1">
        <v>1</v>
      </c>
      <c r="G123" s="1">
        <v>1</v>
      </c>
      <c r="H123" s="1">
        <v>1</v>
      </c>
      <c r="N123" s="1">
        <v>1</v>
      </c>
      <c r="V123" s="1">
        <f>SUM(B123:U123)</f>
        <v>5</v>
      </c>
      <c r="W123" s="4">
        <v>0.88333333333333297</v>
      </c>
      <c r="X123" s="4">
        <v>0.63333333333333297</v>
      </c>
      <c r="Y123" s="4">
        <f>W123-X123</f>
        <v>0.25</v>
      </c>
      <c r="Z123" s="4">
        <v>0.98757046461105302</v>
      </c>
      <c r="AA123" s="4">
        <v>0.571413934230804</v>
      </c>
      <c r="AB123" s="4">
        <f>Z123-AA123</f>
        <v>0.41615653038024902</v>
      </c>
    </row>
    <row r="124" spans="1:28" x14ac:dyDescent="0.25">
      <c r="A124" s="1">
        <v>48218</v>
      </c>
      <c r="F124" s="1">
        <v>1</v>
      </c>
      <c r="K124" s="1">
        <v>1</v>
      </c>
      <c r="N124" s="1">
        <v>1</v>
      </c>
      <c r="R124" s="1">
        <v>1</v>
      </c>
      <c r="U124" s="1">
        <v>1</v>
      </c>
      <c r="V124" s="1">
        <f>SUM(B124:U124)</f>
        <v>5</v>
      </c>
      <c r="W124" s="4">
        <v>0.75</v>
      </c>
      <c r="X124" s="4">
        <v>0.66666666666666596</v>
      </c>
      <c r="Y124" s="4">
        <f>W124-X124</f>
        <v>8.3333333333334036E-2</v>
      </c>
      <c r="Z124" s="4">
        <v>0.85939007997512795</v>
      </c>
      <c r="AA124" s="4">
        <v>0.45955273509025502</v>
      </c>
      <c r="AB124" s="4">
        <f>Z124-AA124</f>
        <v>0.39983734488487294</v>
      </c>
    </row>
    <row r="125" spans="1:28" x14ac:dyDescent="0.25">
      <c r="A125" s="1">
        <v>47758</v>
      </c>
      <c r="C125" s="1">
        <v>1</v>
      </c>
      <c r="G125" s="1">
        <v>1</v>
      </c>
      <c r="H125" s="1">
        <v>1</v>
      </c>
      <c r="I125" s="1">
        <v>1</v>
      </c>
      <c r="O125" s="1">
        <v>1</v>
      </c>
      <c r="V125" s="1">
        <f>SUM(B125:U125)</f>
        <v>5</v>
      </c>
      <c r="W125" s="4">
        <v>0.875</v>
      </c>
      <c r="X125" s="4">
        <v>0.54166666666666596</v>
      </c>
      <c r="Y125" s="4">
        <f>W125-X125</f>
        <v>0.33333333333333404</v>
      </c>
      <c r="Z125" s="4">
        <v>0.69526660442352295</v>
      </c>
      <c r="AA125" s="4">
        <v>0.29981181025504999</v>
      </c>
      <c r="AB125" s="4">
        <f>Z125-AA125</f>
        <v>0.39545479416847296</v>
      </c>
    </row>
    <row r="126" spans="1:28" x14ac:dyDescent="0.25">
      <c r="A126" s="1">
        <v>48551</v>
      </c>
      <c r="E126" s="1">
        <v>1</v>
      </c>
      <c r="F126" s="1">
        <v>1</v>
      </c>
      <c r="H126" s="1">
        <v>1</v>
      </c>
      <c r="N126" s="1">
        <v>1</v>
      </c>
      <c r="U126" s="1">
        <v>1</v>
      </c>
      <c r="V126" s="1">
        <f>SUM(B126:U126)</f>
        <v>5</v>
      </c>
      <c r="W126" s="4">
        <v>0.77777777777777701</v>
      </c>
      <c r="X126" s="4">
        <v>0.69444444444444398</v>
      </c>
      <c r="Y126" s="4">
        <f>W126-X126</f>
        <v>8.3333333333333037E-2</v>
      </c>
      <c r="Z126" s="4">
        <v>0.81373763084411599</v>
      </c>
      <c r="AA126" s="4">
        <v>0.419447362422943</v>
      </c>
      <c r="AB126" s="4">
        <f>Z126-AA126</f>
        <v>0.39429026842117298</v>
      </c>
    </row>
    <row r="127" spans="1:28" x14ac:dyDescent="0.25">
      <c r="A127" s="1">
        <v>47856</v>
      </c>
      <c r="D127" s="1">
        <v>1</v>
      </c>
      <c r="G127" s="1">
        <v>1</v>
      </c>
      <c r="K127" s="1">
        <v>1</v>
      </c>
      <c r="N127" s="1">
        <v>1</v>
      </c>
      <c r="U127" s="1">
        <v>1</v>
      </c>
      <c r="V127" s="1">
        <f>SUM(B127:U127)</f>
        <v>5</v>
      </c>
      <c r="W127" s="4">
        <v>0.81944444444444398</v>
      </c>
      <c r="X127" s="4">
        <v>0.65277777777777701</v>
      </c>
      <c r="Y127" s="4">
        <f>W127-X127</f>
        <v>0.16666666666666696</v>
      </c>
      <c r="Z127" s="4">
        <v>0.95952028036117498</v>
      </c>
      <c r="AA127" s="4">
        <v>0.58164215087890603</v>
      </c>
      <c r="AB127" s="4">
        <f>Z127-AA127</f>
        <v>0.37787812948226895</v>
      </c>
    </row>
    <row r="128" spans="1:28" x14ac:dyDescent="0.25">
      <c r="A128" s="1">
        <v>49581</v>
      </c>
      <c r="E128" s="1">
        <v>1</v>
      </c>
      <c r="F128" s="1">
        <v>1</v>
      </c>
      <c r="H128" s="1">
        <v>1</v>
      </c>
      <c r="O128" s="1">
        <v>1</v>
      </c>
      <c r="R128" s="1">
        <v>1</v>
      </c>
      <c r="V128" s="1">
        <f>SUM(B128:U128)</f>
        <v>5</v>
      </c>
      <c r="W128" s="4">
        <v>0.75</v>
      </c>
      <c r="X128" s="4">
        <v>0.56349206349206304</v>
      </c>
      <c r="Y128" s="4">
        <f>W128-X128</f>
        <v>0.18650793650793696</v>
      </c>
      <c r="Z128" s="4">
        <v>0.88251185417175204</v>
      </c>
      <c r="AA128" s="4">
        <v>0.51506096124649003</v>
      </c>
      <c r="AB128" s="4">
        <f>Z128-AA128</f>
        <v>0.36745089292526201</v>
      </c>
    </row>
    <row r="129" spans="1:28" x14ac:dyDescent="0.25">
      <c r="A129" s="1">
        <v>47383</v>
      </c>
      <c r="C129" s="1">
        <v>1</v>
      </c>
      <c r="F129" s="1">
        <v>1</v>
      </c>
      <c r="H129" s="1">
        <v>1</v>
      </c>
      <c r="R129" s="1">
        <v>1</v>
      </c>
      <c r="U129" s="1">
        <v>1</v>
      </c>
      <c r="V129" s="1">
        <f>SUM(B129:U129)</f>
        <v>5</v>
      </c>
      <c r="W129" s="4">
        <v>0.91666666666666596</v>
      </c>
      <c r="X129" s="4">
        <v>0.66666666666666596</v>
      </c>
      <c r="Y129" s="4">
        <f>W129-X129</f>
        <v>0.25</v>
      </c>
      <c r="Z129" s="4">
        <v>0.93532049655914296</v>
      </c>
      <c r="AA129" s="4">
        <v>0.57067674398422197</v>
      </c>
      <c r="AB129" s="4">
        <f>Z129-AA129</f>
        <v>0.36464375257492099</v>
      </c>
    </row>
    <row r="130" spans="1:28" x14ac:dyDescent="0.25">
      <c r="A130" s="1">
        <v>45571</v>
      </c>
      <c r="D130" s="1">
        <v>1</v>
      </c>
      <c r="G130" s="1">
        <v>1</v>
      </c>
      <c r="H130" s="1">
        <v>1</v>
      </c>
      <c r="R130" s="1">
        <v>1</v>
      </c>
      <c r="U130" s="1">
        <v>1</v>
      </c>
      <c r="V130" s="1">
        <f>SUM(B130:U130)</f>
        <v>5</v>
      </c>
      <c r="W130" s="4">
        <v>0.83333333333333304</v>
      </c>
      <c r="X130" s="4">
        <v>0.63888888888888795</v>
      </c>
      <c r="Y130" s="4">
        <f>W130-X130</f>
        <v>0.19444444444444509</v>
      </c>
      <c r="Z130" s="4">
        <v>0.86227720975875799</v>
      </c>
      <c r="AA130" s="4">
        <v>0.49884226918220498</v>
      </c>
      <c r="AB130" s="4">
        <f>Z130-AA130</f>
        <v>0.36343494057655301</v>
      </c>
    </row>
    <row r="131" spans="1:28" x14ac:dyDescent="0.25">
      <c r="A131" s="1">
        <v>46538</v>
      </c>
      <c r="H131" s="1">
        <v>1</v>
      </c>
      <c r="J131" s="1">
        <v>1</v>
      </c>
      <c r="N131" s="1">
        <v>1</v>
      </c>
      <c r="R131" s="1">
        <v>1</v>
      </c>
      <c r="U131" s="1">
        <v>1</v>
      </c>
      <c r="V131" s="1">
        <f>SUM(B131:U131)</f>
        <v>5</v>
      </c>
      <c r="W131" s="4">
        <v>0.83333333333333304</v>
      </c>
      <c r="X131" s="4">
        <v>0.58333333333333304</v>
      </c>
      <c r="Y131" s="4">
        <f>W131-X131</f>
        <v>0.25</v>
      </c>
      <c r="Z131" s="4">
        <v>0.732843458652496</v>
      </c>
      <c r="AA131" s="4">
        <v>0.37233033776283198</v>
      </c>
      <c r="AB131" s="4">
        <f>Z131-AA131</f>
        <v>0.36051312088966403</v>
      </c>
    </row>
    <row r="132" spans="1:28" x14ac:dyDescent="0.25">
      <c r="A132" s="1">
        <v>48819</v>
      </c>
      <c r="G132" s="1">
        <v>1</v>
      </c>
      <c r="H132" s="1">
        <v>1</v>
      </c>
      <c r="O132" s="1">
        <v>1</v>
      </c>
      <c r="R132" s="1">
        <v>1</v>
      </c>
      <c r="U132" s="1">
        <v>1</v>
      </c>
      <c r="V132" s="1">
        <f>SUM(B132:U132)</f>
        <v>5</v>
      </c>
      <c r="W132" s="4">
        <v>0.75</v>
      </c>
      <c r="X132" s="4">
        <v>0.58333333333333304</v>
      </c>
      <c r="Y132" s="4">
        <f>W132-X132</f>
        <v>0.16666666666666696</v>
      </c>
      <c r="Z132" s="4">
        <v>0.78167843818664495</v>
      </c>
      <c r="AA132" s="4">
        <v>0.43515962362289401</v>
      </c>
      <c r="AB132" s="4">
        <f>Z132-AA132</f>
        <v>0.34651881456375094</v>
      </c>
    </row>
    <row r="133" spans="1:28" x14ac:dyDescent="0.25">
      <c r="A133" s="1">
        <v>46096</v>
      </c>
      <c r="C133" s="1">
        <v>1</v>
      </c>
      <c r="E133" s="1">
        <v>1</v>
      </c>
      <c r="F133" s="1">
        <v>1</v>
      </c>
      <c r="H133" s="1">
        <v>1</v>
      </c>
      <c r="K133" s="1">
        <v>1</v>
      </c>
      <c r="V133" s="1">
        <f>SUM(B133:U133)</f>
        <v>5</v>
      </c>
      <c r="W133" s="4">
        <v>0.75</v>
      </c>
      <c r="X133" s="4">
        <v>0.58333333333333304</v>
      </c>
      <c r="Y133" s="4">
        <f>W133-X133</f>
        <v>0.16666666666666696</v>
      </c>
      <c r="Z133" s="4">
        <v>0.60143470764160101</v>
      </c>
      <c r="AA133" s="4">
        <v>0.27915671467781</v>
      </c>
      <c r="AB133" s="4">
        <f>Z133-AA133</f>
        <v>0.322277992963791</v>
      </c>
    </row>
    <row r="134" spans="1:28" x14ac:dyDescent="0.25">
      <c r="A134" s="1">
        <v>48958</v>
      </c>
      <c r="F134" s="1">
        <v>1</v>
      </c>
      <c r="G134" s="1">
        <v>1</v>
      </c>
      <c r="H134" s="1">
        <v>1</v>
      </c>
      <c r="M134" s="1">
        <v>1</v>
      </c>
      <c r="U134" s="1">
        <v>1</v>
      </c>
      <c r="V134" s="1">
        <f>SUM(B134:U134)</f>
        <v>5</v>
      </c>
      <c r="W134" s="4">
        <v>0.76923076923076905</v>
      </c>
      <c r="X134" s="4">
        <v>0.5</v>
      </c>
      <c r="Y134" s="4">
        <f>W134-X134</f>
        <v>0.26923076923076905</v>
      </c>
      <c r="Z134" s="4">
        <v>0.88884413242339999</v>
      </c>
      <c r="AA134" s="4">
        <v>0.57041704654693604</v>
      </c>
      <c r="AB134" s="4">
        <f>Z134-AA134</f>
        <v>0.31842708587646396</v>
      </c>
    </row>
    <row r="135" spans="1:28" x14ac:dyDescent="0.25">
      <c r="A135" s="1">
        <v>47365</v>
      </c>
      <c r="C135" s="1">
        <v>1</v>
      </c>
      <c r="G135" s="1">
        <v>1</v>
      </c>
      <c r="H135" s="1">
        <v>1</v>
      </c>
      <c r="Q135" s="1">
        <v>1</v>
      </c>
      <c r="R135" s="1">
        <v>1</v>
      </c>
      <c r="V135" s="1">
        <f>SUM(B135:U135)</f>
        <v>5</v>
      </c>
      <c r="W135" s="4">
        <v>0.75</v>
      </c>
      <c r="X135" s="4">
        <v>0.5</v>
      </c>
      <c r="Y135" s="4">
        <f>W135-X135</f>
        <v>0.25</v>
      </c>
      <c r="Z135" s="4">
        <v>0.71854394674301103</v>
      </c>
      <c r="AA135" s="4">
        <v>0.40140712261199901</v>
      </c>
      <c r="AB135" s="4">
        <f>Z135-AA135</f>
        <v>0.31713682413101202</v>
      </c>
    </row>
    <row r="136" spans="1:28" x14ac:dyDescent="0.25">
      <c r="A136" s="1">
        <v>48349</v>
      </c>
      <c r="C136" s="1">
        <v>1</v>
      </c>
      <c r="G136" s="1">
        <v>1</v>
      </c>
      <c r="H136" s="1">
        <v>1</v>
      </c>
      <c r="K136" s="1">
        <v>1</v>
      </c>
      <c r="U136" s="1">
        <v>1</v>
      </c>
      <c r="V136" s="1">
        <f>SUM(B136:U136)</f>
        <v>5</v>
      </c>
      <c r="W136" s="4">
        <v>0.92962962962962903</v>
      </c>
      <c r="X136" s="4">
        <v>0.59629629629629599</v>
      </c>
      <c r="Y136" s="4">
        <f>W136-X136</f>
        <v>0.33333333333333304</v>
      </c>
      <c r="Z136" s="4">
        <v>0.80369174480438199</v>
      </c>
      <c r="AA136" s="4">
        <v>0.50252902507781905</v>
      </c>
      <c r="AB136" s="4">
        <f>Z136-AA136</f>
        <v>0.30116271972656294</v>
      </c>
    </row>
    <row r="137" spans="1:28" x14ac:dyDescent="0.25">
      <c r="A137" s="1">
        <v>47042</v>
      </c>
      <c r="E137" s="1">
        <v>1</v>
      </c>
      <c r="G137" s="1">
        <v>1</v>
      </c>
      <c r="N137" s="1">
        <v>1</v>
      </c>
      <c r="Q137" s="1">
        <v>1</v>
      </c>
      <c r="R137" s="1">
        <v>1</v>
      </c>
      <c r="V137" s="1">
        <f>SUM(B137:U137)</f>
        <v>5</v>
      </c>
      <c r="W137" s="4">
        <v>0.83333333333333304</v>
      </c>
      <c r="X137" s="4">
        <v>0.63888888888888895</v>
      </c>
      <c r="Y137" s="4">
        <f>W137-X137</f>
        <v>0.19444444444444409</v>
      </c>
      <c r="Z137" s="4">
        <v>0.63400506973266602</v>
      </c>
      <c r="AA137" s="4">
        <v>0.39423418045043901</v>
      </c>
      <c r="AB137" s="4">
        <f>Z137-AA137</f>
        <v>0.23977088928222701</v>
      </c>
    </row>
    <row r="138" spans="1:28" x14ac:dyDescent="0.25">
      <c r="A138" s="1">
        <v>47374</v>
      </c>
      <c r="H138" s="1">
        <v>1</v>
      </c>
      <c r="J138" s="1">
        <v>1</v>
      </c>
      <c r="K138" s="1">
        <v>1</v>
      </c>
      <c r="Q138" s="1">
        <v>1</v>
      </c>
      <c r="R138" s="1">
        <v>1</v>
      </c>
      <c r="V138" s="1">
        <f>SUM(B138:U138)</f>
        <v>5</v>
      </c>
      <c r="W138" s="4">
        <v>0.75</v>
      </c>
      <c r="X138" s="4">
        <v>0.58333333333333304</v>
      </c>
      <c r="Y138" s="4">
        <f>W138-X138</f>
        <v>0.16666666666666696</v>
      </c>
      <c r="Z138" s="4">
        <v>0.77697610855102495</v>
      </c>
      <c r="AA138" s="4">
        <v>0.56604492664337103</v>
      </c>
      <c r="AB138" s="4">
        <f>Z138-AA138</f>
        <v>0.21093118190765392</v>
      </c>
    </row>
    <row r="139" spans="1:28" x14ac:dyDescent="0.25">
      <c r="A139" s="1">
        <v>47566</v>
      </c>
      <c r="F139" s="1">
        <v>1</v>
      </c>
      <c r="G139" s="1">
        <v>1</v>
      </c>
      <c r="H139" s="1">
        <v>1</v>
      </c>
      <c r="N139" s="1">
        <v>1</v>
      </c>
      <c r="R139" s="1">
        <v>1</v>
      </c>
      <c r="V139" s="1">
        <f>SUM(B139:U139)</f>
        <v>5</v>
      </c>
      <c r="W139" s="4">
        <v>0.86904761904761896</v>
      </c>
      <c r="X139" s="4">
        <v>0.67857142857142805</v>
      </c>
      <c r="Y139" s="4">
        <f>W139-X139</f>
        <v>0.19047619047619091</v>
      </c>
      <c r="Z139" s="4">
        <v>0.690263152122497</v>
      </c>
      <c r="AA139" s="4">
        <v>0.510775566101074</v>
      </c>
      <c r="AB139" s="4">
        <f>Z139-AA139</f>
        <v>0.17948758602142301</v>
      </c>
    </row>
    <row r="140" spans="1:28" x14ac:dyDescent="0.25">
      <c r="A140" s="1">
        <v>48727</v>
      </c>
      <c r="D140" s="1">
        <v>1</v>
      </c>
      <c r="H140" s="1">
        <v>1</v>
      </c>
      <c r="J140" s="1">
        <v>1</v>
      </c>
      <c r="K140" s="1">
        <v>1</v>
      </c>
      <c r="M140" s="1">
        <v>1</v>
      </c>
      <c r="V140" s="1">
        <f>SUM(B140:U140)</f>
        <v>5</v>
      </c>
      <c r="W140" s="4">
        <v>0.85119047619047605</v>
      </c>
      <c r="X140" s="4">
        <v>0.73452380952380902</v>
      </c>
      <c r="Y140" s="4">
        <f>W140-X140</f>
        <v>0.11666666666666703</v>
      </c>
      <c r="Z140" s="4">
        <v>0.64494663476943903</v>
      </c>
      <c r="AA140" s="4">
        <v>0.47469601035118097</v>
      </c>
      <c r="AB140" s="4">
        <f>Z140-AA140</f>
        <v>0.17025062441825806</v>
      </c>
    </row>
    <row r="141" spans="1:28" x14ac:dyDescent="0.25">
      <c r="A141" s="1">
        <v>48238</v>
      </c>
      <c r="D141" s="1">
        <v>1</v>
      </c>
      <c r="G141" s="1">
        <v>1</v>
      </c>
      <c r="H141" s="1">
        <v>1</v>
      </c>
      <c r="J141" s="1">
        <v>1</v>
      </c>
      <c r="N141" s="1">
        <v>1</v>
      </c>
      <c r="U141" s="1">
        <v>1</v>
      </c>
      <c r="V141" s="1">
        <f>SUM(B141:U141)</f>
        <v>6</v>
      </c>
      <c r="W141" s="4">
        <v>0.77777777777777701</v>
      </c>
      <c r="X141" s="4">
        <v>0.61111111111111005</v>
      </c>
      <c r="Y141" s="4">
        <f>W141-X141</f>
        <v>0.16666666666666696</v>
      </c>
      <c r="Z141" s="4">
        <v>0.97750037908553999</v>
      </c>
      <c r="AA141" s="4">
        <v>0.21822105348110199</v>
      </c>
      <c r="AB141" s="4">
        <f>Z141-AA141</f>
        <v>0.759279325604438</v>
      </c>
    </row>
    <row r="142" spans="1:28" x14ac:dyDescent="0.25">
      <c r="A142" s="1">
        <v>46191</v>
      </c>
      <c r="C142" s="1">
        <v>1</v>
      </c>
      <c r="D142" s="1">
        <v>1</v>
      </c>
      <c r="G142" s="1">
        <v>1</v>
      </c>
      <c r="H142" s="1">
        <v>1</v>
      </c>
      <c r="O142" s="1">
        <v>1</v>
      </c>
      <c r="R142" s="1">
        <v>1</v>
      </c>
      <c r="V142" s="1">
        <f>SUM(B142:U142)</f>
        <v>6</v>
      </c>
      <c r="W142" s="4">
        <v>0.86904761904761896</v>
      </c>
      <c r="X142" s="4">
        <v>0.61904761904761896</v>
      </c>
      <c r="Y142" s="4">
        <f>W142-X142</f>
        <v>0.25</v>
      </c>
      <c r="Z142" s="4">
        <v>0.93600416183471602</v>
      </c>
      <c r="AA142" s="4">
        <v>0.26213589310646002</v>
      </c>
      <c r="AB142" s="4">
        <f>Z142-AA142</f>
        <v>0.673868268728256</v>
      </c>
    </row>
    <row r="143" spans="1:28" x14ac:dyDescent="0.25">
      <c r="A143" s="1">
        <v>49213</v>
      </c>
      <c r="C143" s="1">
        <v>1</v>
      </c>
      <c r="G143" s="1">
        <v>1</v>
      </c>
      <c r="H143" s="1">
        <v>1</v>
      </c>
      <c r="O143" s="1">
        <v>1</v>
      </c>
      <c r="R143" s="1">
        <v>1</v>
      </c>
      <c r="U143" s="1">
        <v>1</v>
      </c>
      <c r="V143" s="1">
        <f>SUM(B143:U143)</f>
        <v>6</v>
      </c>
      <c r="W143" s="4">
        <v>0.76666666666666605</v>
      </c>
      <c r="X143" s="4">
        <v>0.5</v>
      </c>
      <c r="Y143" s="4">
        <f>W143-X143</f>
        <v>0.26666666666666605</v>
      </c>
      <c r="Z143" s="4">
        <v>0.864504754543304</v>
      </c>
      <c r="AA143" s="4">
        <v>0.20319487154483701</v>
      </c>
      <c r="AB143" s="4">
        <f>Z143-AA143</f>
        <v>0.66130988299846694</v>
      </c>
    </row>
    <row r="144" spans="1:28" x14ac:dyDescent="0.25">
      <c r="A144" s="1">
        <v>45200</v>
      </c>
      <c r="F144" s="1">
        <v>1</v>
      </c>
      <c r="G144" s="1">
        <v>1</v>
      </c>
      <c r="H144" s="1">
        <v>1</v>
      </c>
      <c r="M144" s="1">
        <v>1</v>
      </c>
      <c r="S144" s="1">
        <v>1</v>
      </c>
      <c r="U144" s="1">
        <v>1</v>
      </c>
      <c r="V144" s="1">
        <f>SUM(B144:U144)</f>
        <v>6</v>
      </c>
      <c r="W144" s="4">
        <v>0.79166666666666596</v>
      </c>
      <c r="X144" s="4">
        <v>0.41666666666666602</v>
      </c>
      <c r="Y144" s="4">
        <f>W144-X144</f>
        <v>0.37499999999999994</v>
      </c>
      <c r="Z144" s="4">
        <v>0.88548344373703003</v>
      </c>
      <c r="AA144" s="4">
        <v>0.238788217306137</v>
      </c>
      <c r="AB144" s="4">
        <f>Z144-AA144</f>
        <v>0.64669522643089306</v>
      </c>
    </row>
    <row r="145" spans="1:28" x14ac:dyDescent="0.25">
      <c r="A145" s="1">
        <v>48200</v>
      </c>
      <c r="C145" s="1">
        <v>1</v>
      </c>
      <c r="F145" s="1">
        <v>1</v>
      </c>
      <c r="G145" s="1">
        <v>1</v>
      </c>
      <c r="N145" s="1">
        <v>1</v>
      </c>
      <c r="S145" s="1">
        <v>1</v>
      </c>
      <c r="U145" s="1">
        <v>1</v>
      </c>
      <c r="V145" s="1">
        <f>SUM(B145:U145)</f>
        <v>6</v>
      </c>
      <c r="W145" s="4">
        <v>0.75</v>
      </c>
      <c r="X145" s="4">
        <v>0.58333333333333304</v>
      </c>
      <c r="Y145" s="4">
        <f>W145-X145</f>
        <v>0.16666666666666696</v>
      </c>
      <c r="Z145" s="4">
        <v>0.91677302122116</v>
      </c>
      <c r="AA145" s="4">
        <v>0.28459805250167802</v>
      </c>
      <c r="AB145" s="4">
        <f>Z145-AA145</f>
        <v>0.63217496871948198</v>
      </c>
    </row>
    <row r="146" spans="1:28" x14ac:dyDescent="0.25">
      <c r="A146" s="1">
        <v>45063</v>
      </c>
      <c r="D146" s="1">
        <v>1</v>
      </c>
      <c r="G146" s="1">
        <v>1</v>
      </c>
      <c r="H146" s="1">
        <v>1</v>
      </c>
      <c r="J146" s="1">
        <v>1</v>
      </c>
      <c r="N146" s="1">
        <v>1</v>
      </c>
      <c r="R146" s="1">
        <v>1</v>
      </c>
      <c r="V146" s="1">
        <f>SUM(B146:U146)</f>
        <v>6</v>
      </c>
      <c r="W146" s="4">
        <v>0.83333333333333304</v>
      </c>
      <c r="X146" s="4">
        <v>0.58333333333333304</v>
      </c>
      <c r="Y146" s="4">
        <f>W146-X146</f>
        <v>0.25</v>
      </c>
      <c r="Z146" s="4">
        <v>0.77330291271209695</v>
      </c>
      <c r="AA146" s="4">
        <v>0.21232926845550501</v>
      </c>
      <c r="AB146" s="4">
        <f>Z146-AA146</f>
        <v>0.56097364425659191</v>
      </c>
    </row>
    <row r="147" spans="1:28" x14ac:dyDescent="0.25">
      <c r="A147" s="1">
        <v>47052</v>
      </c>
      <c r="D147" s="1">
        <v>1</v>
      </c>
      <c r="E147" s="1">
        <v>1</v>
      </c>
      <c r="H147" s="1">
        <v>1</v>
      </c>
      <c r="N147" s="1">
        <v>1</v>
      </c>
      <c r="P147" s="1">
        <v>1</v>
      </c>
      <c r="U147" s="1">
        <v>1</v>
      </c>
      <c r="V147" s="1">
        <f>SUM(B147:U147)</f>
        <v>6</v>
      </c>
      <c r="W147" s="4">
        <v>0.83333333333333304</v>
      </c>
      <c r="X147" s="4">
        <v>0.69444444444444398</v>
      </c>
      <c r="Y147" s="4">
        <f>W147-X147</f>
        <v>0.13888888888888906</v>
      </c>
      <c r="Z147" s="4">
        <v>0.97305828332901001</v>
      </c>
      <c r="AA147" s="4">
        <v>0.43944290280342102</v>
      </c>
      <c r="AB147" s="4">
        <f>Z147-AA147</f>
        <v>0.53361538052558899</v>
      </c>
    </row>
    <row r="148" spans="1:28" x14ac:dyDescent="0.25">
      <c r="A148" s="1">
        <v>47585</v>
      </c>
      <c r="D148" s="1">
        <v>1</v>
      </c>
      <c r="G148" s="1">
        <v>1</v>
      </c>
      <c r="K148" s="1">
        <v>1</v>
      </c>
      <c r="N148" s="1">
        <v>1</v>
      </c>
      <c r="S148" s="1">
        <v>1</v>
      </c>
      <c r="U148" s="1">
        <v>1</v>
      </c>
      <c r="V148" s="1">
        <f>SUM(B148:U148)</f>
        <v>6</v>
      </c>
      <c r="W148" s="4">
        <v>0.83333333333333304</v>
      </c>
      <c r="X148" s="4">
        <v>0.66666666666666596</v>
      </c>
      <c r="Y148" s="4">
        <f>W148-X148</f>
        <v>0.16666666666666707</v>
      </c>
      <c r="Z148" s="4">
        <v>0.73499065637588501</v>
      </c>
      <c r="AA148" s="4">
        <v>0.21001966297626401</v>
      </c>
      <c r="AB148" s="4">
        <f>Z148-AA148</f>
        <v>0.52497099339962094</v>
      </c>
    </row>
    <row r="149" spans="1:28" x14ac:dyDescent="0.25">
      <c r="A149" s="1">
        <v>49261</v>
      </c>
      <c r="F149" s="1">
        <v>1</v>
      </c>
      <c r="G149" s="1">
        <v>1</v>
      </c>
      <c r="H149" s="1">
        <v>1</v>
      </c>
      <c r="L149" s="1">
        <v>1</v>
      </c>
      <c r="P149" s="1">
        <v>1</v>
      </c>
      <c r="R149" s="1">
        <v>1</v>
      </c>
      <c r="V149" s="1">
        <f>SUM(B149:U149)</f>
        <v>6</v>
      </c>
      <c r="W149" s="4">
        <v>0.80555555555555503</v>
      </c>
      <c r="X149" s="4">
        <v>0.38888888888888801</v>
      </c>
      <c r="Y149" s="4">
        <f>W149-X149</f>
        <v>0.41666666666666702</v>
      </c>
      <c r="Z149" s="4">
        <v>0.88744503259658802</v>
      </c>
      <c r="AA149" s="4">
        <v>0.37137779593467701</v>
      </c>
      <c r="AB149" s="4">
        <f>Z149-AA149</f>
        <v>0.51606723666191101</v>
      </c>
    </row>
    <row r="150" spans="1:28" x14ac:dyDescent="0.25">
      <c r="A150" s="1">
        <v>48917</v>
      </c>
      <c r="C150" s="1">
        <v>1</v>
      </c>
      <c r="G150" s="1">
        <v>1</v>
      </c>
      <c r="H150" s="1">
        <v>1</v>
      </c>
      <c r="M150" s="1">
        <v>1</v>
      </c>
      <c r="R150" s="1">
        <v>1</v>
      </c>
      <c r="U150" s="1">
        <v>1</v>
      </c>
      <c r="V150" s="1">
        <f>SUM(B150:U150)</f>
        <v>6</v>
      </c>
      <c r="W150" s="4">
        <v>0.86111111111111105</v>
      </c>
      <c r="X150" s="4">
        <v>0.44444444444444398</v>
      </c>
      <c r="Y150" s="4">
        <f>W150-X150</f>
        <v>0.41666666666666707</v>
      </c>
      <c r="Z150" s="4">
        <v>0.77018946409225397</v>
      </c>
      <c r="AA150" s="4">
        <v>0.25442048907279902</v>
      </c>
      <c r="AB150" s="4">
        <f>Z150-AA150</f>
        <v>0.51576897501945496</v>
      </c>
    </row>
    <row r="151" spans="1:28" x14ac:dyDescent="0.25">
      <c r="A151" s="1">
        <v>49767</v>
      </c>
      <c r="D151" s="1">
        <v>1</v>
      </c>
      <c r="E151" s="1">
        <v>1</v>
      </c>
      <c r="H151" s="1">
        <v>1</v>
      </c>
      <c r="I151" s="1">
        <v>1</v>
      </c>
      <c r="Q151" s="1">
        <v>1</v>
      </c>
      <c r="R151" s="1">
        <v>1</v>
      </c>
      <c r="V151" s="1">
        <f>SUM(B151:U151)</f>
        <v>6</v>
      </c>
      <c r="W151" s="4">
        <v>0.77777777777777701</v>
      </c>
      <c r="X151" s="4">
        <v>0.61111111111111005</v>
      </c>
      <c r="Y151" s="4">
        <f>W151-X151</f>
        <v>0.16666666666666696</v>
      </c>
      <c r="Z151" s="4">
        <v>0.9423189163208</v>
      </c>
      <c r="AA151" s="4">
        <v>0.43630239367485002</v>
      </c>
      <c r="AB151" s="4">
        <f>Z151-AA151</f>
        <v>0.50601652264594998</v>
      </c>
    </row>
    <row r="152" spans="1:28" x14ac:dyDescent="0.25">
      <c r="A152" s="1">
        <v>46506</v>
      </c>
      <c r="C152" s="1">
        <v>1</v>
      </c>
      <c r="G152" s="1">
        <v>1</v>
      </c>
      <c r="K152" s="1">
        <v>1</v>
      </c>
      <c r="M152" s="1">
        <v>1</v>
      </c>
      <c r="R152" s="1">
        <v>1</v>
      </c>
      <c r="U152" s="1">
        <v>1</v>
      </c>
      <c r="V152" s="1">
        <f>SUM(B152:U152)</f>
        <v>6</v>
      </c>
      <c r="W152" s="4">
        <v>0.875</v>
      </c>
      <c r="X152" s="4">
        <v>0.52777777777777701</v>
      </c>
      <c r="Y152" s="4">
        <f>W152-X152</f>
        <v>0.34722222222222299</v>
      </c>
      <c r="Z152" s="4">
        <v>0.94649904966354304</v>
      </c>
      <c r="AA152" s="4">
        <v>0.461681097745895</v>
      </c>
      <c r="AB152" s="4">
        <f>Z152-AA152</f>
        <v>0.48481795191764804</v>
      </c>
    </row>
    <row r="153" spans="1:28" x14ac:dyDescent="0.25">
      <c r="A153" s="1">
        <v>48601</v>
      </c>
      <c r="B153" s="1">
        <v>1</v>
      </c>
      <c r="C153" s="1">
        <v>1</v>
      </c>
      <c r="F153" s="1">
        <v>1</v>
      </c>
      <c r="G153" s="1">
        <v>1</v>
      </c>
      <c r="H153" s="1">
        <v>1</v>
      </c>
      <c r="T153" s="1">
        <v>1</v>
      </c>
      <c r="V153" s="1">
        <f>SUM(B153:U153)</f>
        <v>6</v>
      </c>
      <c r="W153" s="4">
        <v>0.75</v>
      </c>
      <c r="X153" s="4">
        <v>0.58333333333333304</v>
      </c>
      <c r="Y153" s="4">
        <f>W153-X153</f>
        <v>0.16666666666666696</v>
      </c>
      <c r="Z153" s="4">
        <v>0.88015985488891502</v>
      </c>
      <c r="AA153" s="4">
        <v>0.40486437082290599</v>
      </c>
      <c r="AB153" s="4">
        <f>Z153-AA153</f>
        <v>0.47529548406600902</v>
      </c>
    </row>
    <row r="154" spans="1:28" x14ac:dyDescent="0.25">
      <c r="A154" s="1">
        <v>46580</v>
      </c>
      <c r="C154" s="1">
        <v>1</v>
      </c>
      <c r="E154" s="1">
        <v>1</v>
      </c>
      <c r="F154" s="1">
        <v>1</v>
      </c>
      <c r="H154" s="1">
        <v>1</v>
      </c>
      <c r="P154" s="1">
        <v>1</v>
      </c>
      <c r="R154" s="1">
        <v>1</v>
      </c>
      <c r="V154" s="1">
        <f>SUM(B154:U154)</f>
        <v>6</v>
      </c>
      <c r="W154" s="4">
        <v>0.83333333333333304</v>
      </c>
      <c r="X154" s="4">
        <v>0.66666666666666596</v>
      </c>
      <c r="Y154" s="4">
        <f>W154-X154</f>
        <v>0.16666666666666707</v>
      </c>
      <c r="Z154" s="4">
        <v>0.94210517406463601</v>
      </c>
      <c r="AA154" s="4">
        <v>0.51198840141296298</v>
      </c>
      <c r="AB154" s="4">
        <f>Z154-AA154</f>
        <v>0.43011677265167303</v>
      </c>
    </row>
    <row r="155" spans="1:28" x14ac:dyDescent="0.25">
      <c r="A155" s="1">
        <v>48916</v>
      </c>
      <c r="C155" s="1">
        <v>1</v>
      </c>
      <c r="D155" s="1">
        <v>1</v>
      </c>
      <c r="G155" s="1">
        <v>1</v>
      </c>
      <c r="H155" s="1">
        <v>1</v>
      </c>
      <c r="K155" s="1">
        <v>1</v>
      </c>
      <c r="R155" s="1">
        <v>1</v>
      </c>
      <c r="V155" s="1">
        <f>SUM(B155:U155)</f>
        <v>6</v>
      </c>
      <c r="W155" s="4">
        <v>0.94444444444444398</v>
      </c>
      <c r="X155" s="4">
        <v>0.58333333333333304</v>
      </c>
      <c r="Y155" s="4">
        <f>W155-X155</f>
        <v>0.36111111111111094</v>
      </c>
      <c r="Z155" s="4">
        <v>0.706257164478302</v>
      </c>
      <c r="AA155" s="4">
        <v>0.29176700115203802</v>
      </c>
      <c r="AB155" s="4">
        <f>Z155-AA155</f>
        <v>0.41449016332626398</v>
      </c>
    </row>
    <row r="156" spans="1:28" x14ac:dyDescent="0.25">
      <c r="A156" s="1">
        <v>48968</v>
      </c>
      <c r="C156" s="1">
        <v>1</v>
      </c>
      <c r="D156" s="1">
        <v>1</v>
      </c>
      <c r="H156" s="1">
        <v>1</v>
      </c>
      <c r="I156" s="1">
        <v>1</v>
      </c>
      <c r="P156" s="1">
        <v>1</v>
      </c>
      <c r="R156" s="1">
        <v>1</v>
      </c>
      <c r="V156" s="1">
        <f>SUM(B156:U156)</f>
        <v>6</v>
      </c>
      <c r="W156" s="4">
        <v>0.89285714285714202</v>
      </c>
      <c r="X156" s="4">
        <v>0.64285714285714202</v>
      </c>
      <c r="Y156" s="4">
        <f>W156-X156</f>
        <v>0.25</v>
      </c>
      <c r="Z156" s="4">
        <v>0.977134048938751</v>
      </c>
      <c r="AA156" s="4">
        <v>0.56436854600906305</v>
      </c>
      <c r="AB156" s="4">
        <f>Z156-AA156</f>
        <v>0.41276550292968794</v>
      </c>
    </row>
    <row r="157" spans="1:28" x14ac:dyDescent="0.25">
      <c r="A157" s="1">
        <v>49182</v>
      </c>
      <c r="C157" s="1">
        <v>1</v>
      </c>
      <c r="H157" s="1">
        <v>1</v>
      </c>
      <c r="J157" s="1">
        <v>1</v>
      </c>
      <c r="N157" s="1">
        <v>1</v>
      </c>
      <c r="R157" s="1">
        <v>1</v>
      </c>
      <c r="U157" s="1">
        <v>1</v>
      </c>
      <c r="V157" s="1">
        <f>SUM(B157:U157)</f>
        <v>6</v>
      </c>
      <c r="W157" s="4">
        <v>0.75</v>
      </c>
      <c r="X157" s="4">
        <v>0.58333333333333304</v>
      </c>
      <c r="Y157" s="4">
        <f>W157-X157</f>
        <v>0.16666666666666696</v>
      </c>
      <c r="Z157" s="4">
        <v>0.97953623533248901</v>
      </c>
      <c r="AA157" s="4">
        <v>0.572501480579376</v>
      </c>
      <c r="AB157" s="4">
        <f>Z157-AA157</f>
        <v>0.40703475475311302</v>
      </c>
    </row>
    <row r="158" spans="1:28" x14ac:dyDescent="0.25">
      <c r="A158" s="1">
        <v>46246</v>
      </c>
      <c r="F158" s="1">
        <v>1</v>
      </c>
      <c r="G158" s="1">
        <v>1</v>
      </c>
      <c r="H158" s="1">
        <v>1</v>
      </c>
      <c r="I158" s="1">
        <v>1</v>
      </c>
      <c r="R158" s="1">
        <v>1</v>
      </c>
      <c r="U158" s="1">
        <v>1</v>
      </c>
      <c r="V158" s="1">
        <f>SUM(B158:U158)</f>
        <v>6</v>
      </c>
      <c r="W158" s="4">
        <v>0.88333333333333297</v>
      </c>
      <c r="X158" s="4">
        <v>0.66666666666666596</v>
      </c>
      <c r="Y158" s="4">
        <f>W158-X158</f>
        <v>0.21666666666666701</v>
      </c>
      <c r="Z158" s="4">
        <v>0.76088470220565796</v>
      </c>
      <c r="AA158" s="4">
        <v>0.35814782977104098</v>
      </c>
      <c r="AB158" s="4">
        <f>Z158-AA158</f>
        <v>0.40273687243461698</v>
      </c>
    </row>
    <row r="159" spans="1:28" x14ac:dyDescent="0.25">
      <c r="A159" s="1">
        <v>45703</v>
      </c>
      <c r="F159" s="1">
        <v>1</v>
      </c>
      <c r="G159" s="1">
        <v>1</v>
      </c>
      <c r="I159" s="1">
        <v>1</v>
      </c>
      <c r="K159" s="1">
        <v>1</v>
      </c>
      <c r="M159" s="1">
        <v>1</v>
      </c>
      <c r="U159" s="1">
        <v>1</v>
      </c>
      <c r="V159" s="1">
        <f>SUM(B159:U159)</f>
        <v>6</v>
      </c>
      <c r="W159" s="4">
        <v>0.86111111111111105</v>
      </c>
      <c r="X159" s="4">
        <v>0.61111111111111005</v>
      </c>
      <c r="Y159" s="4">
        <f>W159-X159</f>
        <v>0.250000000000001</v>
      </c>
      <c r="Z159" s="4">
        <v>0.92400497198104803</v>
      </c>
      <c r="AA159" s="4">
        <v>0.55663537979125899</v>
      </c>
      <c r="AB159" s="4">
        <f>Z159-AA159</f>
        <v>0.36736959218978904</v>
      </c>
    </row>
    <row r="160" spans="1:28" x14ac:dyDescent="0.25">
      <c r="A160" s="1">
        <v>45012</v>
      </c>
      <c r="C160" s="1">
        <v>1</v>
      </c>
      <c r="D160" s="1">
        <v>1</v>
      </c>
      <c r="G160" s="1">
        <v>1</v>
      </c>
      <c r="H160" s="1">
        <v>1</v>
      </c>
      <c r="K160" s="1">
        <v>1</v>
      </c>
      <c r="N160" s="1">
        <v>1</v>
      </c>
      <c r="V160" s="1">
        <f>SUM(B160:U160)</f>
        <v>6</v>
      </c>
      <c r="W160" s="4">
        <v>0.83333333333333304</v>
      </c>
      <c r="X160" s="4">
        <v>0.58333333333333304</v>
      </c>
      <c r="Y160" s="4">
        <f>W160-X160</f>
        <v>0.25</v>
      </c>
      <c r="Z160" s="4">
        <v>0.61201739311218195</v>
      </c>
      <c r="AA160" s="4">
        <v>0.31198602914810097</v>
      </c>
      <c r="AB160" s="4">
        <f>Z160-AA160</f>
        <v>0.30003136396408098</v>
      </c>
    </row>
    <row r="161" spans="1:28" x14ac:dyDescent="0.25">
      <c r="A161" s="1">
        <v>49813</v>
      </c>
      <c r="D161" s="1">
        <v>1</v>
      </c>
      <c r="G161" s="1">
        <v>1</v>
      </c>
      <c r="H161" s="1">
        <v>1</v>
      </c>
      <c r="J161" s="1">
        <v>1</v>
      </c>
      <c r="R161" s="1">
        <v>1</v>
      </c>
      <c r="U161" s="1">
        <v>1</v>
      </c>
      <c r="V161" s="1">
        <f>SUM(B161:U161)</f>
        <v>6</v>
      </c>
      <c r="W161" s="4">
        <v>0.94444444444444398</v>
      </c>
      <c r="X161" s="4">
        <v>0.58333333333333304</v>
      </c>
      <c r="Y161" s="4">
        <f>W161-X161</f>
        <v>0.36111111111111094</v>
      </c>
      <c r="Z161" s="4">
        <v>0.59846472740173295</v>
      </c>
      <c r="AA161" s="4">
        <v>0.39509671926498402</v>
      </c>
      <c r="AB161" s="4">
        <f>Z161-AA161</f>
        <v>0.20336800813674893</v>
      </c>
    </row>
    <row r="162" spans="1:28" x14ac:dyDescent="0.25">
      <c r="A162" s="1">
        <v>46484</v>
      </c>
      <c r="G162" s="1">
        <v>1</v>
      </c>
      <c r="H162" s="1">
        <v>1</v>
      </c>
      <c r="M162" s="1">
        <v>1</v>
      </c>
      <c r="P162" s="1">
        <v>1</v>
      </c>
      <c r="R162" s="1">
        <v>1</v>
      </c>
      <c r="T162" s="1">
        <v>1</v>
      </c>
      <c r="U162" s="1">
        <v>1</v>
      </c>
      <c r="V162" s="1">
        <f>SUM(B162:U162)</f>
        <v>7</v>
      </c>
      <c r="W162" s="4">
        <v>0.875</v>
      </c>
      <c r="X162" s="4">
        <v>0.5</v>
      </c>
      <c r="Y162" s="4">
        <f>W162-X162</f>
        <v>0.375</v>
      </c>
      <c r="Z162" s="4">
        <v>0.91546189785003595</v>
      </c>
      <c r="AA162" s="4">
        <v>0.15748494863510101</v>
      </c>
      <c r="AB162" s="4">
        <f>Z162-AA162</f>
        <v>0.75797694921493497</v>
      </c>
    </row>
    <row r="163" spans="1:28" x14ac:dyDescent="0.25">
      <c r="A163" s="1">
        <v>48561</v>
      </c>
      <c r="C163" s="1">
        <v>1</v>
      </c>
      <c r="F163" s="1">
        <v>1</v>
      </c>
      <c r="H163" s="1">
        <v>1</v>
      </c>
      <c r="J163" s="1">
        <v>1</v>
      </c>
      <c r="N163" s="1">
        <v>1</v>
      </c>
      <c r="R163" s="1">
        <v>1</v>
      </c>
      <c r="U163" s="1">
        <v>1</v>
      </c>
      <c r="V163" s="1">
        <f>SUM(B163:U163)</f>
        <v>7</v>
      </c>
      <c r="W163" s="4">
        <v>0.75</v>
      </c>
      <c r="X163" s="4">
        <v>0.66666666666666596</v>
      </c>
      <c r="Y163" s="4">
        <f>W163-X163</f>
        <v>8.3333333333334036E-2</v>
      </c>
      <c r="Z163" s="4">
        <v>0.98013204336166304</v>
      </c>
      <c r="AA163" s="4">
        <v>0.302698373794555</v>
      </c>
      <c r="AB163" s="4">
        <f>Z163-AA163</f>
        <v>0.67743366956710804</v>
      </c>
    </row>
    <row r="164" spans="1:28" x14ac:dyDescent="0.25">
      <c r="A164" s="1">
        <v>46507</v>
      </c>
      <c r="C164" s="1">
        <v>1</v>
      </c>
      <c r="D164" s="1">
        <v>1</v>
      </c>
      <c r="G164" s="1">
        <v>1</v>
      </c>
      <c r="H164" s="1">
        <v>1</v>
      </c>
      <c r="J164" s="1">
        <v>1</v>
      </c>
      <c r="R164" s="1">
        <v>1</v>
      </c>
      <c r="U164" s="1">
        <v>1</v>
      </c>
      <c r="V164" s="1">
        <f>SUM(B164:U164)</f>
        <v>7</v>
      </c>
      <c r="W164" s="4">
        <v>0.77619047619047599</v>
      </c>
      <c r="X164" s="4">
        <v>0.41507936507936499</v>
      </c>
      <c r="Y164" s="4">
        <f>W164-X164</f>
        <v>0.36111111111111099</v>
      </c>
      <c r="Z164" s="4">
        <v>0.87586849927902199</v>
      </c>
      <c r="AA164" s="4">
        <v>0.20748443901538799</v>
      </c>
      <c r="AB164" s="4">
        <f>Z164-AA164</f>
        <v>0.66838406026363395</v>
      </c>
    </row>
    <row r="165" spans="1:28" x14ac:dyDescent="0.25">
      <c r="A165" s="1">
        <v>49212</v>
      </c>
      <c r="C165" s="1">
        <v>1</v>
      </c>
      <c r="F165" s="1">
        <v>1</v>
      </c>
      <c r="G165" s="1">
        <v>1</v>
      </c>
      <c r="H165" s="1">
        <v>1</v>
      </c>
      <c r="K165" s="1">
        <v>1</v>
      </c>
      <c r="N165" s="1">
        <v>1</v>
      </c>
      <c r="R165" s="1">
        <v>1</v>
      </c>
      <c r="V165" s="1">
        <f>SUM(B165:U165)</f>
        <v>7</v>
      </c>
      <c r="W165" s="4">
        <v>0.75277777777777699</v>
      </c>
      <c r="X165" s="4">
        <v>0.45833333333333298</v>
      </c>
      <c r="Y165" s="4">
        <f>W165-X165</f>
        <v>0.29444444444444401</v>
      </c>
      <c r="Z165" s="4">
        <v>0.81103533506393399</v>
      </c>
      <c r="AA165" s="4">
        <v>0.23724606633186299</v>
      </c>
      <c r="AB165" s="4">
        <f>Z165-AA165</f>
        <v>0.57378926873207103</v>
      </c>
    </row>
    <row r="166" spans="1:28" x14ac:dyDescent="0.25">
      <c r="A166" s="1">
        <v>49624</v>
      </c>
      <c r="G166" s="1">
        <v>1</v>
      </c>
      <c r="H166" s="1">
        <v>1</v>
      </c>
      <c r="L166" s="1">
        <v>1</v>
      </c>
      <c r="M166" s="1">
        <v>1</v>
      </c>
      <c r="R166" s="1">
        <v>1</v>
      </c>
      <c r="S166" s="1">
        <v>1</v>
      </c>
      <c r="U166" s="1">
        <v>1</v>
      </c>
      <c r="V166" s="1">
        <f>SUM(B166:U166)</f>
        <v>7</v>
      </c>
      <c r="W166" s="4">
        <v>0.91666666666666596</v>
      </c>
      <c r="X166" s="4">
        <v>0.5</v>
      </c>
      <c r="Y166" s="4">
        <f>W166-X166</f>
        <v>0.41666666666666596</v>
      </c>
      <c r="Z166" s="4">
        <v>0.91911917924880904</v>
      </c>
      <c r="AA166" s="4">
        <v>0.39712965488433799</v>
      </c>
      <c r="AB166" s="4">
        <f>Z166-AA166</f>
        <v>0.52198952436447099</v>
      </c>
    </row>
    <row r="167" spans="1:28" x14ac:dyDescent="0.25">
      <c r="A167" s="1">
        <v>49727</v>
      </c>
      <c r="C167" s="1">
        <v>1</v>
      </c>
      <c r="F167" s="1">
        <v>1</v>
      </c>
      <c r="G167" s="1">
        <v>1</v>
      </c>
      <c r="J167" s="1">
        <v>1</v>
      </c>
      <c r="M167" s="1">
        <v>1</v>
      </c>
      <c r="P167" s="1">
        <v>1</v>
      </c>
      <c r="R167" s="1">
        <v>1</v>
      </c>
      <c r="V167" s="1">
        <f>SUM(B167:U167)</f>
        <v>7</v>
      </c>
      <c r="W167" s="4">
        <v>0.75</v>
      </c>
      <c r="X167" s="4">
        <v>0.5</v>
      </c>
      <c r="Y167" s="4">
        <f>W167-X167</f>
        <v>0.25</v>
      </c>
      <c r="Z167" s="4">
        <v>0.96175354719161998</v>
      </c>
      <c r="AA167" s="4">
        <v>0.45710307359695401</v>
      </c>
      <c r="AB167" s="4">
        <f>Z167-AA167</f>
        <v>0.50465047359466597</v>
      </c>
    </row>
    <row r="168" spans="1:28" x14ac:dyDescent="0.25">
      <c r="A168" s="1">
        <v>47777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R168" s="1">
        <v>1</v>
      </c>
      <c r="U168" s="1">
        <v>1</v>
      </c>
      <c r="V168" s="1">
        <f>SUM(B168:U168)</f>
        <v>7</v>
      </c>
      <c r="W168" s="4">
        <v>0.91666666666666596</v>
      </c>
      <c r="X168" s="4">
        <v>0.66666666666666596</v>
      </c>
      <c r="Y168" s="4">
        <f>W168-X168</f>
        <v>0.25</v>
      </c>
      <c r="Z168" s="4">
        <v>0.84682238101959195</v>
      </c>
      <c r="AA168" s="4">
        <v>0.35257735848426802</v>
      </c>
      <c r="AB168" s="4">
        <f>Z168-AA168</f>
        <v>0.49424502253532393</v>
      </c>
    </row>
    <row r="169" spans="1:28" x14ac:dyDescent="0.25">
      <c r="A169" s="1">
        <v>47595</v>
      </c>
      <c r="D169" s="1">
        <v>1</v>
      </c>
      <c r="E169" s="1">
        <v>1</v>
      </c>
      <c r="G169" s="1">
        <v>1</v>
      </c>
      <c r="H169" s="1">
        <v>1</v>
      </c>
      <c r="I169" s="1">
        <v>1</v>
      </c>
      <c r="N169" s="1">
        <v>1</v>
      </c>
      <c r="T169" s="1">
        <v>1</v>
      </c>
      <c r="V169" s="1">
        <f>SUM(B169:U169)</f>
        <v>7</v>
      </c>
      <c r="W169" s="4">
        <v>0.79166666666666596</v>
      </c>
      <c r="X169" s="4">
        <v>0.6</v>
      </c>
      <c r="Y169" s="4">
        <f>W169-X169</f>
        <v>0.19166666666666599</v>
      </c>
      <c r="Z169" s="4">
        <v>0.81224131584167403</v>
      </c>
      <c r="AA169" s="4">
        <v>0.32406866550445501</v>
      </c>
      <c r="AB169" s="4">
        <f>Z169-AA169</f>
        <v>0.48817265033721902</v>
      </c>
    </row>
    <row r="170" spans="1:28" x14ac:dyDescent="0.25">
      <c r="A170" s="1">
        <v>49837</v>
      </c>
      <c r="B170" s="1">
        <v>1</v>
      </c>
      <c r="C170" s="1">
        <v>1</v>
      </c>
      <c r="D170" s="1">
        <v>1</v>
      </c>
      <c r="G170" s="1">
        <v>1</v>
      </c>
      <c r="H170" s="1">
        <v>1</v>
      </c>
      <c r="M170" s="1">
        <v>1</v>
      </c>
      <c r="R170" s="1">
        <v>1</v>
      </c>
      <c r="V170" s="1">
        <f>SUM(B170:U170)</f>
        <v>7</v>
      </c>
      <c r="W170" s="4">
        <v>0.75</v>
      </c>
      <c r="X170" s="4">
        <v>0.33333333333333298</v>
      </c>
      <c r="Y170" s="4">
        <f>W170-X170</f>
        <v>0.41666666666666702</v>
      </c>
      <c r="Z170" s="4">
        <v>0.97529411315917902</v>
      </c>
      <c r="AA170" s="4">
        <v>0.49124675989151001</v>
      </c>
      <c r="AB170" s="4">
        <f>Z170-AA170</f>
        <v>0.48404735326766901</v>
      </c>
    </row>
    <row r="171" spans="1:28" x14ac:dyDescent="0.25">
      <c r="A171" s="1">
        <v>47333</v>
      </c>
      <c r="C171" s="1">
        <v>1</v>
      </c>
      <c r="D171" s="1">
        <v>1</v>
      </c>
      <c r="G171" s="1">
        <v>1</v>
      </c>
      <c r="H171" s="1">
        <v>1</v>
      </c>
      <c r="K171" s="1">
        <v>1</v>
      </c>
      <c r="N171" s="1">
        <v>1</v>
      </c>
      <c r="R171" s="1">
        <v>1</v>
      </c>
      <c r="V171" s="1">
        <f>SUM(B171:U171)</f>
        <v>7</v>
      </c>
      <c r="W171" s="4">
        <v>0.75</v>
      </c>
      <c r="X171" s="4">
        <v>0.58333333333333304</v>
      </c>
      <c r="Y171" s="4">
        <f>W171-X171</f>
        <v>0.16666666666666696</v>
      </c>
      <c r="Z171" s="4">
        <v>0.95389610528945901</v>
      </c>
      <c r="AA171" s="4">
        <v>0.57514911890029896</v>
      </c>
      <c r="AB171" s="4">
        <f>Z171-AA171</f>
        <v>0.37874698638916005</v>
      </c>
    </row>
    <row r="172" spans="1:28" x14ac:dyDescent="0.25">
      <c r="A172" s="1">
        <v>48150</v>
      </c>
      <c r="C172" s="1">
        <v>1</v>
      </c>
      <c r="E172" s="1">
        <v>1</v>
      </c>
      <c r="F172" s="1">
        <v>1</v>
      </c>
      <c r="G172" s="1">
        <v>1</v>
      </c>
      <c r="H172" s="1">
        <v>1</v>
      </c>
      <c r="N172" s="1">
        <v>1</v>
      </c>
      <c r="U172" s="1">
        <v>1</v>
      </c>
      <c r="V172" s="1">
        <f>SUM(B172:U172)</f>
        <v>7</v>
      </c>
      <c r="W172" s="4">
        <v>0.91666666666666596</v>
      </c>
      <c r="X172" s="4">
        <v>0.66666666666666596</v>
      </c>
      <c r="Y172" s="4">
        <f>W172-X172</f>
        <v>0.25</v>
      </c>
      <c r="Z172" s="4">
        <v>0.670271515846252</v>
      </c>
      <c r="AA172" s="4">
        <v>0.33535861968994102</v>
      </c>
      <c r="AB172" s="4">
        <f>Z172-AA172</f>
        <v>0.33491289615631098</v>
      </c>
    </row>
    <row r="173" spans="1:28" x14ac:dyDescent="0.25">
      <c r="A173" s="1">
        <v>46098</v>
      </c>
      <c r="C173" s="1">
        <v>1</v>
      </c>
      <c r="E173" s="1">
        <v>1</v>
      </c>
      <c r="G173" s="1">
        <v>1</v>
      </c>
      <c r="H173" s="1">
        <v>1</v>
      </c>
      <c r="L173" s="1">
        <v>1</v>
      </c>
      <c r="N173" s="1">
        <v>1</v>
      </c>
      <c r="R173" s="1">
        <v>1</v>
      </c>
      <c r="V173" s="1">
        <f>SUM(B173:U173)</f>
        <v>7</v>
      </c>
      <c r="W173" s="4">
        <v>0.75</v>
      </c>
      <c r="X173" s="4">
        <v>0.5</v>
      </c>
      <c r="Y173" s="4">
        <f>W173-X173</f>
        <v>0.25</v>
      </c>
      <c r="Z173" s="4">
        <v>0.62715095281600897</v>
      </c>
      <c r="AA173" s="4">
        <v>0.48955500125884999</v>
      </c>
      <c r="AB173" s="4">
        <f>Z173-AA173</f>
        <v>0.13759595155715898</v>
      </c>
    </row>
    <row r="174" spans="1:28" x14ac:dyDescent="0.25">
      <c r="A174" s="1">
        <v>49229</v>
      </c>
      <c r="C174" s="1">
        <v>1</v>
      </c>
      <c r="D174" s="1">
        <v>1</v>
      </c>
      <c r="E174" s="1">
        <v>1</v>
      </c>
      <c r="G174" s="1">
        <v>1</v>
      </c>
      <c r="H174" s="1">
        <v>1</v>
      </c>
      <c r="I174" s="1">
        <v>1</v>
      </c>
      <c r="Q174" s="1">
        <v>1</v>
      </c>
      <c r="R174" s="1">
        <v>1</v>
      </c>
      <c r="V174" s="1">
        <f>SUM(B174:U174)</f>
        <v>8</v>
      </c>
      <c r="W174" s="4">
        <v>0.91666666666666596</v>
      </c>
      <c r="X174" s="4">
        <v>0.66666666666666596</v>
      </c>
      <c r="Y174" s="4">
        <f>W174-X174</f>
        <v>0.25</v>
      </c>
      <c r="Z174" s="4">
        <v>0.88186180591583196</v>
      </c>
      <c r="AA174" s="4">
        <v>0.105219028890132</v>
      </c>
      <c r="AB174" s="4">
        <f>Z174-AA174</f>
        <v>0.77664277702569995</v>
      </c>
    </row>
    <row r="175" spans="1:28" x14ac:dyDescent="0.25">
      <c r="A175" s="1">
        <v>46453</v>
      </c>
      <c r="B175" s="1">
        <v>1</v>
      </c>
      <c r="C175" s="1">
        <v>1</v>
      </c>
      <c r="G175" s="1">
        <v>1</v>
      </c>
      <c r="H175" s="1">
        <v>1</v>
      </c>
      <c r="K175" s="1">
        <v>1</v>
      </c>
      <c r="M175" s="1">
        <v>1</v>
      </c>
      <c r="S175" s="1">
        <v>1</v>
      </c>
      <c r="U175" s="1">
        <v>1</v>
      </c>
      <c r="V175" s="1">
        <f>SUM(B175:U175)</f>
        <v>8</v>
      </c>
      <c r="W175" s="4">
        <v>0.75</v>
      </c>
      <c r="X175" s="4">
        <v>0.42857142857142799</v>
      </c>
      <c r="Y175" s="4">
        <f>W175-X175</f>
        <v>0.32142857142857201</v>
      </c>
      <c r="Z175" s="4">
        <v>0.89717590808868397</v>
      </c>
      <c r="AA175" s="4">
        <v>0.24478520452976199</v>
      </c>
      <c r="AB175" s="4">
        <f>Z175-AA175</f>
        <v>0.65239070355892204</v>
      </c>
    </row>
  </sheetData>
  <autoFilter ref="A1:AB175" xr:uid="{F661C844-A013-4EF4-A485-F70DDF98AD7E}">
    <sortState xmlns:xlrd2="http://schemas.microsoft.com/office/spreadsheetml/2017/richdata2" ref="A2:AB175">
      <sortCondition ref="V1:V175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7C8A-92C0-4587-92AD-B147A4F886A1}">
  <dimension ref="A1:L24"/>
  <sheetViews>
    <sheetView tabSelected="1" workbookViewId="0">
      <selection activeCell="O14" sqref="O14"/>
    </sheetView>
  </sheetViews>
  <sheetFormatPr defaultRowHeight="15" x14ac:dyDescent="0.25"/>
  <cols>
    <col min="1" max="1" width="14" style="5" bestFit="1" customWidth="1"/>
    <col min="2" max="2" width="13.28515625" bestFit="1" customWidth="1"/>
    <col min="3" max="3" width="12" bestFit="1" customWidth="1"/>
    <col min="4" max="4" width="12" hidden="1" customWidth="1"/>
    <col min="5" max="5" width="12" bestFit="1" customWidth="1"/>
    <col min="6" max="6" width="18.7109375" customWidth="1"/>
    <col min="7" max="7" width="12.28515625" hidden="1" customWidth="1"/>
    <col min="8" max="8" width="14.85546875" bestFit="1" customWidth="1"/>
    <col min="11" max="11" width="14" style="5" bestFit="1" customWidth="1"/>
  </cols>
  <sheetData>
    <row r="1" spans="1:12" x14ac:dyDescent="0.25">
      <c r="A1" s="7" t="s">
        <v>55</v>
      </c>
      <c r="B1" s="8">
        <f>COUNT(data!A2:A175)</f>
        <v>174</v>
      </c>
      <c r="C1" s="7" t="s">
        <v>62</v>
      </c>
      <c r="D1" s="7"/>
      <c r="E1" s="8">
        <f>COUNTIF(data!AB2:AB175,"&lt;0.5")</f>
        <v>85</v>
      </c>
      <c r="F1" s="8"/>
      <c r="G1" s="8"/>
      <c r="H1" s="8"/>
      <c r="I1">
        <f>E1/B1</f>
        <v>0.4885057471264368</v>
      </c>
    </row>
    <row r="2" spans="1:12" x14ac:dyDescent="0.25">
      <c r="D2" s="5"/>
    </row>
    <row r="3" spans="1:12" s="5" customFormat="1" x14ac:dyDescent="0.25">
      <c r="A3" s="5" t="s">
        <v>60</v>
      </c>
      <c r="B3" s="5" t="s">
        <v>58</v>
      </c>
      <c r="C3" s="5" t="s">
        <v>59</v>
      </c>
      <c r="D3" s="5" t="s">
        <v>56</v>
      </c>
      <c r="E3" s="5" t="s">
        <v>57</v>
      </c>
      <c r="F3" s="5" t="s">
        <v>63</v>
      </c>
      <c r="G3" s="5" t="s">
        <v>64</v>
      </c>
      <c r="H3" s="5" t="s">
        <v>65</v>
      </c>
      <c r="K3" s="5" t="s">
        <v>60</v>
      </c>
      <c r="L3" s="5" t="s">
        <v>61</v>
      </c>
    </row>
    <row r="4" spans="1:12" x14ac:dyDescent="0.25">
      <c r="A4" s="6" t="s">
        <v>9</v>
      </c>
      <c r="B4" s="10">
        <v>0.15</v>
      </c>
      <c r="C4" s="9">
        <f>SUM(data!D:D)/$B$1</f>
        <v>0.25862068965517243</v>
      </c>
      <c r="D4" s="9">
        <f>C4-B4</f>
        <v>0.10862068965517244</v>
      </c>
      <c r="E4" s="9">
        <f>D4/C4</f>
        <v>0.42000000000000004</v>
      </c>
      <c r="F4" s="9">
        <f>COUNTIFS(data!AB2:AB175,"&gt;0.5",data!D2:D175,"1")/E1</f>
        <v>0.28235294117647058</v>
      </c>
      <c r="G4" s="9">
        <f>F4-B4</f>
        <v>0.13235294117647059</v>
      </c>
      <c r="H4" s="9">
        <f>G4/F4</f>
        <v>0.46875</v>
      </c>
      <c r="K4" s="6" t="s">
        <v>15</v>
      </c>
      <c r="L4">
        <f>SUM(data!B:B)</f>
        <v>4</v>
      </c>
    </row>
    <row r="5" spans="1:12" x14ac:dyDescent="0.25">
      <c r="A5" s="6" t="s">
        <v>42</v>
      </c>
      <c r="B5" s="10">
        <v>0.15</v>
      </c>
      <c r="C5" s="9">
        <f>SUM(data!F:F)/$B$1</f>
        <v>0.23563218390804597</v>
      </c>
      <c r="D5" s="9">
        <f>C5-B5</f>
        <v>8.5632183908045972E-2</v>
      </c>
      <c r="E5" s="9">
        <f>D5/C5</f>
        <v>0.36341463414634145</v>
      </c>
      <c r="F5" s="9">
        <f>COUNTIFS(data!AB2:AB175,"&gt;0.5",data!F2:F175,"1")/$E$1</f>
        <v>0.21176470588235294</v>
      </c>
      <c r="G5" s="9">
        <f>F5-B5</f>
        <v>6.1764705882352944E-2</v>
      </c>
      <c r="H5" s="9">
        <f>G5/F5</f>
        <v>0.29166666666666669</v>
      </c>
      <c r="K5" s="6" t="s">
        <v>53</v>
      </c>
      <c r="L5">
        <f>SUM(data!C:C)</f>
        <v>96</v>
      </c>
    </row>
    <row r="6" spans="1:12" x14ac:dyDescent="0.25">
      <c r="A6" s="6" t="s">
        <v>11</v>
      </c>
      <c r="B6" s="10">
        <v>0.5</v>
      </c>
      <c r="C6" s="9">
        <f>SUM(data!G:G)/$B$1</f>
        <v>0.62068965517241381</v>
      </c>
      <c r="D6" s="9">
        <f>C6-B6</f>
        <v>0.12068965517241381</v>
      </c>
      <c r="E6" s="9">
        <f>D6/C6</f>
        <v>0.19444444444444448</v>
      </c>
      <c r="F6" s="9">
        <f>COUNTIFS(data!AB2:AB175,"&gt;0.5",data!G2:G175,"1")/$E$1</f>
        <v>0.69411764705882351</v>
      </c>
      <c r="G6" s="9">
        <f>F6-B6</f>
        <v>0.19411764705882351</v>
      </c>
      <c r="H6" s="9">
        <f>G6/F6</f>
        <v>0.27966101694915252</v>
      </c>
      <c r="K6" s="6" t="s">
        <v>9</v>
      </c>
      <c r="L6">
        <f>SUM(data!D:D)</f>
        <v>45</v>
      </c>
    </row>
    <row r="7" spans="1:12" x14ac:dyDescent="0.25">
      <c r="A7" s="6" t="s">
        <v>1</v>
      </c>
      <c r="B7" s="10">
        <v>0.5</v>
      </c>
      <c r="C7" s="9">
        <f>SUM(data!H:H)/$B$1</f>
        <v>0.61494252873563215</v>
      </c>
      <c r="D7" s="9">
        <f>C7-B7</f>
        <v>0.11494252873563215</v>
      </c>
      <c r="E7" s="9">
        <f>D7/C7</f>
        <v>0.18691588785046725</v>
      </c>
      <c r="F7" s="9">
        <f>COUNTIFS(data!AB2:AB175,"&gt;0.5",data!H2:H175,"1")/$E$1</f>
        <v>0.6470588235294118</v>
      </c>
      <c r="G7" s="9">
        <f>F7-B7</f>
        <v>0.1470588235294118</v>
      </c>
      <c r="H7" s="9">
        <f>G7/F7</f>
        <v>0.22727272727272732</v>
      </c>
      <c r="K7" s="6" t="s">
        <v>10</v>
      </c>
      <c r="L7">
        <f>SUM(data!E:E)</f>
        <v>16</v>
      </c>
    </row>
    <row r="8" spans="1:12" x14ac:dyDescent="0.25">
      <c r="A8" s="6" t="s">
        <v>18</v>
      </c>
      <c r="B8" s="10">
        <v>0.05</v>
      </c>
      <c r="C8" s="9">
        <f>SUM(data!O:O)/$B$1</f>
        <v>5.1724137931034482E-2</v>
      </c>
      <c r="D8" s="9">
        <f>C8-B8</f>
        <v>1.7241379310344793E-3</v>
      </c>
      <c r="E8" s="9">
        <f>D8/C8</f>
        <v>3.3333333333333263E-2</v>
      </c>
      <c r="F8" s="9">
        <f>COUNTIFS(data!AB2:AB175,"&gt;0.5",data!O2:O175,"1")/$E$1</f>
        <v>5.8823529411764705E-2</v>
      </c>
      <c r="G8" s="9">
        <f>F8-B8</f>
        <v>8.8235294117647023E-3</v>
      </c>
      <c r="H8" s="9">
        <f>G8/F8</f>
        <v>0.14999999999999994</v>
      </c>
      <c r="K8" s="6" t="s">
        <v>42</v>
      </c>
      <c r="L8">
        <f>SUM(data!F:F)</f>
        <v>41</v>
      </c>
    </row>
    <row r="9" spans="1:12" x14ac:dyDescent="0.25">
      <c r="A9" s="6" t="s">
        <v>7</v>
      </c>
      <c r="B9" s="10">
        <v>0.45</v>
      </c>
      <c r="C9" s="9">
        <f>SUM(data!R:R)/$B$1</f>
        <v>0.50574712643678166</v>
      </c>
      <c r="D9" s="9">
        <f>C9-B9</f>
        <v>5.5747126436781647E-2</v>
      </c>
      <c r="E9" s="9">
        <f>D9/C9</f>
        <v>0.11022727272727278</v>
      </c>
      <c r="F9" s="9">
        <f>COUNTIFS(data!AB2:AB175,"&gt;0.5",data!R2:R175,"1")/$E$1</f>
        <v>0.55294117647058827</v>
      </c>
      <c r="G9" s="9">
        <f>F9-B9</f>
        <v>0.10294117647058826</v>
      </c>
      <c r="H9" s="9">
        <f>G9/F9</f>
        <v>0.18617021276595747</v>
      </c>
      <c r="K9" s="6" t="s">
        <v>11</v>
      </c>
      <c r="L9">
        <f>SUM(data!G:G)</f>
        <v>108</v>
      </c>
    </row>
    <row r="10" spans="1:12" x14ac:dyDescent="0.25">
      <c r="A10" s="6" t="s">
        <v>8</v>
      </c>
      <c r="B10" s="10">
        <v>0.05</v>
      </c>
      <c r="C10" s="9">
        <f>SUM(data!S:S)/$B$1</f>
        <v>9.1954022988505746E-2</v>
      </c>
      <c r="D10" s="9">
        <f>C10-B10</f>
        <v>4.1954022988505743E-2</v>
      </c>
      <c r="E10" s="9">
        <f>D10/C10</f>
        <v>0.45624999999999999</v>
      </c>
      <c r="F10" s="9">
        <f>COUNTIFS(data!AB2:AB175,"&gt;0.5",data!S2:S175,"1")/$E$1</f>
        <v>0.11764705882352941</v>
      </c>
      <c r="G10" s="9">
        <f>F10-B10</f>
        <v>6.7647058823529407E-2</v>
      </c>
      <c r="H10" s="9">
        <f>G10/F10</f>
        <v>0.57499999999999996</v>
      </c>
      <c r="K10" s="6" t="s">
        <v>1</v>
      </c>
      <c r="L10">
        <f>SUM(data!H:H)</f>
        <v>107</v>
      </c>
    </row>
    <row r="11" spans="1:12" x14ac:dyDescent="0.25">
      <c r="A11" s="6" t="s">
        <v>17</v>
      </c>
      <c r="B11" s="10">
        <v>0.05</v>
      </c>
      <c r="C11" s="9">
        <f>SUM(data!T:T)/$B$1</f>
        <v>3.4482758620689655E-2</v>
      </c>
      <c r="D11" s="9">
        <f>C11-B11</f>
        <v>-1.5517241379310348E-2</v>
      </c>
      <c r="E11" s="9">
        <f>D11/C11</f>
        <v>-0.45000000000000012</v>
      </c>
      <c r="F11" s="9">
        <f>COUNTIFS(data!AB2:AB175,"&gt;0.5",data!T2:T175,"1")/$E$1</f>
        <v>4.7058823529411764E-2</v>
      </c>
      <c r="G11" s="9">
        <f>F11-B11</f>
        <v>-2.9411764705882387E-3</v>
      </c>
      <c r="H11" s="9">
        <f>G11/F11</f>
        <v>-6.2500000000000069E-2</v>
      </c>
      <c r="K11" s="6" t="s">
        <v>2</v>
      </c>
      <c r="L11">
        <f>SUM(data!I:I)</f>
        <v>21</v>
      </c>
    </row>
    <row r="12" spans="1:12" x14ac:dyDescent="0.25">
      <c r="K12" s="6" t="s">
        <v>3</v>
      </c>
      <c r="L12">
        <f>SUM(data!J:J)</f>
        <v>20</v>
      </c>
    </row>
    <row r="13" spans="1:12" x14ac:dyDescent="0.25">
      <c r="K13" s="6" t="s">
        <v>12</v>
      </c>
      <c r="L13">
        <f>SUM(data!K:K)</f>
        <v>21</v>
      </c>
    </row>
    <row r="14" spans="1:12" x14ac:dyDescent="0.25">
      <c r="K14" s="6" t="s">
        <v>16</v>
      </c>
      <c r="L14">
        <f>SUM(data!L:L)</f>
        <v>6</v>
      </c>
    </row>
    <row r="15" spans="1:12" x14ac:dyDescent="0.25">
      <c r="K15" s="6" t="s">
        <v>5</v>
      </c>
      <c r="L15">
        <f>SUM(data!M:M)</f>
        <v>27</v>
      </c>
    </row>
    <row r="16" spans="1:12" x14ac:dyDescent="0.25">
      <c r="K16" s="6" t="s">
        <v>4</v>
      </c>
      <c r="L16">
        <f>SUM(data!N:N)</f>
        <v>34</v>
      </c>
    </row>
    <row r="17" spans="11:12" x14ac:dyDescent="0.25">
      <c r="K17" s="6" t="s">
        <v>18</v>
      </c>
      <c r="L17">
        <f>SUM(data!O:O)</f>
        <v>9</v>
      </c>
    </row>
    <row r="18" spans="11:12" x14ac:dyDescent="0.25">
      <c r="K18" s="6" t="s">
        <v>6</v>
      </c>
      <c r="L18">
        <f>SUM(data!P:P)</f>
        <v>17</v>
      </c>
    </row>
    <row r="19" spans="11:12" x14ac:dyDescent="0.25">
      <c r="K19" s="6" t="s">
        <v>19</v>
      </c>
      <c r="L19">
        <f>SUM(data!Q:Q)</f>
        <v>12</v>
      </c>
    </row>
    <row r="20" spans="11:12" x14ac:dyDescent="0.25">
      <c r="K20" s="6" t="s">
        <v>7</v>
      </c>
      <c r="L20">
        <f>SUM(data!R:R)</f>
        <v>88</v>
      </c>
    </row>
    <row r="21" spans="11:12" x14ac:dyDescent="0.25">
      <c r="K21" s="6" t="s">
        <v>8</v>
      </c>
      <c r="L21">
        <f>SUM(data!S:S)</f>
        <v>16</v>
      </c>
    </row>
    <row r="22" spans="11:12" x14ac:dyDescent="0.25">
      <c r="K22" s="6" t="s">
        <v>17</v>
      </c>
      <c r="L22">
        <f>SUM(data!T:T)</f>
        <v>6</v>
      </c>
    </row>
    <row r="23" spans="11:12" x14ac:dyDescent="0.25">
      <c r="K23" s="6" t="s">
        <v>45</v>
      </c>
      <c r="L23">
        <f>SUM(data!U:U)</f>
        <v>68</v>
      </c>
    </row>
    <row r="24" spans="11:12" x14ac:dyDescent="0.25">
      <c r="K24" s="6" t="s">
        <v>47</v>
      </c>
      <c r="L24">
        <f>SUM(data!V:V)</f>
        <v>762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Spycher</dc:creator>
  <cp:lastModifiedBy>Frederic Spycher</cp:lastModifiedBy>
  <dcterms:created xsi:type="dcterms:W3CDTF">2021-09-08T14:38:23Z</dcterms:created>
  <dcterms:modified xsi:type="dcterms:W3CDTF">2021-11-10T10:14:10Z</dcterms:modified>
</cp:coreProperties>
</file>