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6DF5DA25-98EB-4035-A1CB-0265EC587892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Prelim module mark" sheetId="1" r:id="rId1"/>
  </sheets>
  <definedNames>
    <definedName name="solver_adj" localSheetId="0" hidden="1">'Prelim module mark'!$C$14:$F$14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'Prelim module mark'!$C$14</definedName>
    <definedName name="solver_lhs2" localSheetId="0" hidden="1">'Prelim module mark'!$D$14</definedName>
    <definedName name="solver_lhs3" localSheetId="0" hidden="1">'Prelim module mark'!$E$14</definedName>
    <definedName name="solver_lhs4" localSheetId="0" hidden="1">'Prelim module mark'!$F$14</definedName>
    <definedName name="solver_lhs5" localSheetId="0" hidden="1">'Prelim module mark'!$G$17:$G$20</definedName>
    <definedName name="solver_lhs6" localSheetId="0" hidden="1">'Prelim module mark'!$G$22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6</definedName>
    <definedName name="solver_nwt" localSheetId="0" hidden="1">1</definedName>
    <definedName name="solver_opt" localSheetId="0" hidden="1">'Prelim module mark'!$H$14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el2" localSheetId="0" hidden="1">3</definedName>
    <definedName name="solver_rel3" localSheetId="0" hidden="1">3</definedName>
    <definedName name="solver_rel4" localSheetId="0" hidden="1">3</definedName>
    <definedName name="solver_rel5" localSheetId="0" hidden="1">1</definedName>
    <definedName name="solver_rel6" localSheetId="0" hidden="1">2</definedName>
    <definedName name="solver_rhs1" localSheetId="0" hidden="1">0.05</definedName>
    <definedName name="solver_rhs2" localSheetId="0" hidden="1">0.05</definedName>
    <definedName name="solver_rhs3" localSheetId="0" hidden="1">0.05</definedName>
    <definedName name="solver_rhs4" localSheetId="0" hidden="1">0.05</definedName>
    <definedName name="solver_rhs5" localSheetId="0" hidden="1">'Prelim module mark'!$I$17:$I$20</definedName>
    <definedName name="solver_rhs6" localSheetId="0" hidden="1">'Prelim module mark'!$I$22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3" i="1" l="1"/>
  <c r="D3" i="1"/>
  <c r="D4" i="1" l="1"/>
  <c r="D5" i="1"/>
  <c r="D6" i="1"/>
  <c r="D7" i="1"/>
  <c r="D8" i="1"/>
  <c r="D9" i="1"/>
  <c r="E4" i="1" l="1"/>
  <c r="E7" i="1"/>
  <c r="E8" i="1"/>
  <c r="E3" i="1"/>
  <c r="E6" i="1"/>
  <c r="E5" i="1"/>
  <c r="M4" i="1"/>
  <c r="M5" i="1"/>
  <c r="M3" i="1"/>
  <c r="I4" i="1"/>
  <c r="I5" i="1"/>
  <c r="I3" i="1"/>
  <c r="G22" i="1"/>
  <c r="I20" i="1"/>
  <c r="G20" i="1"/>
  <c r="G18" i="1"/>
  <c r="G19" i="1"/>
  <c r="G17" i="1"/>
  <c r="I19" i="1"/>
  <c r="I18" i="1"/>
  <c r="C13" i="1" l="1"/>
  <c r="E13" i="1"/>
  <c r="D13" i="1"/>
  <c r="H14" i="1" l="1"/>
  <c r="H24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Annette van der Merwe</author>
  </authors>
  <commentList>
    <comment ref="H14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This value represents 60% of your module mark</t>
        </r>
      </text>
    </comment>
  </commentList>
</comments>
</file>

<file path=xl/sharedStrings.xml><?xml version="1.0" encoding="utf-8"?>
<sst xmlns="http://schemas.openxmlformats.org/spreadsheetml/2006/main" count="55" uniqueCount="42">
  <si>
    <t>Practical 1</t>
  </si>
  <si>
    <t>Practical 2</t>
  </si>
  <si>
    <t>Practical 3</t>
  </si>
  <si>
    <t>Practical 4</t>
  </si>
  <si>
    <t>Practical 5</t>
  </si>
  <si>
    <t>Practical 6</t>
  </si>
  <si>
    <t>Test 1</t>
  </si>
  <si>
    <t>Test 2</t>
  </si>
  <si>
    <t>Test 3</t>
  </si>
  <si>
    <t>AA1</t>
  </si>
  <si>
    <t>AA2</t>
  </si>
  <si>
    <t>AA3</t>
  </si>
  <si>
    <t>Final AA</t>
  </si>
  <si>
    <t>Make-up</t>
  </si>
  <si>
    <t>Practicals</t>
  </si>
  <si>
    <t>Applied A.</t>
  </si>
  <si>
    <t>Tests</t>
  </si>
  <si>
    <t>Category average</t>
  </si>
  <si>
    <t>Weight (decision var's)</t>
  </si>
  <si>
    <t>Objective:</t>
  </si>
  <si>
    <t>Constraints:</t>
  </si>
  <si>
    <t>Final AA &lt;= 40%</t>
  </si>
  <si>
    <t>Pracs &lt;= Applied</t>
  </si>
  <si>
    <t>Applied &lt;= Tests</t>
  </si>
  <si>
    <t>Total = 100%</t>
  </si>
  <si>
    <t>&lt;=</t>
  </si>
  <si>
    <t>Tests &lt;= Final AA</t>
  </si>
  <si>
    <t>%</t>
  </si>
  <si>
    <t>Sorted:</t>
  </si>
  <si>
    <t>Title</t>
  </si>
  <si>
    <t>Score</t>
  </si>
  <si>
    <t>Practicals
Title</t>
  </si>
  <si>
    <t>Applied
Title</t>
  </si>
  <si>
    <t>Test
Title</t>
  </si>
  <si>
    <t>Total:</t>
  </si>
  <si>
    <t>To use this spreadsheet, you ONLY need to input your scores (so far) for the assignments in the green cells:</t>
  </si>
  <si>
    <t>MINIMUM MODULE MARK SO FAR (%):</t>
  </si>
  <si>
    <t>1. Enter your scores in the green cells (do not change totals or functions)</t>
  </si>
  <si>
    <t>2. Select cell H14 and run Solver under the data tab.</t>
  </si>
  <si>
    <t>=</t>
  </si>
  <si>
    <t>All weights &gt;= 5%</t>
  </si>
  <si>
    <t>Individually added in Solver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</si>
</sst>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indexed="81"/>
      <name val="Tahoma"/>
      <family val="2"/>
    </font>
    <font>
      <sz val="11"/>
      <color theme="9" tint="0.59999389629810485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2"/>
      <color rgb="FFFA7D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11" applyNumberFormat="0" applyAlignment="0" applyProtection="0"/>
  </cellStyleXfs>
  <cellXfs count="50">
    <xf numFmtId="0" fontId="0" fillId="0" borderId="0" xfId="0"/>
    <xf numFmtId="0" fontId="0" fillId="0" borderId="0" xfId="0" applyAlignment="1">
      <alignment wrapText="1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2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2" xfId="0" applyBorder="1" applyAlignment="1">
      <alignment wrapText="1"/>
    </xf>
    <xf numFmtId="0" fontId="0" fillId="0" borderId="14" xfId="0" applyBorder="1" applyAlignment="1">
      <alignment horizontal="left" wrapText="1"/>
    </xf>
    <xf numFmtId="0" fontId="0" fillId="0" borderId="14" xfId="0" applyBorder="1" applyAlignment="1">
      <alignment wrapText="1"/>
    </xf>
    <xf numFmtId="0" fontId="2" fillId="0" borderId="0" xfId="0" applyFont="1" applyProtection="1"/>
    <xf numFmtId="0" fontId="0" fillId="3" borderId="14" xfId="0" applyFill="1" applyBorder="1"/>
    <xf numFmtId="0" fontId="0" fillId="3" borderId="0" xfId="0" applyFill="1" applyBorder="1"/>
    <xf numFmtId="0" fontId="0" fillId="3" borderId="20" xfId="0" applyFill="1" applyBorder="1"/>
    <xf numFmtId="0" fontId="0" fillId="0" borderId="22" xfId="0" applyBorder="1"/>
    <xf numFmtId="0" fontId="4" fillId="0" borderId="0" xfId="0" applyFont="1" applyProtection="1"/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right"/>
    </xf>
    <xf numFmtId="0" fontId="8" fillId="2" borderId="11" xfId="1" applyFont="1"/>
    <xf numFmtId="0" fontId="0" fillId="5" borderId="1" xfId="0" applyFill="1" applyBorder="1"/>
    <xf numFmtId="0" fontId="8" fillId="0" borderId="0" xfId="1" applyFont="1" applyFill="1" applyBorder="1"/>
    <xf numFmtId="0" fontId="0" fillId="0" borderId="6" xfId="0" applyBorder="1" applyProtection="1"/>
    <xf numFmtId="0" fontId="0" fillId="0" borderId="19" xfId="0" applyBorder="1" applyProtection="1"/>
    <xf numFmtId="0" fontId="0" fillId="4" borderId="0" xfId="0" applyFill="1" applyBorder="1" applyProtection="1"/>
    <xf numFmtId="0" fontId="0" fillId="0" borderId="17" xfId="0" applyBorder="1" applyProtection="1"/>
    <xf numFmtId="0" fontId="0" fillId="0" borderId="15" xfId="0" applyBorder="1" applyProtection="1"/>
    <xf numFmtId="0" fontId="0" fillId="0" borderId="21" xfId="0" applyBorder="1" applyProtection="1"/>
    <xf numFmtId="0" fontId="0" fillId="4" borderId="20" xfId="0" applyFill="1" applyBorder="1" applyProtection="1"/>
    <xf numFmtId="0" fontId="0" fillId="0" borderId="20" xfId="0" applyBorder="1" applyProtection="1"/>
    <xf numFmtId="0" fontId="0" fillId="0" borderId="23" xfId="0" applyBorder="1" applyProtection="1"/>
    <xf numFmtId="0" fontId="0" fillId="4" borderId="23" xfId="0" applyFill="1" applyBorder="1" applyProtection="1"/>
    <xf numFmtId="0" fontId="0" fillId="0" borderId="24" xfId="0" applyBorder="1" applyProtection="1"/>
    <xf numFmtId="0" fontId="0" fillId="0" borderId="6" xfId="0" applyBorder="1" applyProtection="1">
      <protection locked="0"/>
    </xf>
    <xf numFmtId="0" fontId="0" fillId="4" borderId="0" xfId="0" applyFill="1" applyBorder="1" applyProtection="1">
      <protection locked="0"/>
    </xf>
    <xf numFmtId="0" fontId="0" fillId="0" borderId="13" xfId="0" applyBorder="1" applyProtection="1">
      <protection locked="0"/>
    </xf>
    <xf numFmtId="0" fontId="0" fillId="0" borderId="19" xfId="0" applyBorder="1" applyProtection="1">
      <protection locked="0"/>
    </xf>
    <xf numFmtId="0" fontId="0" fillId="0" borderId="9" xfId="0" quotePrefix="1" applyBorder="1"/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60960</xdr:colOff>
      <xdr:row>13</xdr:row>
      <xdr:rowOff>0</xdr:rowOff>
    </xdr:from>
    <xdr:to>
      <xdr:col>10</xdr:col>
      <xdr:colOff>99060</xdr:colOff>
      <xdr:row>25</xdr:row>
      <xdr:rowOff>38100</xdr:rowOff>
    </xdr:to>
    <xdr:sp macro="" textlink="">
      <xdr:nvSpPr>
        <xdr:cNvPr id="3" name="Curved Left Arrow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5676900" y="2606040"/>
          <a:ext cx="1203960" cy="2057400"/>
        </a:xfrm>
        <a:prstGeom prst="curvedLeftArrow">
          <a:avLst>
            <a:gd name="adj1" fmla="val 14511"/>
            <a:gd name="adj2" fmla="val 50000"/>
            <a:gd name="adj3" fmla="val 25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ZA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4"/>
  <sheetViews>
    <sheetView tabSelected="1" workbookViewId="0">
      <selection activeCell="N15" sqref="N15"/>
    </sheetView>
  </sheetViews>
  <sheetFormatPr defaultRowHeight="15" x14ac:dyDescent="0.25"/>
  <cols>
    <col min="1" max="1" width="11.85546875" customWidth="1"/>
    <col min="2" max="2" width="10.28515625" customWidth="1"/>
    <col min="3" max="5" width="9.85546875" bestFit="1" customWidth="1"/>
    <col min="6" max="6" width="10.85546875" customWidth="1"/>
    <col min="7" max="7" width="9.28515625" bestFit="1" customWidth="1"/>
    <col min="8" max="8" width="9.85546875" bestFit="1" customWidth="1"/>
    <col min="10" max="10" width="8.140625" customWidth="1"/>
    <col min="11" max="11" width="7.7109375" customWidth="1"/>
    <col min="12" max="13" width="6.140625" bestFit="1" customWidth="1"/>
    <col min="14" max="14" width="11.140625" customWidth="1"/>
    <col min="15" max="17" width="6.140625" bestFit="1" customWidth="1"/>
  </cols>
  <sheetData>
    <row r="1" spans="1:27" ht="16.5" thickBot="1" x14ac:dyDescent="0.3">
      <c r="A1" s="31" t="s">
        <v>35</v>
      </c>
    </row>
    <row r="2" spans="1:27" ht="30.75" thickBot="1" x14ac:dyDescent="0.3">
      <c r="A2" s="19" t="s">
        <v>31</v>
      </c>
      <c r="B2" s="20" t="s">
        <v>34</v>
      </c>
      <c r="C2" s="14" t="s">
        <v>30</v>
      </c>
      <c r="D2" s="15" t="s">
        <v>27</v>
      </c>
      <c r="E2" s="22" t="s">
        <v>28</v>
      </c>
      <c r="F2" s="19" t="s">
        <v>32</v>
      </c>
      <c r="G2" s="21" t="s">
        <v>34</v>
      </c>
      <c r="H2" s="14" t="s">
        <v>30</v>
      </c>
      <c r="I2" s="15" t="s">
        <v>27</v>
      </c>
      <c r="J2" s="19" t="s">
        <v>33</v>
      </c>
      <c r="K2" s="21" t="s">
        <v>34</v>
      </c>
      <c r="L2" s="14" t="s">
        <v>30</v>
      </c>
      <c r="M2" s="15" t="s">
        <v>27</v>
      </c>
      <c r="N2" s="12" t="s">
        <v>29</v>
      </c>
      <c r="O2" s="21" t="s">
        <v>34</v>
      </c>
      <c r="P2" s="14" t="s">
        <v>30</v>
      </c>
      <c r="Q2" s="15" t="s">
        <v>27</v>
      </c>
    </row>
    <row r="3" spans="1:27" ht="15.75" thickBot="1" x14ac:dyDescent="0.3">
      <c r="A3" s="12" t="s">
        <v>0</v>
      </c>
      <c r="B3" s="47">
        <v>30</v>
      </c>
      <c r="C3" s="23">
        <v>23</v>
      </c>
      <c r="D3" s="38">
        <f>IF(B3&gt;0,C3/B3,"")</f>
        <v>0.76666666666666672</v>
      </c>
      <c r="E3" s="22">
        <f>IF(D3=MIN($D$3:$D$8),0,D3)</f>
        <v>0.76666666666666672</v>
      </c>
      <c r="F3" s="12" t="s">
        <v>9</v>
      </c>
      <c r="G3" s="13">
        <v>30</v>
      </c>
      <c r="H3" s="23">
        <v>13</v>
      </c>
      <c r="I3" s="15">
        <f>IF(G3&gt;0,H3/G3,"")</f>
        <v>0.43333333333333335</v>
      </c>
      <c r="J3" s="12" t="s">
        <v>6</v>
      </c>
      <c r="K3" s="14">
        <v>35</v>
      </c>
      <c r="L3" s="23">
        <v>22</v>
      </c>
      <c r="M3" s="15">
        <f>IF(K3&gt;0,L3/K3,"")</f>
        <v>0.62857142857142856</v>
      </c>
      <c r="N3" s="26" t="s">
        <v>12</v>
      </c>
      <c r="O3" s="42">
        <v>50</v>
      </c>
      <c r="P3" s="43">
        <v>16</v>
      </c>
      <c r="Q3" s="44"/>
    </row>
    <row r="4" spans="1:27" x14ac:dyDescent="0.25">
      <c r="A4" s="16" t="s">
        <v>1</v>
      </c>
      <c r="B4" s="45">
        <v>25</v>
      </c>
      <c r="C4" s="24">
        <v>15</v>
      </c>
      <c r="D4" s="37">
        <f t="shared" ref="D4:D9" si="0">IF(B4&gt;0,C4/B4,"")</f>
        <v>0.6</v>
      </c>
      <c r="E4" s="22">
        <f t="shared" ref="E4:E8" si="1">IF(D4=MIN($D$3:$D$8),0,D4)</f>
        <v>0.6</v>
      </c>
      <c r="F4" s="16" t="s">
        <v>10</v>
      </c>
      <c r="G4" s="34">
        <v>19</v>
      </c>
      <c r="H4" s="36">
        <v>5</v>
      </c>
      <c r="I4" s="37">
        <f>IF(G4&gt;0,H4/G4,"")</f>
        <v>0.26315789473684209</v>
      </c>
      <c r="J4" s="16" t="s">
        <v>7</v>
      </c>
      <c r="K4" s="6">
        <v>30</v>
      </c>
      <c r="L4" s="24">
        <v>20</v>
      </c>
      <c r="M4" s="17">
        <f>IF(K4&gt;0,L4/K4,"")</f>
        <v>0.66666666666666663</v>
      </c>
      <c r="T4" s="1"/>
      <c r="U4" s="1"/>
      <c r="V4" s="1"/>
      <c r="W4" s="1"/>
      <c r="X4" s="1"/>
      <c r="Y4" s="1"/>
      <c r="Z4" s="1"/>
      <c r="AA4" s="1"/>
    </row>
    <row r="5" spans="1:27" ht="15.75" thickBot="1" x14ac:dyDescent="0.3">
      <c r="A5" s="16" t="s">
        <v>2</v>
      </c>
      <c r="B5" s="45">
        <v>20</v>
      </c>
      <c r="C5" s="24">
        <v>0</v>
      </c>
      <c r="D5" s="37">
        <f t="shared" si="0"/>
        <v>0</v>
      </c>
      <c r="E5" s="22">
        <f t="shared" si="1"/>
        <v>0</v>
      </c>
      <c r="F5" s="18" t="s">
        <v>11</v>
      </c>
      <c r="G5" s="35">
        <v>20</v>
      </c>
      <c r="H5" s="40">
        <v>10</v>
      </c>
      <c r="I5" s="39">
        <f>IF(G5&gt;0,H5/G5,"")</f>
        <v>0.5</v>
      </c>
      <c r="J5" s="18" t="s">
        <v>8</v>
      </c>
      <c r="K5" s="41">
        <v>30</v>
      </c>
      <c r="L5" s="40">
        <v>26</v>
      </c>
      <c r="M5" s="39">
        <f>IF(K5&gt;0,L5/K5,"")</f>
        <v>0.8666666666666667</v>
      </c>
    </row>
    <row r="6" spans="1:27" x14ac:dyDescent="0.25">
      <c r="A6" s="16" t="s">
        <v>3</v>
      </c>
      <c r="B6" s="45">
        <v>22</v>
      </c>
      <c r="C6" s="24">
        <v>12</v>
      </c>
      <c r="D6" s="37">
        <f t="shared" si="0"/>
        <v>0.54545454545454541</v>
      </c>
      <c r="E6" s="22">
        <f t="shared" si="1"/>
        <v>0.54545454545454541</v>
      </c>
    </row>
    <row r="7" spans="1:27" x14ac:dyDescent="0.25">
      <c r="A7" s="16" t="s">
        <v>4</v>
      </c>
      <c r="B7" s="45">
        <v>10</v>
      </c>
      <c r="C7" s="46">
        <v>5</v>
      </c>
      <c r="D7" s="37">
        <f t="shared" si="0"/>
        <v>0.5</v>
      </c>
      <c r="E7" s="22">
        <f t="shared" si="1"/>
        <v>0.5</v>
      </c>
    </row>
    <row r="8" spans="1:27" ht="15.75" x14ac:dyDescent="0.25">
      <c r="A8" s="16" t="s">
        <v>5</v>
      </c>
      <c r="B8" s="45">
        <v>15</v>
      </c>
      <c r="C8" s="46">
        <v>12</v>
      </c>
      <c r="D8" s="37">
        <f t="shared" si="0"/>
        <v>0.8</v>
      </c>
      <c r="E8" s="22">
        <f t="shared" si="1"/>
        <v>0.8</v>
      </c>
      <c r="F8" s="33" t="s">
        <v>37</v>
      </c>
    </row>
    <row r="9" spans="1:27" ht="16.5" thickBot="1" x14ac:dyDescent="0.3">
      <c r="A9" s="18" t="s">
        <v>13</v>
      </c>
      <c r="B9" s="48">
        <v>20</v>
      </c>
      <c r="C9" s="25"/>
      <c r="D9" s="39">
        <f t="shared" si="0"/>
        <v>0</v>
      </c>
      <c r="E9" s="27"/>
      <c r="F9" s="33" t="s">
        <v>38</v>
      </c>
    </row>
    <row r="12" spans="1:27" x14ac:dyDescent="0.25">
      <c r="A12" s="2"/>
      <c r="B12" s="3"/>
      <c r="C12" s="3" t="s">
        <v>14</v>
      </c>
      <c r="D12" s="3" t="s">
        <v>15</v>
      </c>
      <c r="E12" s="3" t="s">
        <v>16</v>
      </c>
      <c r="F12" s="3" t="s">
        <v>12</v>
      </c>
      <c r="G12" s="3"/>
      <c r="H12" s="3"/>
      <c r="I12" s="4"/>
    </row>
    <row r="13" spans="1:27" ht="15.75" thickBot="1" x14ac:dyDescent="0.3">
      <c r="A13" s="5" t="s">
        <v>17</v>
      </c>
      <c r="B13" s="6"/>
      <c r="C13" s="11">
        <f>AVERAGE(E3:E8)</f>
        <v>0.53535353535353536</v>
      </c>
      <c r="D13" s="11">
        <f>AVERAGE(I3:I5)</f>
        <v>0.39883040935672515</v>
      </c>
      <c r="E13" s="11">
        <f>AVERAGE(M3:M5)</f>
        <v>0.72063492063492063</v>
      </c>
      <c r="F13" s="11">
        <f>P3/O3</f>
        <v>0.32</v>
      </c>
      <c r="G13" s="6"/>
      <c r="H13" s="6"/>
      <c r="I13" s="7"/>
    </row>
    <row r="14" spans="1:27" ht="15.75" thickBot="1" x14ac:dyDescent="0.3">
      <c r="A14" s="5" t="s">
        <v>18</v>
      </c>
      <c r="B14" s="6"/>
      <c r="C14" s="11">
        <v>0.19999999999999993</v>
      </c>
      <c r="D14" s="11">
        <v>0.19999999999999993</v>
      </c>
      <c r="E14" s="11">
        <v>0.19999999999999993</v>
      </c>
      <c r="F14" s="11">
        <v>0.4</v>
      </c>
      <c r="G14" s="6" t="s">
        <v>19</v>
      </c>
      <c r="H14" s="32">
        <f>SUMPRODUCT(C13:F13,C14:F14)</f>
        <v>0.45896377306903613</v>
      </c>
      <c r="I14" s="7"/>
    </row>
    <row r="15" spans="1:27" x14ac:dyDescent="0.25">
      <c r="A15" s="5"/>
      <c r="B15" s="6"/>
      <c r="C15" s="6"/>
      <c r="D15" s="6"/>
      <c r="E15" s="6"/>
      <c r="F15" s="6"/>
      <c r="G15" s="6"/>
      <c r="H15" s="6"/>
      <c r="I15" s="7"/>
    </row>
    <row r="16" spans="1:27" x14ac:dyDescent="0.25">
      <c r="A16" s="5" t="s">
        <v>20</v>
      </c>
      <c r="B16" s="6"/>
      <c r="C16" s="6"/>
      <c r="D16" s="6"/>
      <c r="E16" s="6"/>
      <c r="F16" s="6"/>
      <c r="G16" s="6"/>
      <c r="H16" s="6"/>
      <c r="I16" s="7"/>
    </row>
    <row r="17" spans="1:9" x14ac:dyDescent="0.25">
      <c r="A17" s="5" t="s">
        <v>21</v>
      </c>
      <c r="B17" s="6"/>
      <c r="C17" s="2"/>
      <c r="D17" s="3"/>
      <c r="E17" s="3"/>
      <c r="F17" s="4">
        <v>1</v>
      </c>
      <c r="G17" s="6">
        <f>SUMPRODUCT(C17:F17,$C$14:$F$14)</f>
        <v>0.4</v>
      </c>
      <c r="H17" s="6" t="s">
        <v>25</v>
      </c>
      <c r="I17" s="7">
        <v>0.4</v>
      </c>
    </row>
    <row r="18" spans="1:9" x14ac:dyDescent="0.25">
      <c r="A18" s="5" t="s">
        <v>22</v>
      </c>
      <c r="B18" s="6"/>
      <c r="C18" s="5">
        <v>1</v>
      </c>
      <c r="D18" s="6"/>
      <c r="E18" s="6"/>
      <c r="F18" s="7"/>
      <c r="G18" s="6">
        <f>SUMPRODUCT(C18:F18,$C$14:$F$14)</f>
        <v>0.19999999999999993</v>
      </c>
      <c r="H18" s="6" t="s">
        <v>25</v>
      </c>
      <c r="I18" s="7">
        <f>D14</f>
        <v>0.19999999999999993</v>
      </c>
    </row>
    <row r="19" spans="1:9" x14ac:dyDescent="0.25">
      <c r="A19" s="5" t="s">
        <v>23</v>
      </c>
      <c r="B19" s="6"/>
      <c r="C19" s="5"/>
      <c r="D19" s="6">
        <v>1</v>
      </c>
      <c r="E19" s="6"/>
      <c r="F19" s="7"/>
      <c r="G19" s="6">
        <f>SUMPRODUCT(C19:F19,$C$14:$F$14)</f>
        <v>0.19999999999999993</v>
      </c>
      <c r="H19" s="6" t="s">
        <v>25</v>
      </c>
      <c r="I19" s="7">
        <f>E14</f>
        <v>0.19999999999999993</v>
      </c>
    </row>
    <row r="20" spans="1:9" x14ac:dyDescent="0.25">
      <c r="A20" s="5" t="s">
        <v>26</v>
      </c>
      <c r="B20" s="6"/>
      <c r="C20" s="5"/>
      <c r="D20" s="6"/>
      <c r="E20" s="6">
        <v>1</v>
      </c>
      <c r="F20" s="7"/>
      <c r="G20" s="6">
        <f>SUMPRODUCT(C20:F20,$C$14:$F$14)</f>
        <v>0.19999999999999993</v>
      </c>
      <c r="H20" s="6" t="s">
        <v>25</v>
      </c>
      <c r="I20" s="7">
        <f>F14</f>
        <v>0.4</v>
      </c>
    </row>
    <row r="21" spans="1:9" x14ac:dyDescent="0.25">
      <c r="A21" s="5" t="s">
        <v>40</v>
      </c>
      <c r="B21" s="6"/>
      <c r="C21" s="5" t="s">
        <v>41</v>
      </c>
      <c r="D21" s="6"/>
      <c r="E21" s="6"/>
      <c r="F21" s="7"/>
      <c r="G21" s="6"/>
      <c r="H21" s="6"/>
      <c r="I21" s="7"/>
    </row>
    <row r="22" spans="1:9" x14ac:dyDescent="0.25">
      <c r="A22" s="8" t="s">
        <v>24</v>
      </c>
      <c r="B22" s="9"/>
      <c r="C22" s="8">
        <v>1</v>
      </c>
      <c r="D22" s="9">
        <v>1</v>
      </c>
      <c r="E22" s="9">
        <v>1</v>
      </c>
      <c r="F22" s="10">
        <v>1</v>
      </c>
      <c r="G22" s="9">
        <f>SUMPRODUCT(C22:F22,$C$14:$F$14)</f>
        <v>0.99999999999999978</v>
      </c>
      <c r="H22" s="49" t="s">
        <v>39</v>
      </c>
      <c r="I22" s="10">
        <v>1</v>
      </c>
    </row>
    <row r="24" spans="1:9" ht="18.75" x14ac:dyDescent="0.3">
      <c r="F24" s="29"/>
      <c r="G24" s="30" t="s">
        <v>36</v>
      </c>
      <c r="H24" s="28">
        <f>ROUND((H14*100/60)*100,0)</f>
        <v>76</v>
      </c>
    </row>
  </sheetData>
  <sheetProtection selectLockedCells="1" selectUnlockedCells="1"/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Prelim module mark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Annette van der Merwe</dc:creator>
  <cp:lastModifiedBy>Brandon</cp:lastModifiedBy>
  <dcterms:created xsi:type="dcterms:W3CDTF">2021-10-22T09:25:37Z</dcterms:created>
  <dcterms:modified xsi:type="dcterms:W3CDTF">2021-11-19T19:50:50Z</dcterms:modified>
</cp:coreProperties>
</file>