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565b86817281d22/Υπολογιστής/ASSIGNMENTS/"/>
    </mc:Choice>
  </mc:AlternateContent>
  <xr:revisionPtr revIDLastSave="2" documentId="8_{C7333ABD-83C9-479D-9EC8-7BC571EDE221}" xr6:coauthVersionLast="47" xr6:coauthVersionMax="47" xr10:uidLastSave="{9AB6210C-CA39-4952-AA5D-1EDF7F0A7278}"/>
  <bookViews>
    <workbookView xWindow="-110" yWindow="-110" windowWidth="21820" windowHeight="14020" xr2:uid="{B6746633-1678-4449-98D2-FB9EE24EC8C9}"/>
  </bookViews>
  <sheets>
    <sheet name="Dataset_1" sheetId="1" r:id="rId1"/>
    <sheet name="Φύλλο2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20" i="3" l="1"/>
  <c r="H219" i="3"/>
  <c r="H217" i="3"/>
  <c r="H212" i="3"/>
  <c r="H202" i="3"/>
  <c r="H201" i="3"/>
  <c r="H40" i="3"/>
  <c r="H4" i="3"/>
  <c r="H3" i="3"/>
  <c r="H36" i="3"/>
  <c r="H2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H82" i="3"/>
  <c r="H90" i="3"/>
  <c r="H159" i="3"/>
  <c r="H160" i="3"/>
  <c r="H168" i="3"/>
  <c r="H170" i="3"/>
  <c r="H193" i="3"/>
  <c r="G5" i="3"/>
  <c r="F5" i="3"/>
  <c r="H204" i="3"/>
  <c r="G4" i="3"/>
  <c r="G3" i="3"/>
  <c r="F4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3" i="3"/>
  <c r="G2" i="3"/>
  <c r="F2" i="3"/>
  <c r="L240" i="1"/>
  <c r="L241" i="1"/>
  <c r="L239" i="1"/>
  <c r="E257" i="1"/>
  <c r="E258" i="1"/>
  <c r="H257" i="1"/>
  <c r="H258" i="1" s="1"/>
  <c r="E251" i="1" a="1"/>
  <c r="E251" i="1" s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" i="1"/>
  <c r="E245" i="1"/>
  <c r="H245" i="1"/>
  <c r="H246" i="1" s="1"/>
  <c r="E246" i="1"/>
  <c r="E239" i="1" a="1"/>
  <c r="E239" i="1" s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" i="1"/>
  <c r="B240" i="1"/>
  <c r="B239" i="1"/>
  <c r="B241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3" i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<sst xmlns="http://schemas.openxmlformats.org/spreadsheetml/2006/main" count="575" uniqueCount="290">
  <si>
    <t>Company</t>
  </si>
  <si>
    <t>ROA, % (Y)</t>
  </si>
  <si>
    <t>Debt to equity, % (X1)</t>
  </si>
  <si>
    <t>Current ratio, % (X2)</t>
  </si>
  <si>
    <t>Energy sector, dummy (X3)</t>
  </si>
  <si>
    <t>CAPRICORN ENERGY PLC</t>
  </si>
  <si>
    <t>AUTO TRADER GROUP PLC</t>
  </si>
  <si>
    <t>GAMES WORKSHOP GROUP PLC</t>
  </si>
  <si>
    <t>PLUS500 LTD</t>
  </si>
  <si>
    <t>BIG YELLOW GROUP PLC</t>
  </si>
  <si>
    <t>4IMPRINT GROUP PLC</t>
  </si>
  <si>
    <t>FDM GROUP HOLDINGS PLC</t>
  </si>
  <si>
    <t>SEGRO PLC</t>
  </si>
  <si>
    <t>DR. MARTENS PLC</t>
  </si>
  <si>
    <t>LONDONMETRIC PROPERTY PLC</t>
  </si>
  <si>
    <t>SMITHS GROUP PLC</t>
  </si>
  <si>
    <t>SAFESTORE HOLDINGS PLC</t>
  </si>
  <si>
    <t>PAGEGROUP PLC</t>
  </si>
  <si>
    <t>SOFTCAT PLC</t>
  </si>
  <si>
    <t>IG GROUP HOLDINGS PLC</t>
  </si>
  <si>
    <t>PLAYTECH PLC</t>
  </si>
  <si>
    <t>DUNELM GROUP PLC</t>
  </si>
  <si>
    <t>ASHMORE GROUP PLC</t>
  </si>
  <si>
    <t>KAINOS GROUP PLC</t>
  </si>
  <si>
    <t>TRITAX BIG BOX REIT PLC</t>
  </si>
  <si>
    <t>MAN GROUP PLC/JERSEY</t>
  </si>
  <si>
    <t>HARGREAVES LANSDOWN PLC</t>
  </si>
  <si>
    <t>NEXT PLC</t>
  </si>
  <si>
    <t>HOWDEN JOINERY GROUP PLC</t>
  </si>
  <si>
    <t>RIO TINTO PLC</t>
  </si>
  <si>
    <t>PERSIMMON PLC</t>
  </si>
  <si>
    <t>RENISHAW PLC</t>
  </si>
  <si>
    <t>URBAN LOGISTICS REIT PLC</t>
  </si>
  <si>
    <t>FERREXPO PLC</t>
  </si>
  <si>
    <t>MONEYSUPERMARKET.COM</t>
  </si>
  <si>
    <t>GREGGS PLC</t>
  </si>
  <si>
    <t>SPIRENT COMMUNICATIONS PLC</t>
  </si>
  <si>
    <t>BYTES TECHNOLOGY GROUP PLC</t>
  </si>
  <si>
    <t>MONDI PLC</t>
  </si>
  <si>
    <t>SSE PLC</t>
  </si>
  <si>
    <t>LXI REIT PLC</t>
  </si>
  <si>
    <t>AVAST PLC</t>
  </si>
  <si>
    <t>INFORMA PLC</t>
  </si>
  <si>
    <t>GREENCOAT UK WIND PLC</t>
  </si>
  <si>
    <t>LIONTRUST ASSET MANAGEMENT</t>
  </si>
  <si>
    <t>VICTREX PLC</t>
  </si>
  <si>
    <t>B&amp;M EUROPEAN VALUE RETAIL SA</t>
  </si>
  <si>
    <t>TRITAX EUROBOX PLC</t>
  </si>
  <si>
    <t>GLENCORE PLC</t>
  </si>
  <si>
    <t>HALMA PLC</t>
  </si>
  <si>
    <t>CMC MARKETS PLC</t>
  </si>
  <si>
    <t>SPIRAX-SARCO ENGINEERING PLC</t>
  </si>
  <si>
    <t>RS GROUP PLC</t>
  </si>
  <si>
    <t>SPECTRIS PLC</t>
  </si>
  <si>
    <t>GRAFTON GROUP PLC-UTS -CDI</t>
  </si>
  <si>
    <t>SHAFTESBURY PLC</t>
  </si>
  <si>
    <t>EXPERIAN PLC</t>
  </si>
  <si>
    <t>BURBERRY GROUP PLC</t>
  </si>
  <si>
    <t>RELX PLC</t>
  </si>
  <si>
    <t>ITV PLC</t>
  </si>
  <si>
    <t>WATCHES OF SWITZERLAND GROUP</t>
  </si>
  <si>
    <t>RECKITT BENCKISER GROUP PLC</t>
  </si>
  <si>
    <t>FIRSTGROUP PLC</t>
  </si>
  <si>
    <t>ANGLO AMERICAN PLC</t>
  </si>
  <si>
    <t>ROTORK PLC</t>
  </si>
  <si>
    <t>BRITISH LAND CO PLC</t>
  </si>
  <si>
    <t>UNITE GROUP PLC/THE</t>
  </si>
  <si>
    <t>CRODA INTERNATIONAL PLC</t>
  </si>
  <si>
    <t>CLARKSON PLC</t>
  </si>
  <si>
    <t>HIKMA PHARMACEUTICALS PLC</t>
  </si>
  <si>
    <t>INTERTEK GROUP PLC</t>
  </si>
  <si>
    <t>REDROW PLC</t>
  </si>
  <si>
    <t>DIAGEO PLC</t>
  </si>
  <si>
    <t>CRANSWICK PLC</t>
  </si>
  <si>
    <t>IMI PLC</t>
  </si>
  <si>
    <t>BELLWAY PLC</t>
  </si>
  <si>
    <t>TAYLOR WIMPEY PLC</t>
  </si>
  <si>
    <t>BARRATT DEVELOPMENTS PLC</t>
  </si>
  <si>
    <t>SUPERMARKET INCOME REIT PLC</t>
  </si>
  <si>
    <t>CENTAMIN PLC</t>
  </si>
  <si>
    <t>INDIVIOR PLC</t>
  </si>
  <si>
    <t>ASHTEAD GROUP PLC</t>
  </si>
  <si>
    <t>3I INFRASTRUCTURE PLC</t>
  </si>
  <si>
    <t>CRH PLC</t>
  </si>
  <si>
    <t>JUPITER FUND MANAGEMENT</t>
  </si>
  <si>
    <t>SHELL PLC</t>
  </si>
  <si>
    <t>CHEMRING GROUP PLC</t>
  </si>
  <si>
    <t>SAGE GROUP PLC/THE</t>
  </si>
  <si>
    <t>MORGAN ADVANCED MATERIALS PL</t>
  </si>
  <si>
    <t>BERKELEY GROUP HOLDINGS/THE</t>
  </si>
  <si>
    <t>OXFORD INSTRUMENTS PLC</t>
  </si>
  <si>
    <t>HAYS PLC</t>
  </si>
  <si>
    <t>BREWIN DOLPHIN HOLDINGS PLC</t>
  </si>
  <si>
    <t>TELECOM PLUS PLC</t>
  </si>
  <si>
    <t>TATE &amp; LYLE PLC</t>
  </si>
  <si>
    <t>FRASERS GROUP PLC</t>
  </si>
  <si>
    <t>UNILEVER PLC</t>
  </si>
  <si>
    <t>TRAVIS PERKINS PLC</t>
  </si>
  <si>
    <t>LAND SECURITIES GROUP PLC</t>
  </si>
  <si>
    <t>COMPUTACENTER PLC</t>
  </si>
  <si>
    <t>DIPLOMA PLC</t>
  </si>
  <si>
    <t>PETS AT HOME GROUP PLC</t>
  </si>
  <si>
    <t>HOMESERVE PLC</t>
  </si>
  <si>
    <t>IMPERIAL BRANDS PLC</t>
  </si>
  <si>
    <t>ALLIANCE TRUST PLC</t>
  </si>
  <si>
    <t>BRITVIC PLC</t>
  </si>
  <si>
    <t>SAVILLS PLC</t>
  </si>
  <si>
    <t>KINGFISHER PLC</t>
  </si>
  <si>
    <t>VISTRY GROUP PLC</t>
  </si>
  <si>
    <t>HILL &amp; SMITH HOLDINGS PLC</t>
  </si>
  <si>
    <t>AIRTEL AFRICA PLC</t>
  </si>
  <si>
    <t>RHI MAGNESITA NV</t>
  </si>
  <si>
    <t>COATS GROUP PLC</t>
  </si>
  <si>
    <t>VESUVIUS PLC</t>
  </si>
  <si>
    <t>GREAT PORTLAND ESTATES PLC</t>
  </si>
  <si>
    <t>MORGAN SINDALL GROUP PLC</t>
  </si>
  <si>
    <t>SMURFIT KAPPA GROUP PLC</t>
  </si>
  <si>
    <t>PRIMARY HEALTH PROPERTIES</t>
  </si>
  <si>
    <t>PERSONAL ASSETS TRUST PLC</t>
  </si>
  <si>
    <t>DECHRA PHARMACEUTICALS PLC</t>
  </si>
  <si>
    <t>BUNZL PLC</t>
  </si>
  <si>
    <t>JD SPORTS FASHION PLC</t>
  </si>
  <si>
    <t>ROYAL MAIL PLC</t>
  </si>
  <si>
    <t>VOLUTION GROUP PLC</t>
  </si>
  <si>
    <t>TYMAN PLC</t>
  </si>
  <si>
    <t>SERCO GROUP PLC</t>
  </si>
  <si>
    <t>REDDE NORTHGATE PLC</t>
  </si>
  <si>
    <t>888 HOLDINGS PLC</t>
  </si>
  <si>
    <t>NETWORK INTERNATIONAL HOLDIN</t>
  </si>
  <si>
    <t>FUTURE PLC</t>
  </si>
  <si>
    <t>ABRDN PLC</t>
  </si>
  <si>
    <t>QINETIQ GROUP PLC</t>
  </si>
  <si>
    <t>ASSURA PLC</t>
  </si>
  <si>
    <t>GSK PLC</t>
  </si>
  <si>
    <t>BODYCOTE PLC</t>
  </si>
  <si>
    <t>MELROSE INDUSTRIES PLC</t>
  </si>
  <si>
    <t>JTC PLC</t>
  </si>
  <si>
    <t>DISCOVERIE GROUP PLC</t>
  </si>
  <si>
    <t>ANTOFAGASTA PLC</t>
  </si>
  <si>
    <t>CLS HOLDINGS PLC</t>
  </si>
  <si>
    <t>COMPASS GROUP PLC</t>
  </si>
  <si>
    <t>COCA-COLA HBC AG-DI</t>
  </si>
  <si>
    <t>WORKSPACE GROUP PLC</t>
  </si>
  <si>
    <t>BAE SYSTEMS PLC</t>
  </si>
  <si>
    <t>SMITH &amp; NEPHEW PLC</t>
  </si>
  <si>
    <t>WEIR GROUP PLC/THE</t>
  </si>
  <si>
    <t>ASSOCIATED BRITISH FOODS PLC</t>
  </si>
  <si>
    <t>CAPITAL &amp; COUNTIES PROPERTIE</t>
  </si>
  <si>
    <t>DERWENT LONDON PLC</t>
  </si>
  <si>
    <t>RENTOKIL INITIAL PLC</t>
  </si>
  <si>
    <t>GRAINGER PLC</t>
  </si>
  <si>
    <t>GENUIT GROUP PLC</t>
  </si>
  <si>
    <t>IBSTOCK PLC</t>
  </si>
  <si>
    <t>MARSHALLS PLC</t>
  </si>
  <si>
    <t>PANTHEON INTERNATIONAL PLC</t>
  </si>
  <si>
    <t>GENUS PLC</t>
  </si>
  <si>
    <t>FRESNILLO PLC</t>
  </si>
  <si>
    <t>HALEON PLC</t>
  </si>
  <si>
    <t>PEARSON PLC</t>
  </si>
  <si>
    <t>BALFOUR BEATTY PLC</t>
  </si>
  <si>
    <t>BRITISH AMERICAN TOBACCO PLC</t>
  </si>
  <si>
    <t>BABCOCK INTL GROUP PLC</t>
  </si>
  <si>
    <t>DCC PLC</t>
  </si>
  <si>
    <t>DRAX GROUP PLC</t>
  </si>
  <si>
    <t>MARKS &amp; SPENCER GROUP PLC</t>
  </si>
  <si>
    <t>HILTON FOOD GROUP PLC</t>
  </si>
  <si>
    <t>SYNTHOMER PLC</t>
  </si>
  <si>
    <t>INCHCAPE PLC</t>
  </si>
  <si>
    <t>PREMIER FOODS PLC</t>
  </si>
  <si>
    <t>TESCO PLC</t>
  </si>
  <si>
    <t>DS SMITH PLC</t>
  </si>
  <si>
    <t>CONTOURGLOBAL PLC</t>
  </si>
  <si>
    <t>MITIE GROUP PLC</t>
  </si>
  <si>
    <t>NATIONAL GRID PLC</t>
  </si>
  <si>
    <t>MITCHELLS &amp; BUTLERS PLC</t>
  </si>
  <si>
    <t>ENTAIN PLC</t>
  </si>
  <si>
    <t>C&amp;C GROUP PLC</t>
  </si>
  <si>
    <t>SAINSBURY (J) PLC</t>
  </si>
  <si>
    <t>SCHRODERS PLC</t>
  </si>
  <si>
    <t>BT GROUP PLC</t>
  </si>
  <si>
    <t>WPP PLC</t>
  </si>
  <si>
    <t>MEDICLINIC INTERNATIONAL PLC</t>
  </si>
  <si>
    <t>CONVATEC GROUP PLC</t>
  </si>
  <si>
    <t>GREENCORE GROUP PLC</t>
  </si>
  <si>
    <t>ENDEAVOUR MINING PLC</t>
  </si>
  <si>
    <t>PROVIDENT FINANCIAL PLC</t>
  </si>
  <si>
    <t>NINETY ONE PLC</t>
  </si>
  <si>
    <t>IP GROUP PLC</t>
  </si>
  <si>
    <t>NCC GROUP PLC</t>
  </si>
  <si>
    <t>VODAFONE GROUP PLC</t>
  </si>
  <si>
    <t>ASOS PLC</t>
  </si>
  <si>
    <t>EUROMONEY INSTL INVESTOR PLC</t>
  </si>
  <si>
    <t>CURRYS PLC</t>
  </si>
  <si>
    <t>QUILTER PLC</t>
  </si>
  <si>
    <t>WHITBREAD PLC</t>
  </si>
  <si>
    <t>LONDON STOCK EXCHANGE GROUP</t>
  </si>
  <si>
    <t>PENNON GROUP PLC</t>
  </si>
  <si>
    <t>INTEGRAFIN HOLDINGS PLC</t>
  </si>
  <si>
    <t>TI FLUID SYSTEMS PLC</t>
  </si>
  <si>
    <t>MEGGITT PLC</t>
  </si>
  <si>
    <t>TP ICAP GROUP PLC</t>
  </si>
  <si>
    <t>CREST NICHOLSON HOLDINGS</t>
  </si>
  <si>
    <t>HAMMERSON PLC</t>
  </si>
  <si>
    <t>ELEMENTIS PLC</t>
  </si>
  <si>
    <t>UNITED UTILITIES GROUP PLC</t>
  </si>
  <si>
    <t>JOHN WOOD GROUP PLC</t>
  </si>
  <si>
    <t>SPIRE HEALTHCARE GROUP PLC</t>
  </si>
  <si>
    <t>SEVERN TRENT PLC</t>
  </si>
  <si>
    <t>AVEVA GROUP PLC</t>
  </si>
  <si>
    <t>NATIONAL EXPRESS GROUP PLC</t>
  </si>
  <si>
    <t>BIFFA PLC</t>
  </si>
  <si>
    <t>IWG PLC</t>
  </si>
  <si>
    <t>JOHNSON MATTHEY PLC</t>
  </si>
  <si>
    <t>ASTRAZENECA PLC</t>
  </si>
  <si>
    <t>PZ CUSSONS PLC</t>
  </si>
  <si>
    <t>ENERGEAN PLC</t>
  </si>
  <si>
    <t>MICRO FOCUS INTERNATIONAL</t>
  </si>
  <si>
    <t>FLUTTER ENTERTAINMENT PLC-DI</t>
  </si>
  <si>
    <t>ASCENTIAL PLC</t>
  </si>
  <si>
    <t>WH SMITH PLC</t>
  </si>
  <si>
    <t>PETROFAC LTD</t>
  </si>
  <si>
    <t>SYNCONA LTD</t>
  </si>
  <si>
    <t>BP PLC</t>
  </si>
  <si>
    <t>CENTRICA PLC</t>
  </si>
  <si>
    <t>SSP GROUP PLC</t>
  </si>
  <si>
    <t>WETHERSPOON (J.D.) PLC</t>
  </si>
  <si>
    <t>COUNTRYSIDE PARTNERSHIPS PLC</t>
  </si>
  <si>
    <t>CALEDONIA INVESTMENTS PLC</t>
  </si>
  <si>
    <t>AUCTION TECHNOLOGY GROUP</t>
  </si>
  <si>
    <t>EASYJET PLC</t>
  </si>
  <si>
    <t>XP POWER LTD</t>
  </si>
  <si>
    <t>OCADO GROUP PLC</t>
  </si>
  <si>
    <t>INTL CONSOLIDATED AIRLINE-DI</t>
  </si>
  <si>
    <t>TRAINLINE PLC</t>
  </si>
  <si>
    <t>HELIOS TOWERS PLC</t>
  </si>
  <si>
    <t>WIZZ AIR HOLDINGS PLC</t>
  </si>
  <si>
    <t>ESSENTRA PLC</t>
  </si>
  <si>
    <t>ASTON MARTIN LAGONDA GLOBAL</t>
  </si>
  <si>
    <t>CARNIVAL PLC</t>
  </si>
  <si>
    <t>ΈΞΟΔΟΣ ΣΥΜΠΕΡΑΣΜΑΤΟΣ</t>
  </si>
  <si>
    <t>Στατιστικά παλινδρόμησης</t>
  </si>
  <si>
    <t>Πολλαπλό R</t>
  </si>
  <si>
    <t>R Τετράγωνο</t>
  </si>
  <si>
    <t>Προσαρμοσμένο R Τετράγωνο</t>
  </si>
  <si>
    <t>Τυπικό σφάλμα</t>
  </si>
  <si>
    <t>Μέγεθος δείγματος</t>
  </si>
  <si>
    <t>ΑΝΑΛΥΣΗ ΔΙΑΚΥΜΑΝΣΗΣ</t>
  </si>
  <si>
    <t>Παλινδρόμηση</t>
  </si>
  <si>
    <t>Υπόλοιπο</t>
  </si>
  <si>
    <t>Σύνολο</t>
  </si>
  <si>
    <t>Τεταγμένη επί την αρχή</t>
  </si>
  <si>
    <t>βαθμοί ελευθερίας</t>
  </si>
  <si>
    <t>SS</t>
  </si>
  <si>
    <t>MS</t>
  </si>
  <si>
    <t>F</t>
  </si>
  <si>
    <t>Σημαντικότητα F</t>
  </si>
  <si>
    <t>Συντελεστές</t>
  </si>
  <si>
    <t>t</t>
  </si>
  <si>
    <t>τιμή-P</t>
  </si>
  <si>
    <t>Κατώτερο 95%</t>
  </si>
  <si>
    <t>Υψηλότερο 95%</t>
  </si>
  <si>
    <t>Κατώτερο 95,0%</t>
  </si>
  <si>
    <t>Υψηλότερο 95,0%</t>
  </si>
  <si>
    <t>ΈΞΟΔΟΣ ΥΠΟΛΟΙΠΩΝ</t>
  </si>
  <si>
    <t>Υπόλοιπα</t>
  </si>
  <si>
    <t>fitted</t>
  </si>
  <si>
    <t>residuals</t>
  </si>
  <si>
    <t>difference</t>
  </si>
  <si>
    <t xml:space="preserve">Durbin-Watson </t>
  </si>
  <si>
    <t>Sum Squared Difference</t>
  </si>
  <si>
    <t>Sum Squared Residuals</t>
  </si>
  <si>
    <t>residuals^2</t>
  </si>
  <si>
    <t xml:space="preserve">Breusch-Pagan </t>
  </si>
  <si>
    <t xml:space="preserve">Coefficient </t>
  </si>
  <si>
    <t>SE</t>
  </si>
  <si>
    <t>F-stat</t>
  </si>
  <si>
    <t>p-value</t>
  </si>
  <si>
    <t>constant</t>
  </si>
  <si>
    <t>d/e ratio</t>
  </si>
  <si>
    <t>current ratio</t>
  </si>
  <si>
    <t>energy sector</t>
  </si>
  <si>
    <t>Chi-sq stat</t>
  </si>
  <si>
    <t xml:space="preserve">Glejser </t>
  </si>
  <si>
    <t>abs(residuals)</t>
  </si>
  <si>
    <t>R-squared</t>
  </si>
  <si>
    <t>VIF</t>
  </si>
  <si>
    <t>y(-1)</t>
  </si>
  <si>
    <t>y(-2)</t>
  </si>
  <si>
    <t>y(-3)</t>
  </si>
  <si>
    <t>Προβλεπόμενος 42,2903671264648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</si>
</sst>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1" xfId="0" applyBorder="1"/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Continuous"/>
    </xf>
    <xf numFmtId="10" fontId="0" fillId="0" borderId="0" xfId="1" applyNumberFormat="1" applyFont="1"/>
    <xf numFmtId="164" fontId="0" fillId="0" borderId="0" xfId="0" applyNumberFormat="1" applyAlignment="1">
      <alignment horizontal="center"/>
    </xf>
  </cellXfs>
  <cellStyles count="2">
    <cellStyle name="Κανονικό" xfId="0" builtinId="0"/>
    <cellStyle name="Ποσοστό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eetMetadata" Target="metadata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Θέμα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6C0AF-062E-42B1-9771-8A3DBB58D3BE}">
  <dimension ref="A1:U258"/>
  <sheetViews>
    <sheetView tabSelected="1" workbookViewId="0">
      <selection activeCell="M5" sqref="M5"/>
    </sheetView>
  </sheetViews>
  <sheetFormatPr defaultRowHeight="14.5" x14ac:dyDescent="0.35"/>
  <cols>
    <col min="1" max="1" width="33.1796875" bestFit="1" customWidth="1"/>
    <col min="2" max="2" width="24.54296875" customWidth="1"/>
    <col min="3" max="3" width="17.90625" customWidth="1"/>
    <col min="4" max="4" width="16.7265625" customWidth="1"/>
    <col min="5" max="5" width="12.90625" customWidth="1"/>
    <col min="6" max="6" width="15.453125" customWidth="1"/>
    <col min="7" max="7" width="9.453125" customWidth="1"/>
    <col min="9" max="9" width="11.7265625" customWidth="1"/>
    <col min="10" max="10" width="14.1796875" customWidth="1"/>
    <col min="11" max="11" width="12" customWidth="1"/>
    <col min="12" max="12" width="9.36328125" customWidth="1"/>
    <col min="13" max="13" width="24.453125" customWidth="1"/>
    <col min="14" max="14" width="17.81640625" customWidth="1"/>
  </cols>
  <sheetData>
    <row r="1" spans="1:21" x14ac:dyDescent="0.3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5" t="s">
        <v>265</v>
      </c>
      <c r="G1" s="5" t="s">
        <v>266</v>
      </c>
      <c r="H1" s="1" t="s">
        <v>267</v>
      </c>
      <c r="I1" s="1" t="s">
        <v>271</v>
      </c>
      <c r="J1" s="1" t="s">
        <v>283</v>
      </c>
      <c r="M1" t="s">
        <v>239</v>
      </c>
    </row>
    <row r="2" spans="1:21" ht="15" thickBot="1" x14ac:dyDescent="0.4">
      <c r="A2" t="s">
        <v>5</v>
      </c>
      <c r="B2" s="2">
        <v>46.088054656982422</v>
      </c>
      <c r="C2" s="2">
        <v>10.046703338623047</v>
      </c>
      <c r="D2" s="2">
        <v>8.7054719924926758</v>
      </c>
      <c r="E2" s="3">
        <v>1</v>
      </c>
      <c r="F2">
        <v>7.2224960849677924</v>
      </c>
      <c r="G2">
        <v>38.865558572014628</v>
      </c>
      <c r="I2">
        <f>G2^2</f>
        <v>1510.5316431146998</v>
      </c>
      <c r="J2">
        <f>ABS(G2)</f>
        <v>38.865558572014628</v>
      </c>
    </row>
    <row r="3" spans="1:21" x14ac:dyDescent="0.35">
      <c r="A3" t="s">
        <v>6</v>
      </c>
      <c r="B3" s="2">
        <v>45.424167633056641</v>
      </c>
      <c r="C3" s="2">
        <v>2.0105819702148442</v>
      </c>
      <c r="D3" s="2">
        <v>2.1936690807342529</v>
      </c>
      <c r="E3" s="3">
        <v>0</v>
      </c>
      <c r="F3">
        <v>7.9438234521033735</v>
      </c>
      <c r="G3">
        <v>37.480344180953267</v>
      </c>
      <c r="H3">
        <f>G3-G2</f>
        <v>-1.3852143910613606</v>
      </c>
      <c r="I3">
        <f t="shared" ref="I3:I66" si="0">G3^2</f>
        <v>1404.7761999227175</v>
      </c>
      <c r="J3">
        <f t="shared" ref="J3:J66" si="1">ABS(G3)</f>
        <v>37.480344180953267</v>
      </c>
      <c r="M3" s="6" t="s">
        <v>240</v>
      </c>
      <c r="N3" s="6"/>
    </row>
    <row r="4" spans="1:21" x14ac:dyDescent="0.35">
      <c r="A4" t="s">
        <v>7</v>
      </c>
      <c r="B4" s="2">
        <v>42.601192474365234</v>
      </c>
      <c r="C4" s="2">
        <v>20.835109710693359</v>
      </c>
      <c r="D4" s="2">
        <v>3.448430061340332</v>
      </c>
      <c r="E4" s="3">
        <v>0</v>
      </c>
      <c r="F4">
        <v>7.891598102758433</v>
      </c>
      <c r="G4">
        <v>34.709594371606798</v>
      </c>
      <c r="H4">
        <f t="shared" ref="H4:H67" si="2">G4-G3</f>
        <v>-2.7707498093464693</v>
      </c>
      <c r="I4">
        <f t="shared" si="0"/>
        <v>1204.7559414414784</v>
      </c>
      <c r="J4">
        <f t="shared" si="1"/>
        <v>34.709594371606798</v>
      </c>
      <c r="M4" t="s">
        <v>241</v>
      </c>
      <c r="N4">
        <v>0.31939977341117942</v>
      </c>
    </row>
    <row r="5" spans="1:21" x14ac:dyDescent="0.35">
      <c r="A5" t="s">
        <v>8</v>
      </c>
      <c r="B5" s="2">
        <v>42.290367126464844</v>
      </c>
      <c r="C5" s="2">
        <v>0.62633097171783403</v>
      </c>
      <c r="D5" s="2">
        <v>3.8902020454406738</v>
      </c>
      <c r="E5" s="3">
        <v>0</v>
      </c>
      <c r="F5">
        <v>8.1055049833019712</v>
      </c>
      <c r="G5">
        <v>34.184862143162874</v>
      </c>
      <c r="H5">
        <f t="shared" si="2"/>
        <v>-0.52473222844392353</v>
      </c>
      <c r="I5">
        <f t="shared" si="0"/>
        <v>1168.6047997470503</v>
      </c>
      <c r="J5">
        <f t="shared" si="1"/>
        <v>34.184862143162874</v>
      </c>
      <c r="M5" t="s">
        <v>242</v>
      </c>
      <c r="N5">
        <v>0.10201621525511277</v>
      </c>
    </row>
    <row r="6" spans="1:21" x14ac:dyDescent="0.35">
      <c r="A6" t="s">
        <v>9</v>
      </c>
      <c r="B6" s="2">
        <v>30.902885437011719</v>
      </c>
      <c r="C6" s="2">
        <v>20.081533432006836</v>
      </c>
      <c r="D6" s="2">
        <v>0.321972995996475</v>
      </c>
      <c r="E6" s="3">
        <v>0</v>
      </c>
      <c r="F6">
        <v>7.6222470409750311</v>
      </c>
      <c r="G6">
        <v>23.280638396036686</v>
      </c>
      <c r="H6">
        <f t="shared" si="2"/>
        <v>-10.904223747126188</v>
      </c>
      <c r="I6">
        <f t="shared" si="0"/>
        <v>541.98812412701761</v>
      </c>
      <c r="J6">
        <f t="shared" si="1"/>
        <v>23.280638396036686</v>
      </c>
      <c r="M6" t="s">
        <v>243</v>
      </c>
      <c r="N6">
        <v>9.0303383280179464E-2</v>
      </c>
    </row>
    <row r="7" spans="1:21" x14ac:dyDescent="0.35">
      <c r="A7" t="s">
        <v>10</v>
      </c>
      <c r="B7" s="2">
        <v>28.760391235351563</v>
      </c>
      <c r="C7" s="2">
        <v>11.191829681396484</v>
      </c>
      <c r="D7" s="2">
        <v>1.7630900144577031</v>
      </c>
      <c r="E7" s="3">
        <v>0</v>
      </c>
      <c r="F7">
        <v>7.8263576447691809</v>
      </c>
      <c r="G7">
        <v>20.934033590582381</v>
      </c>
      <c r="H7">
        <f t="shared" si="2"/>
        <v>-2.3466048054543052</v>
      </c>
      <c r="I7">
        <f t="shared" si="0"/>
        <v>438.23376237163143</v>
      </c>
      <c r="J7">
        <f t="shared" si="1"/>
        <v>20.934033590582381</v>
      </c>
      <c r="M7" t="s">
        <v>244</v>
      </c>
      <c r="N7">
        <v>8.5592095353248183</v>
      </c>
    </row>
    <row r="8" spans="1:21" ht="15" thickBot="1" x14ac:dyDescent="0.4">
      <c r="A8" t="s">
        <v>11</v>
      </c>
      <c r="B8" s="2">
        <v>26.229650497436523</v>
      </c>
      <c r="C8" s="2">
        <v>16.878168106079102</v>
      </c>
      <c r="D8" s="2">
        <v>2.339934110641479</v>
      </c>
      <c r="E8" s="3">
        <v>0</v>
      </c>
      <c r="F8">
        <v>7.8280370259338961</v>
      </c>
      <c r="G8">
        <v>18.401613471502628</v>
      </c>
      <c r="H8">
        <f t="shared" si="2"/>
        <v>-2.5324201190797524</v>
      </c>
      <c r="I8">
        <f t="shared" si="0"/>
        <v>338.61937835458701</v>
      </c>
      <c r="J8">
        <f t="shared" si="1"/>
        <v>18.401613471502628</v>
      </c>
      <c r="M8" s="4" t="s">
        <v>245</v>
      </c>
      <c r="N8" s="4">
        <v>234</v>
      </c>
    </row>
    <row r="9" spans="1:21" x14ac:dyDescent="0.35">
      <c r="A9" t="s">
        <v>12</v>
      </c>
      <c r="B9" s="2">
        <v>24.155506134033203</v>
      </c>
      <c r="C9" s="2">
        <v>26.696155548095703</v>
      </c>
      <c r="D9" s="2">
        <v>0.70972901582717907</v>
      </c>
      <c r="E9" s="3">
        <v>0</v>
      </c>
      <c r="F9">
        <v>7.5992064199224991</v>
      </c>
      <c r="G9">
        <v>16.556299714110704</v>
      </c>
      <c r="H9">
        <f t="shared" si="2"/>
        <v>-1.8453137573919243</v>
      </c>
      <c r="I9">
        <f t="shared" si="0"/>
        <v>274.11106022346218</v>
      </c>
      <c r="J9">
        <f t="shared" si="1"/>
        <v>16.556299714110704</v>
      </c>
    </row>
    <row r="10" spans="1:21" ht="15" thickBot="1" x14ac:dyDescent="0.4">
      <c r="A10" t="s">
        <v>13</v>
      </c>
      <c r="B10" s="2">
        <v>23.98570442199707</v>
      </c>
      <c r="C10" s="2">
        <v>119.98780822753906</v>
      </c>
      <c r="D10" s="2">
        <v>2.861934900283813</v>
      </c>
      <c r="E10" s="3">
        <v>0</v>
      </c>
      <c r="F10">
        <v>6.9815888065314411</v>
      </c>
      <c r="G10">
        <v>17.004115615465629</v>
      </c>
      <c r="H10">
        <f t="shared" si="2"/>
        <v>0.44781590135492522</v>
      </c>
      <c r="I10">
        <f t="shared" si="0"/>
        <v>289.13994786412206</v>
      </c>
      <c r="J10">
        <f t="shared" si="1"/>
        <v>17.004115615465629</v>
      </c>
      <c r="M10" t="s">
        <v>246</v>
      </c>
    </row>
    <row r="11" spans="1:21" x14ac:dyDescent="0.35">
      <c r="A11" t="s">
        <v>14</v>
      </c>
      <c r="B11" s="2">
        <v>23.385761260986328</v>
      </c>
      <c r="C11" s="2">
        <v>39.925285339355469</v>
      </c>
      <c r="D11" s="2">
        <v>1.4595960378646851</v>
      </c>
      <c r="E11" s="3">
        <v>0</v>
      </c>
      <c r="F11">
        <v>7.5508632898976638</v>
      </c>
      <c r="G11">
        <v>15.834897971088665</v>
      </c>
      <c r="H11">
        <f t="shared" si="2"/>
        <v>-1.169217644376964</v>
      </c>
      <c r="I11">
        <f t="shared" si="0"/>
        <v>250.74399375478794</v>
      </c>
      <c r="J11">
        <f t="shared" si="1"/>
        <v>15.834897971088665</v>
      </c>
      <c r="M11" s="5"/>
      <c r="N11" s="5" t="s">
        <v>251</v>
      </c>
      <c r="O11" s="5" t="s">
        <v>252</v>
      </c>
      <c r="P11" s="5" t="s">
        <v>253</v>
      </c>
      <c r="Q11" s="5" t="s">
        <v>254</v>
      </c>
      <c r="R11" s="5" t="s">
        <v>255</v>
      </c>
    </row>
    <row r="12" spans="1:21" x14ac:dyDescent="0.35">
      <c r="A12" t="s">
        <v>15</v>
      </c>
      <c r="B12" s="2">
        <v>23.276569366455078</v>
      </c>
      <c r="C12" s="2">
        <v>46.889801025390625</v>
      </c>
      <c r="D12" s="2">
        <v>2.5508930683135991</v>
      </c>
      <c r="E12" s="3">
        <v>0</v>
      </c>
      <c r="F12">
        <v>7.5868734386592873</v>
      </c>
      <c r="G12">
        <v>15.689695927795791</v>
      </c>
      <c r="H12">
        <f t="shared" si="2"/>
        <v>-0.14520204329287445</v>
      </c>
      <c r="I12">
        <f t="shared" si="0"/>
        <v>246.16655830669183</v>
      </c>
      <c r="J12">
        <f t="shared" si="1"/>
        <v>15.689695927795791</v>
      </c>
      <c r="M12" t="s">
        <v>247</v>
      </c>
      <c r="N12">
        <v>3</v>
      </c>
      <c r="O12">
        <v>1914.2377017061299</v>
      </c>
      <c r="P12">
        <v>638.07923390204326</v>
      </c>
      <c r="Q12">
        <v>8.7097821836288745</v>
      </c>
      <c r="R12">
        <v>1.6984769733918882E-5</v>
      </c>
    </row>
    <row r="13" spans="1:21" x14ac:dyDescent="0.35">
      <c r="A13" t="s">
        <v>16</v>
      </c>
      <c r="B13" s="2">
        <v>22.670186996459961</v>
      </c>
      <c r="C13" s="2">
        <v>43.954746246337891</v>
      </c>
      <c r="D13" s="2">
        <v>0.95739299058914207</v>
      </c>
      <c r="E13" s="3">
        <v>0</v>
      </c>
      <c r="F13">
        <v>7.4716709427411727</v>
      </c>
      <c r="G13">
        <v>15.198516053718787</v>
      </c>
      <c r="H13">
        <f t="shared" si="2"/>
        <v>-0.49117987407700348</v>
      </c>
      <c r="I13">
        <f t="shared" si="0"/>
        <v>230.99489023514769</v>
      </c>
      <c r="J13">
        <f t="shared" si="1"/>
        <v>15.198516053718787</v>
      </c>
      <c r="M13" t="s">
        <v>248</v>
      </c>
      <c r="N13">
        <v>230</v>
      </c>
      <c r="O13">
        <v>16849.815610006917</v>
      </c>
      <c r="P13">
        <v>73.260067869595289</v>
      </c>
    </row>
    <row r="14" spans="1:21" ht="15" thickBot="1" x14ac:dyDescent="0.4">
      <c r="A14" t="s">
        <v>17</v>
      </c>
      <c r="B14" s="2">
        <v>21.805562973022461</v>
      </c>
      <c r="C14" s="2">
        <v>26.239768981933594</v>
      </c>
      <c r="D14" s="2">
        <v>1.8635449409484861</v>
      </c>
      <c r="E14" s="3">
        <v>0</v>
      </c>
      <c r="F14">
        <v>7.7049678801056531</v>
      </c>
      <c r="G14">
        <v>14.100595092916809</v>
      </c>
      <c r="H14">
        <f t="shared" si="2"/>
        <v>-1.0979209608019787</v>
      </c>
      <c r="I14">
        <f t="shared" si="0"/>
        <v>198.82678197438958</v>
      </c>
      <c r="J14">
        <f t="shared" si="1"/>
        <v>14.100595092916809</v>
      </c>
      <c r="M14" s="4" t="s">
        <v>249</v>
      </c>
      <c r="N14" s="4">
        <v>233</v>
      </c>
      <c r="O14" s="4">
        <v>18764.053311713047</v>
      </c>
      <c r="P14" s="4"/>
      <c r="Q14" s="4"/>
      <c r="R14" s="4"/>
    </row>
    <row r="15" spans="1:21" ht="15" thickBot="1" x14ac:dyDescent="0.4">
      <c r="A15" t="s">
        <v>18</v>
      </c>
      <c r="B15" s="2">
        <v>21.546600341796875</v>
      </c>
      <c r="C15" s="2">
        <v>4.7994160652160645</v>
      </c>
      <c r="D15" s="2">
        <v>1.3778820037841801</v>
      </c>
      <c r="E15" s="3">
        <v>0</v>
      </c>
      <c r="F15">
        <v>7.8476996793854443</v>
      </c>
      <c r="G15">
        <v>13.698900662411431</v>
      </c>
      <c r="H15">
        <f t="shared" si="2"/>
        <v>-0.40169443050537801</v>
      </c>
      <c r="I15">
        <f t="shared" si="0"/>
        <v>187.65987935861634</v>
      </c>
      <c r="J15">
        <f t="shared" si="1"/>
        <v>13.698900662411431</v>
      </c>
    </row>
    <row r="16" spans="1:21" x14ac:dyDescent="0.35">
      <c r="A16" t="s">
        <v>19</v>
      </c>
      <c r="B16" s="2">
        <v>20.761402130126953</v>
      </c>
      <c r="C16" s="2">
        <v>1.0799880027771001</v>
      </c>
      <c r="D16" s="2">
        <v>2.7747259140014648</v>
      </c>
      <c r="E16" s="3">
        <v>0</v>
      </c>
      <c r="F16">
        <v>8.0031501965734844</v>
      </c>
      <c r="G16">
        <v>12.758251933553469</v>
      </c>
      <c r="H16">
        <f t="shared" si="2"/>
        <v>-0.94064872885796191</v>
      </c>
      <c r="I16">
        <f t="shared" si="0"/>
        <v>162.77299240002083</v>
      </c>
      <c r="J16">
        <f t="shared" si="1"/>
        <v>12.758251933553469</v>
      </c>
      <c r="M16" s="5"/>
      <c r="N16" s="5" t="s">
        <v>256</v>
      </c>
      <c r="O16" s="5" t="s">
        <v>244</v>
      </c>
      <c r="P16" s="5" t="s">
        <v>257</v>
      </c>
      <c r="Q16" s="5" t="s">
        <v>258</v>
      </c>
      <c r="R16" s="5" t="s">
        <v>259</v>
      </c>
      <c r="S16" s="5" t="s">
        <v>260</v>
      </c>
      <c r="T16" s="5" t="s">
        <v>261</v>
      </c>
      <c r="U16" s="5" t="s">
        <v>262</v>
      </c>
    </row>
    <row r="17" spans="1:21" x14ac:dyDescent="0.35">
      <c r="A17" t="s">
        <v>20</v>
      </c>
      <c r="B17" s="2">
        <v>20.066034317016602</v>
      </c>
      <c r="C17" s="2">
        <v>71.603843688964844</v>
      </c>
      <c r="D17" s="2">
        <v>1.620524048805237</v>
      </c>
      <c r="E17" s="3">
        <v>0</v>
      </c>
      <c r="F17">
        <v>7.2908562724997967</v>
      </c>
      <c r="G17">
        <v>12.775178044516805</v>
      </c>
      <c r="H17">
        <f t="shared" si="2"/>
        <v>1.6926110963336072E-2</v>
      </c>
      <c r="I17">
        <f t="shared" si="0"/>
        <v>163.2051740691042</v>
      </c>
      <c r="J17">
        <f t="shared" si="1"/>
        <v>12.775178044516805</v>
      </c>
      <c r="M17" t="s">
        <v>250</v>
      </c>
      <c r="N17">
        <v>7.7676607663198824</v>
      </c>
      <c r="O17">
        <v>0.69921792493062074</v>
      </c>
      <c r="P17">
        <v>11.109069846987435</v>
      </c>
      <c r="Q17">
        <v>3.1051134342232398E-23</v>
      </c>
      <c r="R17">
        <v>6.3899694723856113</v>
      </c>
      <c r="S17">
        <v>9.1453520602541527</v>
      </c>
      <c r="T17">
        <v>6.3899694723856113</v>
      </c>
      <c r="U17">
        <v>9.1453520602541527</v>
      </c>
    </row>
    <row r="18" spans="1:21" x14ac:dyDescent="0.35">
      <c r="A18" t="s">
        <v>21</v>
      </c>
      <c r="B18" s="2">
        <v>19.75581169128418</v>
      </c>
      <c r="C18" s="2">
        <v>137.56983947753906</v>
      </c>
      <c r="D18" s="2">
        <v>1.0319429636001589</v>
      </c>
      <c r="E18" s="3">
        <v>0</v>
      </c>
      <c r="F18">
        <v>6.6679243621375042</v>
      </c>
      <c r="G18">
        <v>13.087887329146675</v>
      </c>
      <c r="H18">
        <f t="shared" si="2"/>
        <v>0.3127092846298698</v>
      </c>
      <c r="I18">
        <f t="shared" si="0"/>
        <v>171.29279474043807</v>
      </c>
      <c r="J18">
        <f t="shared" si="1"/>
        <v>13.087887329146675</v>
      </c>
      <c r="M18" t="s">
        <v>2</v>
      </c>
      <c r="N18">
        <v>-8.6559200257242709E-3</v>
      </c>
      <c r="O18">
        <v>1.7600989166250622E-3</v>
      </c>
      <c r="P18">
        <v>-4.9178599815979336</v>
      </c>
      <c r="Q18">
        <v>1.6653928507413333E-6</v>
      </c>
      <c r="R18">
        <v>-1.2123898845257674E-2</v>
      </c>
      <c r="S18">
        <v>-5.1879412061908671E-3</v>
      </c>
      <c r="T18">
        <v>-1.2123898845257674E-2</v>
      </c>
      <c r="U18">
        <v>-5.1879412061908671E-3</v>
      </c>
    </row>
    <row r="19" spans="1:21" x14ac:dyDescent="0.35">
      <c r="A19" t="s">
        <v>22</v>
      </c>
      <c r="B19" s="2">
        <v>19.670722961425781</v>
      </c>
      <c r="C19" s="2">
        <v>0.93577200174331709</v>
      </c>
      <c r="D19" s="2">
        <v>6.3987469673156738</v>
      </c>
      <c r="E19" s="3">
        <v>0</v>
      </c>
      <c r="F19">
        <v>8.3241767885814184</v>
      </c>
      <c r="G19">
        <v>11.346546172844363</v>
      </c>
      <c r="H19">
        <f t="shared" si="2"/>
        <v>-1.7413411563023118</v>
      </c>
      <c r="I19">
        <f t="shared" si="0"/>
        <v>128.74411005248905</v>
      </c>
      <c r="J19">
        <f t="shared" si="1"/>
        <v>11.346546172844363</v>
      </c>
      <c r="M19" t="s">
        <v>3</v>
      </c>
      <c r="N19">
        <v>8.8238524316550562E-2</v>
      </c>
      <c r="O19">
        <v>0.13639637066306623</v>
      </c>
      <c r="P19">
        <v>0.64692721578730406</v>
      </c>
      <c r="Q19">
        <v>0.51832414460948106</v>
      </c>
      <c r="R19">
        <v>-0.18050757856029365</v>
      </c>
      <c r="S19">
        <v>0.35698462719339474</v>
      </c>
      <c r="T19">
        <v>-0.18050757856029365</v>
      </c>
      <c r="U19">
        <v>0.35698462719339474</v>
      </c>
    </row>
    <row r="20" spans="1:21" ht="15" thickBot="1" x14ac:dyDescent="0.4">
      <c r="A20" t="s">
        <v>23</v>
      </c>
      <c r="B20" s="2">
        <v>19.246456146240234</v>
      </c>
      <c r="C20" s="2">
        <v>3.120995044708252</v>
      </c>
      <c r="D20" s="2">
        <v>1.6541260480880742</v>
      </c>
      <c r="E20" s="3">
        <v>0</v>
      </c>
      <c r="F20">
        <v>7.886603324329065</v>
      </c>
      <c r="G20">
        <v>11.359852821911169</v>
      </c>
      <c r="H20">
        <f t="shared" si="2"/>
        <v>1.3306649066805676E-2</v>
      </c>
      <c r="I20">
        <f t="shared" si="0"/>
        <v>129.04625613548313</v>
      </c>
      <c r="J20">
        <f t="shared" si="1"/>
        <v>11.359852821911169</v>
      </c>
      <c r="M20" s="4" t="s">
        <v>4</v>
      </c>
      <c r="N20" s="4">
        <v>-1.2263592228274072</v>
      </c>
      <c r="O20" s="4">
        <v>2.1611135367515826</v>
      </c>
      <c r="P20" s="4">
        <v>-0.56746635564125647</v>
      </c>
      <c r="Q20" s="4">
        <v>0.57095084552308339</v>
      </c>
      <c r="R20" s="4">
        <v>-5.484469889943929</v>
      </c>
      <c r="S20" s="4">
        <v>3.0317514442891151</v>
      </c>
      <c r="T20" s="4">
        <v>-5.484469889943929</v>
      </c>
      <c r="U20" s="4">
        <v>3.0317514442891151</v>
      </c>
    </row>
    <row r="21" spans="1:21" x14ac:dyDescent="0.35">
      <c r="A21" t="s">
        <v>24</v>
      </c>
      <c r="B21" s="2">
        <v>19.109020233154297</v>
      </c>
      <c r="C21" s="2">
        <v>32.491554260253906</v>
      </c>
      <c r="D21" s="2">
        <v>0.48367500305175803</v>
      </c>
      <c r="E21" s="3">
        <v>0</v>
      </c>
      <c r="F21">
        <v>7.5290952396497346</v>
      </c>
      <c r="G21">
        <v>11.579924993504562</v>
      </c>
      <c r="H21">
        <f t="shared" si="2"/>
        <v>0.22007217159339376</v>
      </c>
      <c r="I21">
        <f t="shared" si="0"/>
        <v>134.09466285519164</v>
      </c>
      <c r="J21">
        <f t="shared" si="1"/>
        <v>11.579924993504562</v>
      </c>
    </row>
    <row r="22" spans="1:21" x14ac:dyDescent="0.35">
      <c r="A22" t="s">
        <v>25</v>
      </c>
      <c r="B22" s="2">
        <v>17.609834671020508</v>
      </c>
      <c r="C22" s="2">
        <v>15.142337799072266</v>
      </c>
      <c r="D22" s="2">
        <v>2.7531380653381352</v>
      </c>
      <c r="E22" s="3">
        <v>0</v>
      </c>
      <c r="F22">
        <v>7.8795227414537719</v>
      </c>
      <c r="G22">
        <v>9.7303119295667351</v>
      </c>
      <c r="H22">
        <f t="shared" si="2"/>
        <v>-1.8496130639378272</v>
      </c>
      <c r="I22">
        <f t="shared" si="0"/>
        <v>94.678970246668726</v>
      </c>
      <c r="J22">
        <f t="shared" si="1"/>
        <v>9.7303119295667351</v>
      </c>
    </row>
    <row r="23" spans="1:21" x14ac:dyDescent="0.35">
      <c r="A23" t="s">
        <v>26</v>
      </c>
      <c r="B23" s="2">
        <v>17.542575836181641</v>
      </c>
      <c r="C23" s="2">
        <v>2.8596339225769043</v>
      </c>
      <c r="D23" s="2">
        <v>2.0749540328979492</v>
      </c>
      <c r="E23" s="3">
        <v>0</v>
      </c>
      <c r="F23">
        <v>7.9259988856707988</v>
      </c>
      <c r="G23">
        <v>9.6165769505108418</v>
      </c>
      <c r="H23">
        <f t="shared" si="2"/>
        <v>-0.11373497905589325</v>
      </c>
      <c r="I23">
        <f t="shared" si="0"/>
        <v>92.478552245096395</v>
      </c>
      <c r="J23">
        <f t="shared" si="1"/>
        <v>9.6165769505108418</v>
      </c>
    </row>
    <row r="24" spans="1:21" x14ac:dyDescent="0.35">
      <c r="A24" t="s">
        <v>27</v>
      </c>
      <c r="B24" s="2">
        <v>17.506912231445313</v>
      </c>
      <c r="C24" s="2">
        <v>208.5445556640625</v>
      </c>
      <c r="D24" s="2">
        <v>1.9925500154495239</v>
      </c>
      <c r="E24" s="3">
        <v>0</v>
      </c>
      <c r="F24">
        <v>6.1383354436817399</v>
      </c>
      <c r="G24">
        <v>11.368576787763573</v>
      </c>
      <c r="H24">
        <f t="shared" si="2"/>
        <v>1.7519998372527308</v>
      </c>
      <c r="I24">
        <f t="shared" si="0"/>
        <v>129.2445381792767</v>
      </c>
      <c r="J24">
        <f t="shared" si="1"/>
        <v>11.368576787763573</v>
      </c>
    </row>
    <row r="25" spans="1:21" x14ac:dyDescent="0.35">
      <c r="A25" t="s">
        <v>28</v>
      </c>
      <c r="B25" s="2">
        <v>17.476751327514648</v>
      </c>
      <c r="C25" s="2">
        <v>70.334388732910156</v>
      </c>
      <c r="D25" s="2">
        <v>1.76759397983551</v>
      </c>
      <c r="E25" s="3">
        <v>0</v>
      </c>
      <c r="F25">
        <v>7.3148218067611142</v>
      </c>
      <c r="G25">
        <v>10.161929520753535</v>
      </c>
      <c r="H25">
        <f t="shared" si="2"/>
        <v>-1.2066472670100374</v>
      </c>
      <c r="I25">
        <f t="shared" si="0"/>
        <v>103.26481158476217</v>
      </c>
      <c r="J25">
        <f t="shared" si="1"/>
        <v>10.161929520753535</v>
      </c>
    </row>
    <row r="26" spans="1:21" x14ac:dyDescent="0.35">
      <c r="A26" t="s">
        <v>29</v>
      </c>
      <c r="B26" s="2">
        <v>17.228483200073242</v>
      </c>
      <c r="C26" s="2">
        <v>24.074398040771484</v>
      </c>
      <c r="D26" s="2">
        <v>1.786329984664917</v>
      </c>
      <c r="E26" s="3">
        <v>0</v>
      </c>
      <c r="F26">
        <v>7.7168978240007498</v>
      </c>
      <c r="G26">
        <v>9.5115853760724924</v>
      </c>
      <c r="H26">
        <f t="shared" si="2"/>
        <v>-0.65034414468104274</v>
      </c>
      <c r="I26">
        <f t="shared" si="0"/>
        <v>90.470256366316093</v>
      </c>
      <c r="J26">
        <f t="shared" si="1"/>
        <v>9.5115853760724924</v>
      </c>
    </row>
    <row r="27" spans="1:21" x14ac:dyDescent="0.35">
      <c r="A27" t="s">
        <v>30</v>
      </c>
      <c r="B27" s="2">
        <v>15.25511646270752</v>
      </c>
      <c r="C27" s="2">
        <v>0</v>
      </c>
      <c r="D27" s="2">
        <v>4.6633992195129395</v>
      </c>
      <c r="E27" s="3">
        <v>0</v>
      </c>
      <c r="F27">
        <v>8.1791522317486578</v>
      </c>
      <c r="G27">
        <v>7.0759642309588617</v>
      </c>
      <c r="H27">
        <f t="shared" si="2"/>
        <v>-2.4356211451136307</v>
      </c>
      <c r="I27">
        <f t="shared" si="0"/>
        <v>50.069269797809234</v>
      </c>
      <c r="J27">
        <f t="shared" si="1"/>
        <v>7.0759642309588617</v>
      </c>
    </row>
    <row r="28" spans="1:21" x14ac:dyDescent="0.35">
      <c r="A28" t="s">
        <v>31</v>
      </c>
      <c r="B28" s="2">
        <v>15.203548431396484</v>
      </c>
      <c r="C28" s="2">
        <v>2.6314599514007568</v>
      </c>
      <c r="D28" s="2">
        <v>5.0867209434509277</v>
      </c>
      <c r="E28" s="3">
        <v>0</v>
      </c>
      <c r="F28">
        <v>8.1937278090898626</v>
      </c>
      <c r="G28">
        <v>7.0098206223066217</v>
      </c>
      <c r="H28">
        <f t="shared" si="2"/>
        <v>-6.6143608652240005E-2</v>
      </c>
      <c r="I28">
        <f t="shared" si="0"/>
        <v>49.137585156915193</v>
      </c>
      <c r="J28">
        <f t="shared" si="1"/>
        <v>7.0098206223066217</v>
      </c>
    </row>
    <row r="29" spans="1:21" x14ac:dyDescent="0.35">
      <c r="A29" t="s">
        <v>32</v>
      </c>
      <c r="B29" s="2">
        <v>14.969042778015137</v>
      </c>
      <c r="C29" s="2">
        <v>38.320384979248047</v>
      </c>
      <c r="D29" s="2">
        <v>4.0582561492919922</v>
      </c>
      <c r="E29" s="3">
        <v>0</v>
      </c>
      <c r="F29">
        <v>7.7940571124966382</v>
      </c>
      <c r="G29">
        <v>7.1749856655184985</v>
      </c>
      <c r="H29">
        <f t="shared" si="2"/>
        <v>0.16516504321187675</v>
      </c>
      <c r="I29">
        <f t="shared" si="0"/>
        <v>51.48041930039593</v>
      </c>
      <c r="J29">
        <f t="shared" si="1"/>
        <v>7.1749856655184985</v>
      </c>
    </row>
    <row r="30" spans="1:21" x14ac:dyDescent="0.35">
      <c r="A30" t="s">
        <v>33</v>
      </c>
      <c r="B30" s="2">
        <v>14.574210166931152</v>
      </c>
      <c r="C30" s="2">
        <v>0.31380501389503501</v>
      </c>
      <c r="D30" s="2">
        <v>4.2201471328735352</v>
      </c>
      <c r="E30" s="3">
        <v>0</v>
      </c>
      <c r="F30">
        <v>8.1373240506194175</v>
      </c>
      <c r="G30">
        <v>6.4368861163117348</v>
      </c>
      <c r="H30">
        <f t="shared" si="2"/>
        <v>-0.73809954920676368</v>
      </c>
      <c r="I30">
        <f t="shared" si="0"/>
        <v>41.433502874366766</v>
      </c>
      <c r="J30">
        <f t="shared" si="1"/>
        <v>6.4368861163117348</v>
      </c>
    </row>
    <row r="31" spans="1:21" x14ac:dyDescent="0.35">
      <c r="A31" t="s">
        <v>34</v>
      </c>
      <c r="B31" s="2">
        <v>14.553991317749023</v>
      </c>
      <c r="C31" s="2">
        <v>41.425819396972656</v>
      </c>
      <c r="D31" s="2">
        <v>0.77272701263427701</v>
      </c>
      <c r="E31" s="3">
        <v>0</v>
      </c>
      <c r="F31">
        <v>7.4772664779139753</v>
      </c>
      <c r="G31">
        <v>7.0767248398350482</v>
      </c>
      <c r="H31">
        <f t="shared" si="2"/>
        <v>0.63983872352331339</v>
      </c>
      <c r="I31">
        <f t="shared" si="0"/>
        <v>50.080034458738389</v>
      </c>
      <c r="J31">
        <f t="shared" si="1"/>
        <v>7.0767248398350482</v>
      </c>
    </row>
    <row r="32" spans="1:21" x14ac:dyDescent="0.35">
      <c r="A32" t="s">
        <v>35</v>
      </c>
      <c r="B32" s="2">
        <v>14.523205757141113</v>
      </c>
      <c r="C32" s="2">
        <v>65.983222961425781</v>
      </c>
      <c r="D32" s="2">
        <v>1.2861289978027339</v>
      </c>
      <c r="E32" s="3">
        <v>0</v>
      </c>
      <c r="F32">
        <v>7.3100013901730856</v>
      </c>
      <c r="G32">
        <v>7.2132043669680277</v>
      </c>
      <c r="H32">
        <f t="shared" si="2"/>
        <v>0.13647952713297951</v>
      </c>
      <c r="I32">
        <f t="shared" si="0"/>
        <v>52.030317239646628</v>
      </c>
      <c r="J32">
        <f t="shared" si="1"/>
        <v>7.2132043669680277</v>
      </c>
    </row>
    <row r="33" spans="1:10" x14ac:dyDescent="0.35">
      <c r="A33" t="s">
        <v>36</v>
      </c>
      <c r="B33" s="2">
        <v>14.431251525878906</v>
      </c>
      <c r="C33" s="2">
        <v>5.6093268394470215</v>
      </c>
      <c r="D33" s="2">
        <v>2.1894350051879878</v>
      </c>
      <c r="E33" s="3">
        <v>0</v>
      </c>
      <c r="F33">
        <v>7.9122993957442675</v>
      </c>
      <c r="G33">
        <v>6.5189521301346387</v>
      </c>
      <c r="H33">
        <f t="shared" si="2"/>
        <v>-0.69425223683338899</v>
      </c>
      <c r="I33">
        <f t="shared" si="0"/>
        <v>42.496736874986944</v>
      </c>
      <c r="J33">
        <f t="shared" si="1"/>
        <v>6.5189521301346387</v>
      </c>
    </row>
    <row r="34" spans="1:10" x14ac:dyDescent="0.35">
      <c r="A34" t="s">
        <v>37</v>
      </c>
      <c r="B34" s="2">
        <v>13.88817310333252</v>
      </c>
      <c r="C34" s="2">
        <v>2.47440505027771</v>
      </c>
      <c r="D34" s="2">
        <v>0.99702602624893211</v>
      </c>
      <c r="E34" s="3">
        <v>0</v>
      </c>
      <c r="F34">
        <v>7.8342186193548304</v>
      </c>
      <c r="G34">
        <v>6.0539544839776891</v>
      </c>
      <c r="H34">
        <f t="shared" si="2"/>
        <v>-0.46499764615694961</v>
      </c>
      <c r="I34">
        <f t="shared" si="0"/>
        <v>36.650364894073569</v>
      </c>
      <c r="J34">
        <f t="shared" si="1"/>
        <v>6.0539544839776891</v>
      </c>
    </row>
    <row r="35" spans="1:10" x14ac:dyDescent="0.35">
      <c r="A35" t="s">
        <v>38</v>
      </c>
      <c r="B35" s="2">
        <v>12.917594909667969</v>
      </c>
      <c r="C35" s="2">
        <v>34.6016845703125</v>
      </c>
      <c r="D35" s="2">
        <v>2.4680459499359131</v>
      </c>
      <c r="E35" s="3">
        <v>0</v>
      </c>
      <c r="F35">
        <v>7.6859280844917039</v>
      </c>
      <c r="G35">
        <v>5.2316668251762648</v>
      </c>
      <c r="H35">
        <f t="shared" si="2"/>
        <v>-0.82228765880142429</v>
      </c>
      <c r="I35">
        <f t="shared" si="0"/>
        <v>27.370337769649897</v>
      </c>
      <c r="J35">
        <f t="shared" si="1"/>
        <v>5.2316668251762648</v>
      </c>
    </row>
    <row r="36" spans="1:10" x14ac:dyDescent="0.35">
      <c r="A36" t="s">
        <v>39</v>
      </c>
      <c r="B36" s="2">
        <v>12.803413391113281</v>
      </c>
      <c r="C36" s="2">
        <v>98.810745239257813</v>
      </c>
      <c r="D36" s="2">
        <v>1.489158987998962</v>
      </c>
      <c r="E36" s="3">
        <v>1</v>
      </c>
      <c r="F36">
        <v>5.8174048265930001</v>
      </c>
      <c r="G36">
        <v>6.9860085645202812</v>
      </c>
      <c r="H36">
        <f t="shared" si="2"/>
        <v>1.7543417393440164</v>
      </c>
      <c r="I36">
        <f t="shared" si="0"/>
        <v>48.804315663550717</v>
      </c>
      <c r="J36">
        <f t="shared" si="1"/>
        <v>6.9860085645202812</v>
      </c>
    </row>
    <row r="37" spans="1:10" x14ac:dyDescent="0.35">
      <c r="A37" t="s">
        <v>40</v>
      </c>
      <c r="B37" s="2">
        <v>12.543554306030273</v>
      </c>
      <c r="C37" s="2">
        <v>18.451602935791016</v>
      </c>
      <c r="D37" s="2">
        <v>2.922280073165894</v>
      </c>
      <c r="E37" s="3">
        <v>0</v>
      </c>
      <c r="F37">
        <v>7.8658028482570765</v>
      </c>
      <c r="G37">
        <v>4.6777514577731969</v>
      </c>
      <c r="H37">
        <f t="shared" si="2"/>
        <v>-2.3082571067470843</v>
      </c>
      <c r="I37">
        <f t="shared" si="0"/>
        <v>21.88135870069927</v>
      </c>
      <c r="J37">
        <f t="shared" si="1"/>
        <v>4.6777514577731969</v>
      </c>
    </row>
    <row r="38" spans="1:10" x14ac:dyDescent="0.35">
      <c r="A38" t="s">
        <v>41</v>
      </c>
      <c r="B38" s="2">
        <v>12.436195373535156</v>
      </c>
      <c r="C38" s="2">
        <v>58.453601837158203</v>
      </c>
      <c r="D38" s="2">
        <v>0.84698998928070102</v>
      </c>
      <c r="E38" s="3">
        <v>0</v>
      </c>
      <c r="F38">
        <v>7.3364282103669325</v>
      </c>
      <c r="G38">
        <v>5.0997671631682238</v>
      </c>
      <c r="H38">
        <f t="shared" si="2"/>
        <v>0.42201570539502686</v>
      </c>
      <c r="I38">
        <f t="shared" si="0"/>
        <v>26.007625118528871</v>
      </c>
      <c r="J38">
        <f t="shared" si="1"/>
        <v>5.0997671631682238</v>
      </c>
    </row>
    <row r="39" spans="1:10" x14ac:dyDescent="0.35">
      <c r="A39" t="s">
        <v>42</v>
      </c>
      <c r="B39" s="2">
        <v>12.426394462585449</v>
      </c>
      <c r="C39" s="2">
        <v>32.141925811767578</v>
      </c>
      <c r="D39" s="2">
        <v>1.7155590057373051</v>
      </c>
      <c r="E39" s="3">
        <v>0</v>
      </c>
      <c r="F39">
        <v>7.6408212220646883</v>
      </c>
      <c r="G39">
        <v>4.7855732405207609</v>
      </c>
      <c r="H39">
        <f t="shared" si="2"/>
        <v>-0.31419392264746282</v>
      </c>
      <c r="I39">
        <f t="shared" si="0"/>
        <v>22.901711240388376</v>
      </c>
      <c r="J39">
        <f t="shared" si="1"/>
        <v>4.7855732405207609</v>
      </c>
    </row>
    <row r="40" spans="1:10" x14ac:dyDescent="0.35">
      <c r="A40" t="s">
        <v>43</v>
      </c>
      <c r="B40" s="2">
        <v>12.305126190185547</v>
      </c>
      <c r="C40" s="2">
        <v>34.462703704833984</v>
      </c>
      <c r="D40" s="2">
        <v>1.4661240577697749</v>
      </c>
      <c r="E40" s="3">
        <v>1</v>
      </c>
      <c r="F40">
        <v>6.3723637596757996</v>
      </c>
      <c r="G40">
        <v>5.9327624305097473</v>
      </c>
      <c r="H40">
        <f t="shared" si="2"/>
        <v>1.1471891899889863</v>
      </c>
      <c r="I40">
        <f t="shared" si="0"/>
        <v>35.197670056867921</v>
      </c>
      <c r="J40">
        <f t="shared" si="1"/>
        <v>5.9327624305097473</v>
      </c>
    </row>
    <row r="41" spans="1:10" x14ac:dyDescent="0.35">
      <c r="A41" t="s">
        <v>44</v>
      </c>
      <c r="B41" s="2">
        <v>12.296189308166504</v>
      </c>
      <c r="C41" s="2">
        <v>2.9703910350799561</v>
      </c>
      <c r="D41" s="2">
        <v>1.2900140285491939</v>
      </c>
      <c r="E41" s="3">
        <v>0</v>
      </c>
      <c r="F41">
        <v>7.8557782333019315</v>
      </c>
      <c r="G41">
        <v>4.4404110748645724</v>
      </c>
      <c r="H41">
        <f t="shared" si="2"/>
        <v>-1.4923513556451748</v>
      </c>
      <c r="I41">
        <f t="shared" si="0"/>
        <v>19.717250513779948</v>
      </c>
      <c r="J41">
        <f t="shared" si="1"/>
        <v>4.4404110748645724</v>
      </c>
    </row>
    <row r="42" spans="1:10" x14ac:dyDescent="0.35">
      <c r="A42" t="s">
        <v>45</v>
      </c>
      <c r="B42" s="2">
        <v>12.261271476745605</v>
      </c>
      <c r="C42" s="2">
        <v>5.2273688316345206</v>
      </c>
      <c r="D42" s="2">
        <v>3.423610925674438</v>
      </c>
      <c r="E42" s="3">
        <v>0</v>
      </c>
      <c r="F42">
        <v>8.024507455683823</v>
      </c>
      <c r="G42">
        <v>4.2367640210617825</v>
      </c>
      <c r="H42">
        <f t="shared" si="2"/>
        <v>-0.20364705380278991</v>
      </c>
      <c r="I42">
        <f t="shared" si="0"/>
        <v>17.950169370163604</v>
      </c>
      <c r="J42">
        <f t="shared" si="1"/>
        <v>4.2367640210617825</v>
      </c>
    </row>
    <row r="43" spans="1:10" x14ac:dyDescent="0.35">
      <c r="A43" t="s">
        <v>46</v>
      </c>
      <c r="B43" s="2">
        <v>12.064037322998047</v>
      </c>
      <c r="C43" s="2">
        <v>303.75335693359375</v>
      </c>
      <c r="D43" s="2">
        <v>1.4874169826507571</v>
      </c>
      <c r="E43" s="3">
        <v>0</v>
      </c>
      <c r="F43">
        <v>5.2696434807498944</v>
      </c>
      <c r="G43">
        <v>6.7943938422481525</v>
      </c>
      <c r="H43">
        <f t="shared" si="2"/>
        <v>2.5576298211863699</v>
      </c>
      <c r="I43">
        <f t="shared" si="0"/>
        <v>46.163787683579613</v>
      </c>
      <c r="J43">
        <f t="shared" si="1"/>
        <v>6.7943938422481525</v>
      </c>
    </row>
    <row r="44" spans="1:10" x14ac:dyDescent="0.35">
      <c r="A44" t="s">
        <v>47</v>
      </c>
      <c r="B44" s="2">
        <v>12.054039001464844</v>
      </c>
      <c r="C44" s="2">
        <v>60.546630859375</v>
      </c>
      <c r="D44" s="2">
        <v>12.696601867675781</v>
      </c>
      <c r="E44" s="3">
        <v>0</v>
      </c>
      <c r="F44">
        <v>8.3639033844125539</v>
      </c>
      <c r="G44">
        <v>3.6901356170522899</v>
      </c>
      <c r="H44">
        <f t="shared" si="2"/>
        <v>-3.1042582251958626</v>
      </c>
      <c r="I44">
        <f t="shared" si="0"/>
        <v>13.617100872237884</v>
      </c>
      <c r="J44">
        <f t="shared" si="1"/>
        <v>3.6901356170522899</v>
      </c>
    </row>
    <row r="45" spans="1:10" x14ac:dyDescent="0.35">
      <c r="A45" t="s">
        <v>48</v>
      </c>
      <c r="B45" s="2">
        <v>12.030155181884766</v>
      </c>
      <c r="C45" s="2">
        <v>69.157051086425781</v>
      </c>
      <c r="D45" s="2">
        <v>1.242352962493896</v>
      </c>
      <c r="E45" s="3">
        <v>0</v>
      </c>
      <c r="F45">
        <v>7.2786662549916095</v>
      </c>
      <c r="G45">
        <v>4.7514889268931562</v>
      </c>
      <c r="H45">
        <f t="shared" si="2"/>
        <v>1.0613533098408663</v>
      </c>
      <c r="I45">
        <f t="shared" si="0"/>
        <v>22.576647022388276</v>
      </c>
      <c r="J45">
        <f t="shared" si="1"/>
        <v>4.7514889268931562</v>
      </c>
    </row>
    <row r="46" spans="1:10" x14ac:dyDescent="0.35">
      <c r="A46" t="s">
        <v>49</v>
      </c>
      <c r="B46" s="2">
        <v>11.995386123657227</v>
      </c>
      <c r="C46" s="2">
        <v>30.803220748901367</v>
      </c>
      <c r="D46" s="2">
        <v>1.9585050344467161</v>
      </c>
      <c r="E46" s="3">
        <v>0</v>
      </c>
      <c r="F46">
        <v>7.6738461450887749</v>
      </c>
      <c r="G46">
        <v>4.3215399785684516</v>
      </c>
      <c r="H46">
        <f t="shared" si="2"/>
        <v>-0.42994894832470454</v>
      </c>
      <c r="I46">
        <f t="shared" si="0"/>
        <v>18.675707786365415</v>
      </c>
      <c r="J46">
        <f t="shared" si="1"/>
        <v>4.3215399785684516</v>
      </c>
    </row>
    <row r="47" spans="1:10" x14ac:dyDescent="0.35">
      <c r="A47" t="s">
        <v>50</v>
      </c>
      <c r="B47" s="2">
        <v>11.860493659973145</v>
      </c>
      <c r="C47" s="2">
        <v>3.8823859691619873</v>
      </c>
      <c r="D47" s="2">
        <v>2.2272870540618901</v>
      </c>
      <c r="E47" s="3">
        <v>0</v>
      </c>
      <c r="F47">
        <v>7.9305876667416006</v>
      </c>
      <c r="G47">
        <v>3.9299059932315439</v>
      </c>
      <c r="H47">
        <f t="shared" si="2"/>
        <v>-0.39163398533690774</v>
      </c>
      <c r="I47">
        <f t="shared" si="0"/>
        <v>15.444161115637208</v>
      </c>
      <c r="J47">
        <f t="shared" si="1"/>
        <v>3.9299059932315439</v>
      </c>
    </row>
    <row r="48" spans="1:10" x14ac:dyDescent="0.35">
      <c r="A48" t="s">
        <v>51</v>
      </c>
      <c r="B48" s="2">
        <v>11.704474449157715</v>
      </c>
      <c r="C48" s="2">
        <v>52.147632598876953</v>
      </c>
      <c r="D48" s="2">
        <v>2.555155992507935</v>
      </c>
      <c r="E48" s="3">
        <v>0</v>
      </c>
      <c r="F48">
        <v>7.5417382231906434</v>
      </c>
      <c r="G48">
        <v>4.1627362259670715</v>
      </c>
      <c r="H48">
        <f t="shared" si="2"/>
        <v>0.23283023273552761</v>
      </c>
      <c r="I48">
        <f t="shared" si="0"/>
        <v>17.328372886978578</v>
      </c>
      <c r="J48">
        <f t="shared" si="1"/>
        <v>4.1627362259670715</v>
      </c>
    </row>
    <row r="49" spans="1:10" x14ac:dyDescent="0.35">
      <c r="A49" t="s">
        <v>52</v>
      </c>
      <c r="B49" s="2">
        <v>11.654420852661133</v>
      </c>
      <c r="C49" s="2">
        <v>27.05457878112793</v>
      </c>
      <c r="D49" s="2">
        <v>1.9210959672927861</v>
      </c>
      <c r="E49" s="3">
        <v>0</v>
      </c>
      <c r="F49">
        <v>7.7029931692851736</v>
      </c>
      <c r="G49">
        <v>3.9514276833759592</v>
      </c>
      <c r="H49">
        <f t="shared" si="2"/>
        <v>-0.21130854259111231</v>
      </c>
      <c r="I49">
        <f t="shared" si="0"/>
        <v>15.613780736949899</v>
      </c>
      <c r="J49">
        <f t="shared" si="1"/>
        <v>3.9514276833759592</v>
      </c>
    </row>
    <row r="50" spans="1:10" x14ac:dyDescent="0.35">
      <c r="A50" t="s">
        <v>53</v>
      </c>
      <c r="B50" s="2">
        <v>11.533509254455566</v>
      </c>
      <c r="C50" s="2">
        <v>24.936256408691406</v>
      </c>
      <c r="D50" s="2">
        <v>2.0473930835723881</v>
      </c>
      <c r="E50" s="3">
        <v>0</v>
      </c>
      <c r="F50">
        <v>7.732473469495635</v>
      </c>
      <c r="G50">
        <v>3.8010357849599314</v>
      </c>
      <c r="H50">
        <f t="shared" si="2"/>
        <v>-0.15039189841602774</v>
      </c>
      <c r="I50">
        <f t="shared" si="0"/>
        <v>14.447873038545962</v>
      </c>
      <c r="J50">
        <f t="shared" si="1"/>
        <v>3.8010357849599314</v>
      </c>
    </row>
    <row r="51" spans="1:10" x14ac:dyDescent="0.35">
      <c r="A51" t="s">
        <v>54</v>
      </c>
      <c r="B51" s="2">
        <v>11.499101638793945</v>
      </c>
      <c r="C51" s="2">
        <v>41.034275054931641</v>
      </c>
      <c r="D51" s="2">
        <v>2.4688820838928223</v>
      </c>
      <c r="E51" s="3">
        <v>0</v>
      </c>
      <c r="F51">
        <v>7.6303218749250945</v>
      </c>
      <c r="G51">
        <v>3.8687797638688508</v>
      </c>
      <c r="H51">
        <f t="shared" si="2"/>
        <v>6.7743978908919367E-2</v>
      </c>
      <c r="I51">
        <f t="shared" si="0"/>
        <v>14.967456861321121</v>
      </c>
      <c r="J51">
        <f t="shared" si="1"/>
        <v>3.8687797638688508</v>
      </c>
    </row>
    <row r="52" spans="1:10" x14ac:dyDescent="0.35">
      <c r="A52" t="s">
        <v>55</v>
      </c>
      <c r="B52" s="2">
        <v>11.497090339660645</v>
      </c>
      <c r="C52" s="2">
        <v>36.582462310791016</v>
      </c>
      <c r="D52" s="2">
        <v>6.4010839462280273</v>
      </c>
      <c r="E52" s="3">
        <v>0</v>
      </c>
      <c r="F52">
        <v>8.0158280996551259</v>
      </c>
      <c r="G52">
        <v>3.4812622400055186</v>
      </c>
      <c r="H52">
        <f t="shared" si="2"/>
        <v>-0.38751752386333216</v>
      </c>
      <c r="I52">
        <f t="shared" si="0"/>
        <v>12.119186783688241</v>
      </c>
      <c r="J52">
        <f t="shared" si="1"/>
        <v>3.4812622400055186</v>
      </c>
    </row>
    <row r="53" spans="1:10" x14ac:dyDescent="0.35">
      <c r="A53" t="s">
        <v>56</v>
      </c>
      <c r="B53" s="2">
        <v>11.113760948181152</v>
      </c>
      <c r="C53" s="2">
        <v>102.22111511230469</v>
      </c>
      <c r="D53" s="2">
        <v>0.8513990044593811</v>
      </c>
      <c r="E53" s="3">
        <v>0</v>
      </c>
      <c r="F53">
        <v>6.9579691607254945</v>
      </c>
      <c r="G53">
        <v>4.1557917874556578</v>
      </c>
      <c r="H53">
        <f t="shared" si="2"/>
        <v>0.67452954745013916</v>
      </c>
      <c r="I53">
        <f t="shared" si="0"/>
        <v>17.270605380683893</v>
      </c>
      <c r="J53">
        <f t="shared" si="1"/>
        <v>4.1557917874556578</v>
      </c>
    </row>
    <row r="54" spans="1:10" x14ac:dyDescent="0.35">
      <c r="A54" t="s">
        <v>57</v>
      </c>
      <c r="B54" s="2">
        <v>11.001527786254883</v>
      </c>
      <c r="C54" s="2">
        <v>86.641929626464844</v>
      </c>
      <c r="D54" s="2">
        <v>2.531095027923584</v>
      </c>
      <c r="E54" s="3">
        <v>0</v>
      </c>
      <c r="F54">
        <v>7.2410352427677083</v>
      </c>
      <c r="G54">
        <v>3.7604925434871745</v>
      </c>
      <c r="H54">
        <f t="shared" si="2"/>
        <v>-0.39529924396848326</v>
      </c>
      <c r="I54">
        <f t="shared" si="0"/>
        <v>14.141304169622639</v>
      </c>
      <c r="J54">
        <f t="shared" si="1"/>
        <v>3.7604925434871745</v>
      </c>
    </row>
    <row r="55" spans="1:10" x14ac:dyDescent="0.35">
      <c r="A55" t="s">
        <v>58</v>
      </c>
      <c r="B55" s="2">
        <v>10.96235179901123</v>
      </c>
      <c r="C55" s="2">
        <v>189.53297424316406</v>
      </c>
      <c r="D55" s="2">
        <v>0.51201200485229503</v>
      </c>
      <c r="E55" s="3">
        <v>0</v>
      </c>
      <c r="F55">
        <v>6.1722576827739211</v>
      </c>
      <c r="G55">
        <v>4.7900941162373094</v>
      </c>
      <c r="H55">
        <f t="shared" si="2"/>
        <v>1.0296015727501349</v>
      </c>
      <c r="I55">
        <f t="shared" si="0"/>
        <v>22.945001642411292</v>
      </c>
      <c r="J55">
        <f t="shared" si="1"/>
        <v>4.7900941162373094</v>
      </c>
    </row>
    <row r="56" spans="1:10" x14ac:dyDescent="0.35">
      <c r="A56" t="s">
        <v>59</v>
      </c>
      <c r="B56" s="2">
        <v>10.923788070678711</v>
      </c>
      <c r="C56" s="2">
        <v>64.575233459472656</v>
      </c>
      <c r="D56" s="2">
        <v>1.336277961730957</v>
      </c>
      <c r="E56" s="3">
        <v>0</v>
      </c>
      <c r="F56">
        <v>7.3266139052720805</v>
      </c>
      <c r="G56">
        <v>3.5971741654066305</v>
      </c>
      <c r="H56">
        <f t="shared" si="2"/>
        <v>-1.1929199508306789</v>
      </c>
      <c r="I56">
        <f t="shared" si="0"/>
        <v>12.939661976268889</v>
      </c>
      <c r="J56">
        <f t="shared" si="1"/>
        <v>3.5971741654066305</v>
      </c>
    </row>
    <row r="57" spans="1:10" x14ac:dyDescent="0.35">
      <c r="A57" t="s">
        <v>60</v>
      </c>
      <c r="B57" s="2">
        <v>10.876852035522461</v>
      </c>
      <c r="C57" s="2">
        <v>127.09659576416016</v>
      </c>
      <c r="D57" s="2">
        <v>1.733786940574646</v>
      </c>
      <c r="E57" s="3">
        <v>0</v>
      </c>
      <c r="F57">
        <v>6.82050959895912</v>
      </c>
      <c r="G57">
        <v>4.0563424365633409</v>
      </c>
      <c r="H57">
        <f t="shared" si="2"/>
        <v>0.45916827115671044</v>
      </c>
      <c r="I57">
        <f t="shared" si="0"/>
        <v>16.453913962664622</v>
      </c>
      <c r="J57">
        <f t="shared" si="1"/>
        <v>4.0563424365633409</v>
      </c>
    </row>
    <row r="58" spans="1:10" x14ac:dyDescent="0.35">
      <c r="A58" t="s">
        <v>61</v>
      </c>
      <c r="B58" s="2">
        <v>10.713719367980957</v>
      </c>
      <c r="C58" s="2">
        <v>108.43736267089844</v>
      </c>
      <c r="D58" s="2">
        <v>0.69920599460601807</v>
      </c>
      <c r="E58" s="3">
        <v>0</v>
      </c>
      <c r="F58">
        <v>6.8907325323974487</v>
      </c>
      <c r="G58">
        <v>3.8229868355835084</v>
      </c>
      <c r="H58">
        <f t="shared" si="2"/>
        <v>-0.23335560097983254</v>
      </c>
      <c r="I58">
        <f t="shared" si="0"/>
        <v>14.615228345044807</v>
      </c>
      <c r="J58">
        <f t="shared" si="1"/>
        <v>3.8229868355835084</v>
      </c>
    </row>
    <row r="59" spans="1:10" x14ac:dyDescent="0.35">
      <c r="A59" t="s">
        <v>62</v>
      </c>
      <c r="B59" s="2">
        <v>10.495760917663574</v>
      </c>
      <c r="C59" s="2">
        <v>159.73336791992188</v>
      </c>
      <c r="D59" s="2">
        <v>0.75503599643707309</v>
      </c>
      <c r="E59" s="3">
        <v>0</v>
      </c>
      <c r="F59">
        <v>6.4516447702969311</v>
      </c>
      <c r="G59">
        <v>4.0441161473666432</v>
      </c>
      <c r="H59">
        <f t="shared" si="2"/>
        <v>0.22112931178313477</v>
      </c>
      <c r="I59">
        <f t="shared" si="0"/>
        <v>16.354875413391621</v>
      </c>
      <c r="J59">
        <f t="shared" si="1"/>
        <v>4.0441161473666432</v>
      </c>
    </row>
    <row r="60" spans="1:10" x14ac:dyDescent="0.35">
      <c r="A60" t="s">
        <v>63</v>
      </c>
      <c r="B60" s="2">
        <v>10.392021179199219</v>
      </c>
      <c r="C60" s="2">
        <v>37.416576385498047</v>
      </c>
      <c r="D60" s="2">
        <v>1.8969540596008301</v>
      </c>
      <c r="E60" s="3">
        <v>0</v>
      </c>
      <c r="F60">
        <v>7.6111703004060747</v>
      </c>
      <c r="G60">
        <v>2.7808508787931441</v>
      </c>
      <c r="H60">
        <f t="shared" si="2"/>
        <v>-1.2632652685734991</v>
      </c>
      <c r="I60">
        <f t="shared" si="0"/>
        <v>7.7331316100846017</v>
      </c>
      <c r="J60">
        <f t="shared" si="1"/>
        <v>2.7808508787931441</v>
      </c>
    </row>
    <row r="61" spans="1:10" x14ac:dyDescent="0.35">
      <c r="A61" t="s">
        <v>64</v>
      </c>
      <c r="B61" s="2">
        <v>10.32832145690918</v>
      </c>
      <c r="C61" s="2">
        <v>1.7636879682540889</v>
      </c>
      <c r="D61" s="2">
        <v>2.911606073379517</v>
      </c>
      <c r="E61" s="3">
        <v>0</v>
      </c>
      <c r="F61">
        <v>8.0093102476224569</v>
      </c>
      <c r="G61">
        <v>2.3190112092867228</v>
      </c>
      <c r="H61">
        <f t="shared" si="2"/>
        <v>-0.4618396695064213</v>
      </c>
      <c r="I61">
        <f t="shared" si="0"/>
        <v>5.3778129887974684</v>
      </c>
      <c r="J61">
        <f t="shared" si="1"/>
        <v>2.3190112092867228</v>
      </c>
    </row>
    <row r="62" spans="1:10" x14ac:dyDescent="0.35">
      <c r="A62" t="s">
        <v>65</v>
      </c>
      <c r="B62" s="2">
        <v>10.236682891845703</v>
      </c>
      <c r="C62" s="2">
        <v>40.799049377441406</v>
      </c>
      <c r="D62" s="2">
        <v>0.308755993843079</v>
      </c>
      <c r="E62" s="3">
        <v>0</v>
      </c>
      <c r="F62">
        <v>7.4417516310537781</v>
      </c>
      <c r="G62">
        <v>2.794931260791925</v>
      </c>
      <c r="H62">
        <f t="shared" si="2"/>
        <v>0.47592005150520222</v>
      </c>
      <c r="I62">
        <f t="shared" si="0"/>
        <v>7.8116407525519396</v>
      </c>
      <c r="J62">
        <f t="shared" si="1"/>
        <v>2.794931260791925</v>
      </c>
    </row>
    <row r="63" spans="1:10" x14ac:dyDescent="0.35">
      <c r="A63" t="s">
        <v>66</v>
      </c>
      <c r="B63" s="2">
        <v>10.221231460571289</v>
      </c>
      <c r="C63" s="2">
        <v>36.037353515625</v>
      </c>
      <c r="D63" s="2">
        <v>1.7169729471206669</v>
      </c>
      <c r="E63" s="3">
        <v>0</v>
      </c>
      <c r="F63">
        <v>7.6072274754952449</v>
      </c>
      <c r="G63">
        <v>2.6140039850760441</v>
      </c>
      <c r="H63">
        <f t="shared" si="2"/>
        <v>-0.18092727571588085</v>
      </c>
      <c r="I63">
        <f t="shared" si="0"/>
        <v>6.8330168339934394</v>
      </c>
      <c r="J63">
        <f t="shared" si="1"/>
        <v>2.6140039850760441</v>
      </c>
    </row>
    <row r="64" spans="1:10" x14ac:dyDescent="0.35">
      <c r="A64" t="s">
        <v>67</v>
      </c>
      <c r="B64" s="2">
        <v>10.148205757141113</v>
      </c>
      <c r="C64" s="2">
        <v>53.004135131835938</v>
      </c>
      <c r="D64" s="2">
        <v>1.943248987197876</v>
      </c>
      <c r="E64" s="3">
        <v>0</v>
      </c>
      <c r="F64">
        <v>7.4803306345960001</v>
      </c>
      <c r="G64">
        <v>2.6678751225451132</v>
      </c>
      <c r="H64">
        <f t="shared" si="2"/>
        <v>5.3871137469069019E-2</v>
      </c>
      <c r="I64">
        <f t="shared" si="0"/>
        <v>7.1175576694951026</v>
      </c>
      <c r="J64">
        <f t="shared" si="1"/>
        <v>2.6678751225451132</v>
      </c>
    </row>
    <row r="65" spans="1:10" x14ac:dyDescent="0.35">
      <c r="A65" t="s">
        <v>68</v>
      </c>
      <c r="B65" s="2">
        <v>10.117314338684082</v>
      </c>
      <c r="C65" s="2">
        <v>13.203063011169434</v>
      </c>
      <c r="D65" s="2">
        <v>1.7034009695053101</v>
      </c>
      <c r="E65" s="3">
        <v>0</v>
      </c>
      <c r="F65">
        <v>7.8036816966691314</v>
      </c>
      <c r="G65">
        <v>2.3136326420149507</v>
      </c>
      <c r="H65">
        <f t="shared" si="2"/>
        <v>-0.3542424805301625</v>
      </c>
      <c r="I65">
        <f t="shared" si="0"/>
        <v>5.3528960021970811</v>
      </c>
      <c r="J65">
        <f t="shared" si="1"/>
        <v>2.3136326420149507</v>
      </c>
    </row>
    <row r="66" spans="1:10" x14ac:dyDescent="0.35">
      <c r="A66" t="s">
        <v>69</v>
      </c>
      <c r="B66" s="2">
        <v>9.897730827331543</v>
      </c>
      <c r="C66" s="2">
        <v>34.29266357421875</v>
      </c>
      <c r="D66" s="2">
        <v>2.0610239505767822</v>
      </c>
      <c r="E66" s="3">
        <v>0</v>
      </c>
      <c r="F66">
        <v>7.6526879249323398</v>
      </c>
      <c r="G66">
        <v>2.2450429023992031</v>
      </c>
      <c r="H66">
        <f t="shared" si="2"/>
        <v>-6.8589739615747547E-2</v>
      </c>
      <c r="I66">
        <f t="shared" si="0"/>
        <v>5.0402176336130378</v>
      </c>
      <c r="J66">
        <f t="shared" si="1"/>
        <v>2.2450429023992031</v>
      </c>
    </row>
    <row r="67" spans="1:10" x14ac:dyDescent="0.35">
      <c r="A67" t="s">
        <v>70</v>
      </c>
      <c r="B67" s="2">
        <v>9.8247165679931641</v>
      </c>
      <c r="C67" s="2">
        <v>115.83056640625</v>
      </c>
      <c r="D67" s="2">
        <v>0.76114100217819203</v>
      </c>
      <c r="E67" s="3">
        <v>0</v>
      </c>
      <c r="F67">
        <v>6.8322026058020615</v>
      </c>
      <c r="G67">
        <v>2.9925139621911026</v>
      </c>
      <c r="H67">
        <f t="shared" si="2"/>
        <v>0.74747105979189943</v>
      </c>
      <c r="I67">
        <f t="shared" ref="I67:I130" si="3">G67^2</f>
        <v>8.9551398139086924</v>
      </c>
      <c r="J67">
        <f t="shared" ref="J67:J130" si="4">ABS(G67)</f>
        <v>2.9925139621911026</v>
      </c>
    </row>
    <row r="68" spans="1:10" x14ac:dyDescent="0.35">
      <c r="A68" t="s">
        <v>71</v>
      </c>
      <c r="B68" s="2">
        <v>9.5172653198242188</v>
      </c>
      <c r="C68" s="2">
        <v>0</v>
      </c>
      <c r="D68" s="2">
        <v>3.4355969429016109</v>
      </c>
      <c r="E68" s="3">
        <v>0</v>
      </c>
      <c r="F68">
        <v>8.0708127707079722</v>
      </c>
      <c r="G68">
        <v>1.4464525491162465</v>
      </c>
      <c r="H68">
        <f t="shared" ref="H68:H131" si="5">G68-G67</f>
        <v>-1.546061413074856</v>
      </c>
      <c r="I68">
        <f t="shared" si="3"/>
        <v>2.0922249768448875</v>
      </c>
      <c r="J68">
        <f t="shared" si="4"/>
        <v>1.4464525491162465</v>
      </c>
    </row>
    <row r="69" spans="1:10" x14ac:dyDescent="0.35">
      <c r="A69" t="s">
        <v>72</v>
      </c>
      <c r="B69" s="2">
        <v>9.4904260635375977</v>
      </c>
      <c r="C69" s="2">
        <v>168.38343811035156</v>
      </c>
      <c r="D69" s="2">
        <v>1.532101035118103</v>
      </c>
      <c r="E69" s="3">
        <v>0</v>
      </c>
      <c r="F69">
        <v>6.4453375268228683</v>
      </c>
      <c r="G69">
        <v>3.0450885367147293</v>
      </c>
      <c r="H69">
        <f t="shared" si="5"/>
        <v>1.5986359875984828</v>
      </c>
      <c r="I69">
        <f t="shared" si="3"/>
        <v>9.2725641964314516</v>
      </c>
      <c r="J69">
        <f t="shared" si="4"/>
        <v>3.0450885367147293</v>
      </c>
    </row>
    <row r="70" spans="1:10" x14ac:dyDescent="0.35">
      <c r="A70" t="s">
        <v>73</v>
      </c>
      <c r="B70" s="2">
        <v>9.4736843109130859</v>
      </c>
      <c r="C70" s="2">
        <v>13.811939239501953</v>
      </c>
      <c r="D70" s="2">
        <v>1.5415699481964111</v>
      </c>
      <c r="E70" s="3">
        <v>0</v>
      </c>
      <c r="F70">
        <v>7.7841315822221828</v>
      </c>
      <c r="G70">
        <v>1.6895527286909031</v>
      </c>
      <c r="H70">
        <f t="shared" si="5"/>
        <v>-1.3555358080238262</v>
      </c>
      <c r="I70">
        <f t="shared" si="3"/>
        <v>2.8545884230268763</v>
      </c>
      <c r="J70">
        <f t="shared" si="4"/>
        <v>1.6895527286909031</v>
      </c>
    </row>
    <row r="71" spans="1:10" x14ac:dyDescent="0.35">
      <c r="A71" t="s">
        <v>74</v>
      </c>
      <c r="B71" s="2">
        <v>9.3861665725708008</v>
      </c>
      <c r="C71" s="2">
        <v>103.5341796875</v>
      </c>
      <c r="D71" s="2">
        <v>1.3293470144271851</v>
      </c>
      <c r="E71" s="3">
        <v>0</v>
      </c>
      <c r="F71">
        <v>6.9887768058735835</v>
      </c>
      <c r="G71">
        <v>2.3973897666972173</v>
      </c>
      <c r="H71">
        <f t="shared" si="5"/>
        <v>0.70783703800631415</v>
      </c>
      <c r="I71">
        <f t="shared" si="3"/>
        <v>5.7474776934645382</v>
      </c>
      <c r="J71">
        <f t="shared" si="4"/>
        <v>2.3973897666972173</v>
      </c>
    </row>
    <row r="72" spans="1:10" x14ac:dyDescent="0.35">
      <c r="A72" t="s">
        <v>75</v>
      </c>
      <c r="B72" s="2">
        <v>9.3270225524902344</v>
      </c>
      <c r="C72" s="2">
        <v>3.790307998657227</v>
      </c>
      <c r="D72" s="2">
        <v>5.3622570037841797</v>
      </c>
      <c r="E72" s="3">
        <v>0</v>
      </c>
      <c r="F72">
        <v>8.2080098084306456</v>
      </c>
      <c r="G72">
        <v>1.1190127440595887</v>
      </c>
      <c r="H72">
        <f t="shared" si="5"/>
        <v>-1.2783770226376285</v>
      </c>
      <c r="I72">
        <f t="shared" si="3"/>
        <v>1.2521895213677707</v>
      </c>
      <c r="J72">
        <f t="shared" si="4"/>
        <v>1.1190127440595887</v>
      </c>
    </row>
    <row r="73" spans="1:10" x14ac:dyDescent="0.35">
      <c r="A73" t="s">
        <v>76</v>
      </c>
      <c r="B73" s="2">
        <v>9.2259521484375</v>
      </c>
      <c r="C73" s="2">
        <v>2.6622369289398189</v>
      </c>
      <c r="D73" s="2">
        <v>4.8024821281433114</v>
      </c>
      <c r="E73" s="3">
        <v>0</v>
      </c>
      <c r="F73">
        <v>8.1683805924174226</v>
      </c>
      <c r="G73">
        <v>1.0575715560200774</v>
      </c>
      <c r="H73">
        <f t="shared" si="5"/>
        <v>-6.1441188039511374E-2</v>
      </c>
      <c r="I73">
        <f t="shared" si="3"/>
        <v>1.1184575961027277</v>
      </c>
      <c r="J73">
        <f t="shared" si="4"/>
        <v>1.0575715560200774</v>
      </c>
    </row>
    <row r="74" spans="1:10" x14ac:dyDescent="0.35">
      <c r="A74" t="s">
        <v>77</v>
      </c>
      <c r="B74" s="2">
        <v>9.065760612487793</v>
      </c>
      <c r="C74" s="2">
        <v>4.3866400718688965</v>
      </c>
      <c r="D74" s="2">
        <v>4.4476308822631836</v>
      </c>
      <c r="E74" s="3">
        <v>0</v>
      </c>
      <c r="F74">
        <v>8.1221427464317699</v>
      </c>
      <c r="G74">
        <v>0.94361786605602305</v>
      </c>
      <c r="H74">
        <f t="shared" si="5"/>
        <v>-0.11395368996405431</v>
      </c>
      <c r="I74">
        <f t="shared" si="3"/>
        <v>0.89041467714012268</v>
      </c>
      <c r="J74">
        <f t="shared" si="4"/>
        <v>0.94361786605602305</v>
      </c>
    </row>
    <row r="75" spans="1:10" x14ac:dyDescent="0.35">
      <c r="A75" t="s">
        <v>78</v>
      </c>
      <c r="B75" s="2">
        <v>8.9607467651367188</v>
      </c>
      <c r="C75" s="2">
        <v>42.8695068359375</v>
      </c>
      <c r="D75" s="2">
        <v>1.268074035644531</v>
      </c>
      <c r="E75" s="3">
        <v>0</v>
      </c>
      <c r="F75">
        <v>7.5084787252351735</v>
      </c>
      <c r="G75">
        <v>1.4522680399015453</v>
      </c>
      <c r="H75">
        <f t="shared" si="5"/>
        <v>0.50865017384552225</v>
      </c>
      <c r="I75">
        <f t="shared" si="3"/>
        <v>2.1090824597194762</v>
      </c>
      <c r="J75">
        <f t="shared" si="4"/>
        <v>1.4522680399015453</v>
      </c>
    </row>
    <row r="76" spans="1:10" x14ac:dyDescent="0.35">
      <c r="A76" t="s">
        <v>79</v>
      </c>
      <c r="B76" s="2">
        <v>8.9112815856933594</v>
      </c>
      <c r="C76" s="2">
        <v>0</v>
      </c>
      <c r="D76" s="2">
        <v>3.94150710105896</v>
      </c>
      <c r="E76" s="3">
        <v>0</v>
      </c>
      <c r="F76">
        <v>8.1154535365005298</v>
      </c>
      <c r="G76">
        <v>0.79582804919282957</v>
      </c>
      <c r="H76">
        <f t="shared" si="5"/>
        <v>-0.65643999070871573</v>
      </c>
      <c r="I76">
        <f t="shared" si="3"/>
        <v>0.6333422838820647</v>
      </c>
      <c r="J76">
        <f t="shared" si="4"/>
        <v>0.79582804919282957</v>
      </c>
    </row>
    <row r="77" spans="1:10" x14ac:dyDescent="0.35">
      <c r="A77" t="s">
        <v>80</v>
      </c>
      <c r="B77" s="2">
        <v>8.9059267044067383</v>
      </c>
      <c r="C77" s="2">
        <v>121.73912811279297</v>
      </c>
      <c r="D77" s="2">
        <v>1.7039389610290532</v>
      </c>
      <c r="E77" s="3">
        <v>0</v>
      </c>
      <c r="F77">
        <v>6.8642496688208254</v>
      </c>
      <c r="G77">
        <v>2.0416770355859128</v>
      </c>
      <c r="H77">
        <f t="shared" si="5"/>
        <v>1.2458489863930833</v>
      </c>
      <c r="I77">
        <f t="shared" si="3"/>
        <v>4.168445117638881</v>
      </c>
      <c r="J77">
        <f t="shared" si="4"/>
        <v>2.0416770355859128</v>
      </c>
    </row>
    <row r="78" spans="1:10" x14ac:dyDescent="0.35">
      <c r="A78" t="s">
        <v>81</v>
      </c>
      <c r="B78" s="2">
        <v>8.8957309722900391</v>
      </c>
      <c r="C78" s="2">
        <v>142.54524230957031</v>
      </c>
      <c r="D78" s="2">
        <v>1.0723539590835569</v>
      </c>
      <c r="E78" s="3">
        <v>0</v>
      </c>
      <c r="F78">
        <v>6.6284234797352983</v>
      </c>
      <c r="G78">
        <v>2.2673074925547407</v>
      </c>
      <c r="H78">
        <f t="shared" si="5"/>
        <v>0.22563045696882789</v>
      </c>
      <c r="I78">
        <f t="shared" si="3"/>
        <v>5.1406832657948653</v>
      </c>
      <c r="J78">
        <f t="shared" si="4"/>
        <v>2.2673074925547407</v>
      </c>
    </row>
    <row r="79" spans="1:10" x14ac:dyDescent="0.35">
      <c r="A79" t="s">
        <v>82</v>
      </c>
      <c r="B79" s="2">
        <v>8.7417783737182617</v>
      </c>
      <c r="C79" s="2">
        <v>0</v>
      </c>
      <c r="D79" s="2">
        <v>45.615383148193359</v>
      </c>
      <c r="E79" s="3">
        <v>0</v>
      </c>
      <c r="F79">
        <v>11.792694861450514</v>
      </c>
      <c r="G79">
        <v>-3.0509164877322519</v>
      </c>
      <c r="H79">
        <f t="shared" si="5"/>
        <v>-5.3182239802869926</v>
      </c>
      <c r="I79">
        <f t="shared" si="3"/>
        <v>9.3080914151165004</v>
      </c>
      <c r="J79">
        <f t="shared" si="4"/>
        <v>3.0509164877322519</v>
      </c>
    </row>
    <row r="80" spans="1:10" x14ac:dyDescent="0.35">
      <c r="A80" t="s">
        <v>83</v>
      </c>
      <c r="B80" s="2">
        <v>8.6700611114501953</v>
      </c>
      <c r="C80" s="2">
        <v>52.288314819335938</v>
      </c>
      <c r="D80" s="2">
        <v>1.7876930236816411</v>
      </c>
      <c r="E80" s="3">
        <v>0</v>
      </c>
      <c r="F80">
        <v>7.4728006893044778</v>
      </c>
      <c r="G80">
        <v>1.1972604221457175</v>
      </c>
      <c r="H80">
        <f t="shared" si="5"/>
        <v>4.2481769098779694</v>
      </c>
      <c r="I80">
        <f t="shared" si="3"/>
        <v>1.4334325184365417</v>
      </c>
      <c r="J80">
        <f t="shared" si="4"/>
        <v>1.1972604221457175</v>
      </c>
    </row>
    <row r="81" spans="1:10" x14ac:dyDescent="0.35">
      <c r="A81" t="s">
        <v>84</v>
      </c>
      <c r="B81" s="2">
        <v>8.6294231414794922</v>
      </c>
      <c r="C81" s="2">
        <v>11.636321067810059</v>
      </c>
      <c r="D81" s="2">
        <v>1.7915689945220952</v>
      </c>
      <c r="E81" s="3">
        <v>0</v>
      </c>
      <c r="F81">
        <v>7.8250231060511837</v>
      </c>
      <c r="G81">
        <v>0.80440003542830851</v>
      </c>
      <c r="H81">
        <f t="shared" si="5"/>
        <v>-0.39286038671740897</v>
      </c>
      <c r="I81">
        <f t="shared" si="3"/>
        <v>0.64705941699706404</v>
      </c>
      <c r="J81">
        <f t="shared" si="4"/>
        <v>0.80440003542830851</v>
      </c>
    </row>
    <row r="82" spans="1:10" x14ac:dyDescent="0.35">
      <c r="A82" t="s">
        <v>85</v>
      </c>
      <c r="B82" s="2">
        <v>8.5533037185668945</v>
      </c>
      <c r="C82" s="2">
        <v>43.099037170410156</v>
      </c>
      <c r="D82" s="2">
        <v>1.392212986946106</v>
      </c>
      <c r="E82" s="3">
        <v>1</v>
      </c>
      <c r="F82">
        <v>6.2910865440621482</v>
      </c>
      <c r="G82">
        <v>2.2622171745047464</v>
      </c>
      <c r="H82">
        <f t="shared" si="5"/>
        <v>1.4578171390764378</v>
      </c>
      <c r="I82">
        <f t="shared" si="3"/>
        <v>5.1176265446242377</v>
      </c>
      <c r="J82">
        <f t="shared" si="4"/>
        <v>2.2622171745047464</v>
      </c>
    </row>
    <row r="83" spans="1:10" x14ac:dyDescent="0.35">
      <c r="A83" t="s">
        <v>86</v>
      </c>
      <c r="B83" s="2">
        <v>8.4305744171142578</v>
      </c>
      <c r="C83" s="2">
        <v>7.2881789207458496</v>
      </c>
      <c r="D83" s="2">
        <v>1.448091983795166</v>
      </c>
      <c r="E83" s="3">
        <v>0</v>
      </c>
      <c r="F83">
        <v>7.8323523721734487</v>
      </c>
      <c r="G83">
        <v>0.59822204494080911</v>
      </c>
      <c r="H83">
        <f t="shared" si="5"/>
        <v>-1.6639951295639372</v>
      </c>
      <c r="I83">
        <f t="shared" si="3"/>
        <v>0.35786961505316345</v>
      </c>
      <c r="J83">
        <f t="shared" si="4"/>
        <v>0.59822204494080911</v>
      </c>
    </row>
    <row r="84" spans="1:10" x14ac:dyDescent="0.35">
      <c r="A84" t="s">
        <v>87</v>
      </c>
      <c r="B84" s="2">
        <v>8.3261804580688477</v>
      </c>
      <c r="C84" s="2">
        <v>96.760795593261719</v>
      </c>
      <c r="D84" s="2">
        <v>0.7768890261650091</v>
      </c>
      <c r="E84" s="3">
        <v>0</v>
      </c>
      <c r="F84">
        <v>6.9986585992656778</v>
      </c>
      <c r="G84">
        <v>1.3275218588031699</v>
      </c>
      <c r="H84">
        <f t="shared" si="5"/>
        <v>0.72929981386236076</v>
      </c>
      <c r="I84">
        <f t="shared" si="3"/>
        <v>1.7623142856002232</v>
      </c>
      <c r="J84">
        <f t="shared" si="4"/>
        <v>1.3275218588031699</v>
      </c>
    </row>
    <row r="85" spans="1:10" x14ac:dyDescent="0.35">
      <c r="A85" t="s">
        <v>88</v>
      </c>
      <c r="B85" s="2">
        <v>8.0086812973022461</v>
      </c>
      <c r="C85" s="2">
        <v>64.016021728515625</v>
      </c>
      <c r="D85" s="2">
        <v>1.8902549743652339</v>
      </c>
      <c r="E85" s="3">
        <v>0</v>
      </c>
      <c r="F85">
        <v>7.380336511392831</v>
      </c>
      <c r="G85">
        <v>0.62834478590941512</v>
      </c>
      <c r="H85">
        <f t="shared" si="5"/>
        <v>-0.69917707289375475</v>
      </c>
      <c r="I85">
        <f t="shared" si="3"/>
        <v>0.39481716997954874</v>
      </c>
      <c r="J85">
        <f t="shared" si="4"/>
        <v>0.62834478590941512</v>
      </c>
    </row>
    <row r="86" spans="1:10" x14ac:dyDescent="0.35">
      <c r="A86" t="s">
        <v>89</v>
      </c>
      <c r="B86" s="2">
        <v>7.9473471641540527</v>
      </c>
      <c r="C86" s="2">
        <v>21.233379364013672</v>
      </c>
      <c r="D86" s="2">
        <v>3.1546590328216548</v>
      </c>
      <c r="E86" s="3">
        <v>0</v>
      </c>
      <c r="F86">
        <v>7.8622287904471753</v>
      </c>
      <c r="G86">
        <v>8.511837370687747E-2</v>
      </c>
      <c r="H86">
        <f t="shared" si="5"/>
        <v>-0.54322641220253765</v>
      </c>
      <c r="I86">
        <f t="shared" si="3"/>
        <v>7.2451375425036501E-3</v>
      </c>
      <c r="J86">
        <f t="shared" si="4"/>
        <v>8.511837370687747E-2</v>
      </c>
    </row>
    <row r="87" spans="1:10" x14ac:dyDescent="0.35">
      <c r="A87" t="s">
        <v>90</v>
      </c>
      <c r="B87" s="2">
        <v>7.9211978912353525</v>
      </c>
      <c r="C87" s="2">
        <v>9.1340084075927734</v>
      </c>
      <c r="D87" s="2">
        <v>1.528205037117004</v>
      </c>
      <c r="E87" s="3">
        <v>0</v>
      </c>
      <c r="F87">
        <v>7.8234440773577898</v>
      </c>
      <c r="G87">
        <v>9.7753813877562656E-2</v>
      </c>
      <c r="H87">
        <f t="shared" si="5"/>
        <v>1.2635440170685186E-2</v>
      </c>
      <c r="I87">
        <f t="shared" si="3"/>
        <v>9.5558081276091618E-3</v>
      </c>
      <c r="J87">
        <f t="shared" si="4"/>
        <v>9.7753813877562656E-2</v>
      </c>
    </row>
    <row r="88" spans="1:10" x14ac:dyDescent="0.35">
      <c r="A88" t="s">
        <v>91</v>
      </c>
      <c r="B88" s="2">
        <v>7.8058161735534668</v>
      </c>
      <c r="C88" s="2">
        <v>23.247928619384766</v>
      </c>
      <c r="D88" s="2">
        <v>1.3488229513168331</v>
      </c>
      <c r="E88" s="3">
        <v>0</v>
      </c>
      <c r="F88">
        <v>7.6854467022152333</v>
      </c>
      <c r="G88">
        <v>0.1203694713382335</v>
      </c>
      <c r="H88">
        <f t="shared" si="5"/>
        <v>2.2615657460670846E-2</v>
      </c>
      <c r="I88">
        <f t="shared" si="3"/>
        <v>1.4488809630245817E-2</v>
      </c>
      <c r="J88">
        <f t="shared" si="4"/>
        <v>0.1203694713382335</v>
      </c>
    </row>
    <row r="89" spans="1:10" x14ac:dyDescent="0.35">
      <c r="A89" t="s">
        <v>92</v>
      </c>
      <c r="B89" s="2">
        <v>7.7587261199951172</v>
      </c>
      <c r="C89" s="2">
        <v>12.647135734558105</v>
      </c>
      <c r="D89" s="2">
        <v>1.5042639970779419</v>
      </c>
      <c r="E89" s="3">
        <v>0</v>
      </c>
      <c r="F89">
        <v>7.7909222061317411</v>
      </c>
      <c r="G89">
        <v>-3.2196086136623947E-2</v>
      </c>
      <c r="H89">
        <f t="shared" si="5"/>
        <v>-0.15256555747485745</v>
      </c>
      <c r="I89">
        <f t="shared" si="3"/>
        <v>1.0365879625169087E-3</v>
      </c>
      <c r="J89">
        <f t="shared" si="4"/>
        <v>3.2196086136623947E-2</v>
      </c>
    </row>
    <row r="90" spans="1:10" x14ac:dyDescent="0.35">
      <c r="A90" t="s">
        <v>93</v>
      </c>
      <c r="B90" s="2">
        <v>7.6400527954101563</v>
      </c>
      <c r="C90" s="2">
        <v>48.635276794433594</v>
      </c>
      <c r="D90" s="2">
        <v>1.522089004516602</v>
      </c>
      <c r="E90" s="3">
        <v>1</v>
      </c>
      <c r="F90">
        <v>6.2546253647678878</v>
      </c>
      <c r="G90">
        <v>1.3854274306422685</v>
      </c>
      <c r="H90">
        <f t="shared" si="5"/>
        <v>1.4176235167788924</v>
      </c>
      <c r="I90">
        <f t="shared" si="3"/>
        <v>1.9194091655760377</v>
      </c>
      <c r="J90">
        <f t="shared" si="4"/>
        <v>1.3854274306422685</v>
      </c>
    </row>
    <row r="91" spans="1:10" x14ac:dyDescent="0.35">
      <c r="A91" t="s">
        <v>94</v>
      </c>
      <c r="B91" s="2">
        <v>7.5908651351928711</v>
      </c>
      <c r="C91" s="2">
        <v>41.913581848144531</v>
      </c>
      <c r="D91" s="2">
        <v>3.0628209114074711</v>
      </c>
      <c r="E91" s="3">
        <v>0</v>
      </c>
      <c r="F91">
        <v>7.6751189513191624</v>
      </c>
      <c r="G91">
        <v>-8.4253816126291348E-2</v>
      </c>
      <c r="H91">
        <f t="shared" si="5"/>
        <v>-1.4696812467685598</v>
      </c>
      <c r="I91">
        <f t="shared" si="3"/>
        <v>7.098705531842912E-3</v>
      </c>
      <c r="J91">
        <f t="shared" si="4"/>
        <v>8.4253816126291348E-2</v>
      </c>
    </row>
    <row r="92" spans="1:10" x14ac:dyDescent="0.35">
      <c r="A92" t="s">
        <v>95</v>
      </c>
      <c r="B92" s="2">
        <v>7.5363898277282715</v>
      </c>
      <c r="C92" s="2">
        <v>94.653419494628906</v>
      </c>
      <c r="D92" s="2">
        <v>2.5738430023193359</v>
      </c>
      <c r="E92" s="3">
        <v>0</v>
      </c>
      <c r="F92">
        <v>7.1754604453601827</v>
      </c>
      <c r="G92">
        <v>0.3609293823680888</v>
      </c>
      <c r="H92">
        <f t="shared" si="5"/>
        <v>0.44518319849438015</v>
      </c>
      <c r="I92">
        <f t="shared" si="3"/>
        <v>0.13027001905661006</v>
      </c>
      <c r="J92">
        <f t="shared" si="4"/>
        <v>0.3609293823680888</v>
      </c>
    </row>
    <row r="93" spans="1:10" x14ac:dyDescent="0.35">
      <c r="A93" t="s">
        <v>96</v>
      </c>
      <c r="B93" s="2">
        <v>7.5043740272521973</v>
      </c>
      <c r="C93" s="2">
        <v>148.52182006835938</v>
      </c>
      <c r="D93" s="2">
        <v>0.80185198783874512</v>
      </c>
      <c r="E93" s="3">
        <v>0</v>
      </c>
      <c r="F93">
        <v>6.552822005860337</v>
      </c>
      <c r="G93">
        <v>0.95155202139186024</v>
      </c>
      <c r="H93">
        <f t="shared" si="5"/>
        <v>0.59062263902377143</v>
      </c>
      <c r="I93">
        <f t="shared" si="3"/>
        <v>0.90545124941493527</v>
      </c>
      <c r="J93">
        <f t="shared" si="4"/>
        <v>0.95155202139186024</v>
      </c>
    </row>
    <row r="94" spans="1:10" x14ac:dyDescent="0.35">
      <c r="A94" t="s">
        <v>97</v>
      </c>
      <c r="B94" s="2">
        <v>7.4745979309082031</v>
      </c>
      <c r="C94" s="2">
        <v>44.422012329101563</v>
      </c>
      <c r="D94" s="2">
        <v>1.5606000423431401</v>
      </c>
      <c r="E94" s="3">
        <v>0</v>
      </c>
      <c r="F94">
        <v>7.5208524250021469</v>
      </c>
      <c r="G94">
        <v>-4.6254494093943777E-2</v>
      </c>
      <c r="H94">
        <f t="shared" si="5"/>
        <v>-0.99780651548580401</v>
      </c>
      <c r="I94">
        <f t="shared" si="3"/>
        <v>2.1394782238866798E-3</v>
      </c>
      <c r="J94">
        <f t="shared" si="4"/>
        <v>4.6254494093943777E-2</v>
      </c>
    </row>
    <row r="95" spans="1:10" x14ac:dyDescent="0.35">
      <c r="A95" t="s">
        <v>98</v>
      </c>
      <c r="B95" s="2">
        <v>7.3267741203308114</v>
      </c>
      <c r="C95" s="2">
        <v>56.976600646972656</v>
      </c>
      <c r="D95" s="2">
        <v>0.76605498790741011</v>
      </c>
      <c r="E95" s="3">
        <v>0</v>
      </c>
      <c r="F95">
        <v>7.3420714294603409</v>
      </c>
      <c r="G95">
        <v>-1.5297309129529424E-2</v>
      </c>
      <c r="H95">
        <f t="shared" si="5"/>
        <v>3.0957184964414353E-2</v>
      </c>
      <c r="I95">
        <f t="shared" si="3"/>
        <v>2.3400766660438427E-4</v>
      </c>
      <c r="J95">
        <f t="shared" si="4"/>
        <v>1.5297309129529424E-2</v>
      </c>
    </row>
    <row r="96" spans="1:10" x14ac:dyDescent="0.35">
      <c r="A96" t="s">
        <v>99</v>
      </c>
      <c r="B96" s="2">
        <v>7.2442688941955566</v>
      </c>
      <c r="C96" s="2">
        <v>23.88560676574707</v>
      </c>
      <c r="D96" s="2">
        <v>1.2138810157775881</v>
      </c>
      <c r="E96" s="3">
        <v>0</v>
      </c>
      <c r="F96">
        <v>7.6680199339177673</v>
      </c>
      <c r="G96">
        <v>-0.42375103972221062</v>
      </c>
      <c r="H96">
        <f t="shared" si="5"/>
        <v>-0.4084537305926812</v>
      </c>
      <c r="I96">
        <f t="shared" si="3"/>
        <v>0.17956494366565454</v>
      </c>
      <c r="J96">
        <f t="shared" si="4"/>
        <v>0.42375103972221062</v>
      </c>
    </row>
    <row r="97" spans="1:10" x14ac:dyDescent="0.35">
      <c r="A97" t="s">
        <v>100</v>
      </c>
      <c r="B97" s="2">
        <v>7.161250114440918</v>
      </c>
      <c r="C97" s="2">
        <v>72.999458312988281</v>
      </c>
      <c r="D97" s="2">
        <v>2.3664500713348389</v>
      </c>
      <c r="E97" s="3">
        <v>0</v>
      </c>
      <c r="F97">
        <v>7.3445953554048451</v>
      </c>
      <c r="G97">
        <v>-0.18334524096392713</v>
      </c>
      <c r="H97">
        <f t="shared" si="5"/>
        <v>0.2404057987582835</v>
      </c>
      <c r="I97">
        <f t="shared" si="3"/>
        <v>3.3615477384120504E-2</v>
      </c>
      <c r="J97">
        <f t="shared" si="4"/>
        <v>0.18334524096392713</v>
      </c>
    </row>
    <row r="98" spans="1:10" x14ac:dyDescent="0.35">
      <c r="A98" t="s">
        <v>101</v>
      </c>
      <c r="B98" s="2">
        <v>7.1314010620117188</v>
      </c>
      <c r="C98" s="2">
        <v>45.717823028564453</v>
      </c>
      <c r="D98" s="2">
        <v>1.025194048881531</v>
      </c>
      <c r="E98" s="3">
        <v>0</v>
      </c>
      <c r="F98">
        <v>7.4623925564458293</v>
      </c>
      <c r="G98">
        <v>-0.33099149443411058</v>
      </c>
      <c r="H98">
        <f t="shared" si="5"/>
        <v>-0.14764625347018345</v>
      </c>
      <c r="I98">
        <f t="shared" si="3"/>
        <v>0.10955536938772585</v>
      </c>
      <c r="J98">
        <f t="shared" si="4"/>
        <v>0.33099149443411058</v>
      </c>
    </row>
    <row r="99" spans="1:10" x14ac:dyDescent="0.35">
      <c r="A99" t="s">
        <v>102</v>
      </c>
      <c r="B99" s="2">
        <v>7.0981879234313956</v>
      </c>
      <c r="C99" s="2">
        <v>129.1561279296875</v>
      </c>
      <c r="D99" s="2">
        <v>1.2989209890365601</v>
      </c>
      <c r="E99" s="3">
        <v>0</v>
      </c>
      <c r="F99">
        <v>6.7643105234046752</v>
      </c>
      <c r="G99">
        <v>0.33387740002672039</v>
      </c>
      <c r="H99">
        <f t="shared" si="5"/>
        <v>0.66486889446083097</v>
      </c>
      <c r="I99">
        <f t="shared" si="3"/>
        <v>0.11147411824860268</v>
      </c>
      <c r="J99">
        <f t="shared" si="4"/>
        <v>0.33387740002672039</v>
      </c>
    </row>
    <row r="100" spans="1:10" x14ac:dyDescent="0.35">
      <c r="A100" t="s">
        <v>103</v>
      </c>
      <c r="B100" s="2">
        <v>7.068112850189209</v>
      </c>
      <c r="C100" s="2">
        <v>168.69166564941406</v>
      </c>
      <c r="D100" s="2">
        <v>0.70505499839782704</v>
      </c>
      <c r="E100" s="3">
        <v>0</v>
      </c>
      <c r="F100">
        <v>6.3696922120729687</v>
      </c>
      <c r="G100">
        <v>0.69842063811624033</v>
      </c>
      <c r="H100">
        <f t="shared" si="5"/>
        <v>0.36454323808951994</v>
      </c>
      <c r="I100">
        <f t="shared" si="3"/>
        <v>0.48779138774669634</v>
      </c>
      <c r="J100">
        <f t="shared" si="4"/>
        <v>0.69842063811624033</v>
      </c>
    </row>
    <row r="101" spans="1:10" x14ac:dyDescent="0.35">
      <c r="A101" t="s">
        <v>104</v>
      </c>
      <c r="B101" s="2">
        <v>7.0035958290100098</v>
      </c>
      <c r="C101" s="2">
        <v>11.838311195373535</v>
      </c>
      <c r="D101" s="2">
        <v>0.70950299501419101</v>
      </c>
      <c r="E101" s="3">
        <v>0</v>
      </c>
      <c r="F101">
        <v>7.7277947886513179</v>
      </c>
      <c r="G101">
        <v>-0.72419895964130809</v>
      </c>
      <c r="H101">
        <f t="shared" si="5"/>
        <v>-1.4226195977575484</v>
      </c>
      <c r="I101">
        <f t="shared" si="3"/>
        <v>0.52446413314555296</v>
      </c>
      <c r="J101">
        <f t="shared" si="4"/>
        <v>0.72419895964130809</v>
      </c>
    </row>
    <row r="102" spans="1:10" x14ac:dyDescent="0.35">
      <c r="A102" t="s">
        <v>105</v>
      </c>
      <c r="B102" s="2">
        <v>6.9620060920715332</v>
      </c>
      <c r="C102" s="2">
        <v>145.4061279296875</v>
      </c>
      <c r="D102" s="2">
        <v>1.0505659580230711</v>
      </c>
      <c r="E102" s="3">
        <v>0</v>
      </c>
      <c r="F102">
        <v>6.6017373415434344</v>
      </c>
      <c r="G102">
        <v>0.36026875052809881</v>
      </c>
      <c r="H102">
        <f t="shared" si="5"/>
        <v>1.0844677101694069</v>
      </c>
      <c r="I102">
        <f t="shared" si="3"/>
        <v>0.1297935726070775</v>
      </c>
      <c r="J102">
        <f t="shared" si="4"/>
        <v>0.36026875052809881</v>
      </c>
    </row>
    <row r="103" spans="1:10" x14ac:dyDescent="0.35">
      <c r="A103" t="s">
        <v>106</v>
      </c>
      <c r="B103" s="2">
        <v>6.9163379669189453</v>
      </c>
      <c r="C103" s="2">
        <v>60.869564056396484</v>
      </c>
      <c r="D103" s="2">
        <v>1.2213619947433469</v>
      </c>
      <c r="E103" s="3">
        <v>0</v>
      </c>
      <c r="F103">
        <v>7.3485498679194849</v>
      </c>
      <c r="G103">
        <v>-0.43221190100053963</v>
      </c>
      <c r="H103">
        <f t="shared" si="5"/>
        <v>-0.79248065152863845</v>
      </c>
      <c r="I103">
        <f t="shared" si="3"/>
        <v>0.18680712736650026</v>
      </c>
      <c r="J103">
        <f t="shared" si="4"/>
        <v>0.43221190100053963</v>
      </c>
    </row>
    <row r="104" spans="1:10" x14ac:dyDescent="0.35">
      <c r="A104" t="s">
        <v>107</v>
      </c>
      <c r="B104" s="2">
        <v>6.8478131294250488</v>
      </c>
      <c r="C104" s="2">
        <v>35.290645599365234</v>
      </c>
      <c r="D104" s="2">
        <v>1.267009019851685</v>
      </c>
      <c r="E104" s="3">
        <v>0</v>
      </c>
      <c r="F104">
        <v>7.5739867665630705</v>
      </c>
      <c r="G104">
        <v>-0.72617363713802163</v>
      </c>
      <c r="H104">
        <f t="shared" si="5"/>
        <v>-0.293961736137482</v>
      </c>
      <c r="I104">
        <f t="shared" si="3"/>
        <v>0.52732815127426313</v>
      </c>
      <c r="J104">
        <f t="shared" si="4"/>
        <v>0.72617363713802163</v>
      </c>
    </row>
    <row r="105" spans="1:10" x14ac:dyDescent="0.35">
      <c r="A105" t="s">
        <v>108</v>
      </c>
      <c r="B105" s="2">
        <v>6.7989277839660645</v>
      </c>
      <c r="C105" s="2">
        <v>8.2536840438842773</v>
      </c>
      <c r="D105" s="2">
        <v>2.6314880847930908</v>
      </c>
      <c r="E105" s="3">
        <v>0</v>
      </c>
      <c r="F105">
        <v>7.9284161626771512</v>
      </c>
      <c r="G105">
        <v>-1.1294883787110868</v>
      </c>
      <c r="H105">
        <f t="shared" si="5"/>
        <v>-0.40331474157306513</v>
      </c>
      <c r="I105">
        <f t="shared" si="3"/>
        <v>1.2757439976433993</v>
      </c>
      <c r="J105">
        <f t="shared" si="4"/>
        <v>1.1294883787110868</v>
      </c>
    </row>
    <row r="106" spans="1:10" x14ac:dyDescent="0.35">
      <c r="A106" t="s">
        <v>109</v>
      </c>
      <c r="B106" s="2">
        <v>6.7879638671875</v>
      </c>
      <c r="C106" s="2">
        <v>48.670490264892578</v>
      </c>
      <c r="D106" s="2">
        <v>2.0340359210968022</v>
      </c>
      <c r="E106" s="3">
        <v>0</v>
      </c>
      <c r="F106">
        <v>7.5258532230586184</v>
      </c>
      <c r="G106">
        <v>-0.73788935587111837</v>
      </c>
      <c r="H106">
        <f t="shared" si="5"/>
        <v>0.39159902283996839</v>
      </c>
      <c r="I106">
        <f t="shared" si="3"/>
        <v>0.54448070150789396</v>
      </c>
      <c r="J106">
        <f t="shared" si="4"/>
        <v>0.73788935587111837</v>
      </c>
    </row>
    <row r="107" spans="1:10" x14ac:dyDescent="0.35">
      <c r="A107" t="s">
        <v>110</v>
      </c>
      <c r="B107" s="2">
        <v>6.7037978172302246</v>
      </c>
      <c r="C107" s="2">
        <v>112.94680786132813</v>
      </c>
      <c r="D107" s="2">
        <v>0.63814699649810802</v>
      </c>
      <c r="E107" s="3">
        <v>0</v>
      </c>
      <c r="F107">
        <v>6.8463113795794133</v>
      </c>
      <c r="G107">
        <v>-0.14251356234918866</v>
      </c>
      <c r="H107">
        <f t="shared" si="5"/>
        <v>0.59537579352192971</v>
      </c>
      <c r="I107">
        <f t="shared" si="3"/>
        <v>2.0310115453456085E-2</v>
      </c>
      <c r="J107">
        <f t="shared" si="4"/>
        <v>0.14251356234918866</v>
      </c>
    </row>
    <row r="108" spans="1:10" x14ac:dyDescent="0.35">
      <c r="A108" t="s">
        <v>111</v>
      </c>
      <c r="B108" s="2">
        <v>6.6703271865844727</v>
      </c>
      <c r="C108" s="2">
        <v>154.61370849609375</v>
      </c>
      <c r="D108" s="2">
        <v>1.9029690027236941</v>
      </c>
      <c r="E108" s="3">
        <v>0</v>
      </c>
      <c r="F108">
        <v>6.597252047317526</v>
      </c>
      <c r="G108">
        <v>7.3075139266946643E-2</v>
      </c>
      <c r="H108">
        <f t="shared" si="5"/>
        <v>0.2155887016161353</v>
      </c>
      <c r="I108">
        <f t="shared" si="3"/>
        <v>5.3399759788836472E-3</v>
      </c>
      <c r="J108">
        <f t="shared" si="4"/>
        <v>7.3075139266946643E-2</v>
      </c>
    </row>
    <row r="109" spans="1:10" x14ac:dyDescent="0.35">
      <c r="A109" t="s">
        <v>112</v>
      </c>
      <c r="B109" s="2">
        <v>6.5283641815185547</v>
      </c>
      <c r="C109" s="2">
        <v>60.486217498779297</v>
      </c>
      <c r="D109" s="2">
        <v>1.45749294757843</v>
      </c>
      <c r="E109" s="3">
        <v>0</v>
      </c>
      <c r="F109">
        <v>7.372703931887985</v>
      </c>
      <c r="G109">
        <v>-0.84433975036943032</v>
      </c>
      <c r="H109">
        <f t="shared" si="5"/>
        <v>-0.91741488963637696</v>
      </c>
      <c r="I109">
        <f t="shared" si="3"/>
        <v>0.71290961405391196</v>
      </c>
      <c r="J109">
        <f t="shared" si="4"/>
        <v>0.84433975036943032</v>
      </c>
    </row>
    <row r="110" spans="1:10" x14ac:dyDescent="0.35">
      <c r="A110" t="s">
        <v>113</v>
      </c>
      <c r="B110" s="2">
        <v>6.3716568946838379</v>
      </c>
      <c r="C110" s="2">
        <v>40.594535827636719</v>
      </c>
      <c r="D110" s="2">
        <v>1.7945539951324461</v>
      </c>
      <c r="E110" s="3">
        <v>0</v>
      </c>
      <c r="F110">
        <v>7.5746265070513177</v>
      </c>
      <c r="G110">
        <v>-1.2029696123674798</v>
      </c>
      <c r="H110">
        <f t="shared" si="5"/>
        <v>-0.35862986199804947</v>
      </c>
      <c r="I110">
        <f t="shared" si="3"/>
        <v>1.4471358882795646</v>
      </c>
      <c r="J110">
        <f t="shared" si="4"/>
        <v>1.2029696123674798</v>
      </c>
    </row>
    <row r="111" spans="1:10" x14ac:dyDescent="0.35">
      <c r="A111" t="s">
        <v>114</v>
      </c>
      <c r="B111" s="2">
        <v>6.2884330749511719</v>
      </c>
      <c r="C111" s="2">
        <v>27.909507751464844</v>
      </c>
      <c r="D111" s="2">
        <v>0.38086599111557001</v>
      </c>
      <c r="E111" s="3">
        <v>0</v>
      </c>
      <c r="F111">
        <v>7.5596853522842693</v>
      </c>
      <c r="G111">
        <v>-1.2712522773330974</v>
      </c>
      <c r="H111">
        <f t="shared" si="5"/>
        <v>-6.8282664965617634E-2</v>
      </c>
      <c r="I111">
        <f t="shared" si="3"/>
        <v>1.6160823526245864</v>
      </c>
      <c r="J111">
        <f t="shared" si="4"/>
        <v>1.2712522773330974</v>
      </c>
    </row>
    <row r="112" spans="1:10" x14ac:dyDescent="0.35">
      <c r="A112" t="s">
        <v>115</v>
      </c>
      <c r="B112" s="2">
        <v>6.2470860481262207</v>
      </c>
      <c r="C112" s="2">
        <v>26.938859939575195</v>
      </c>
      <c r="D112" s="2">
        <v>1.199566006660461</v>
      </c>
      <c r="E112" s="3">
        <v>0</v>
      </c>
      <c r="F112">
        <v>7.6403280833467484</v>
      </c>
      <c r="G112">
        <v>-1.3932420352205277</v>
      </c>
      <c r="H112">
        <f t="shared" si="5"/>
        <v>-0.12198975788743027</v>
      </c>
      <c r="I112">
        <f t="shared" si="3"/>
        <v>1.9411233687054381</v>
      </c>
      <c r="J112">
        <f t="shared" si="4"/>
        <v>1.3932420352205277</v>
      </c>
    </row>
    <row r="113" spans="1:10" x14ac:dyDescent="0.35">
      <c r="A113" t="s">
        <v>116</v>
      </c>
      <c r="B113" s="2">
        <v>6.1735692024230957</v>
      </c>
      <c r="C113" s="2">
        <v>85.473587036132813</v>
      </c>
      <c r="D113" s="2">
        <v>1.439689040184021</v>
      </c>
      <c r="E113" s="3">
        <v>0</v>
      </c>
      <c r="F113">
        <v>7.1548442690038829</v>
      </c>
      <c r="G113">
        <v>-0.98127506658078723</v>
      </c>
      <c r="H113">
        <f t="shared" si="5"/>
        <v>0.41196696863974047</v>
      </c>
      <c r="I113">
        <f t="shared" si="3"/>
        <v>0.96290075629312843</v>
      </c>
      <c r="J113">
        <f t="shared" si="4"/>
        <v>0.98127506658078723</v>
      </c>
    </row>
    <row r="114" spans="1:10" x14ac:dyDescent="0.35">
      <c r="A114" t="s">
        <v>117</v>
      </c>
      <c r="B114" s="2">
        <v>6.1483578681945801</v>
      </c>
      <c r="C114" s="2">
        <v>83.976036071777344</v>
      </c>
      <c r="D114" s="2">
        <v>0.95472198724746704</v>
      </c>
      <c r="E114" s="3">
        <v>0</v>
      </c>
      <c r="F114">
        <v>7.1250141732925227</v>
      </c>
      <c r="G114">
        <v>-0.97665630509794266</v>
      </c>
      <c r="H114">
        <f t="shared" si="5"/>
        <v>4.6187614828445689E-3</v>
      </c>
      <c r="I114">
        <f t="shared" si="3"/>
        <v>0.9538575382875657</v>
      </c>
      <c r="J114">
        <f t="shared" si="4"/>
        <v>0.97665630509794266</v>
      </c>
    </row>
    <row r="115" spans="1:10" x14ac:dyDescent="0.35">
      <c r="A115" t="s">
        <v>118</v>
      </c>
      <c r="B115" s="2">
        <v>6.1288747787475586</v>
      </c>
      <c r="C115" s="2">
        <v>0</v>
      </c>
      <c r="D115" s="2">
        <v>27.377376556396484</v>
      </c>
      <c r="E115" s="3">
        <v>0</v>
      </c>
      <c r="F115">
        <v>10.183400073314836</v>
      </c>
      <c r="G115">
        <v>-4.0545252945672772</v>
      </c>
      <c r="H115">
        <f t="shared" si="5"/>
        <v>-3.0778689894693345</v>
      </c>
      <c r="I115">
        <f t="shared" si="3"/>
        <v>16.439175364285866</v>
      </c>
      <c r="J115">
        <f t="shared" si="4"/>
        <v>4.0545252945672772</v>
      </c>
    </row>
    <row r="116" spans="1:10" x14ac:dyDescent="0.35">
      <c r="A116" t="s">
        <v>119</v>
      </c>
      <c r="B116" s="2">
        <v>6.116797924041748</v>
      </c>
      <c r="C116" s="2">
        <v>49.569705963134766</v>
      </c>
      <c r="D116" s="2">
        <v>2.9102170467376709</v>
      </c>
      <c r="E116" s="3">
        <v>0</v>
      </c>
      <c r="F116">
        <v>7.5953826134493223</v>
      </c>
      <c r="G116">
        <v>-1.4785846894075743</v>
      </c>
      <c r="H116">
        <f t="shared" si="5"/>
        <v>2.5759406051597029</v>
      </c>
      <c r="I116">
        <f t="shared" si="3"/>
        <v>2.1862126837504929</v>
      </c>
      <c r="J116">
        <f t="shared" si="4"/>
        <v>1.4785846894075743</v>
      </c>
    </row>
    <row r="117" spans="1:10" x14ac:dyDescent="0.35">
      <c r="A117" t="s">
        <v>120</v>
      </c>
      <c r="B117" s="2">
        <v>6.1098952293395996</v>
      </c>
      <c r="C117" s="2">
        <v>118.40868377685547</v>
      </c>
      <c r="D117" s="2">
        <v>1.2395420074462891</v>
      </c>
      <c r="E117" s="3">
        <v>0</v>
      </c>
      <c r="F117">
        <v>6.8521000267615815</v>
      </c>
      <c r="G117">
        <v>-0.74220479742198187</v>
      </c>
      <c r="H117">
        <f t="shared" si="5"/>
        <v>0.73637989198559239</v>
      </c>
      <c r="I117">
        <f t="shared" si="3"/>
        <v>0.55086796131620519</v>
      </c>
      <c r="J117">
        <f t="shared" si="4"/>
        <v>0.74220479742198187</v>
      </c>
    </row>
    <row r="118" spans="1:10" x14ac:dyDescent="0.35">
      <c r="A118" t="s">
        <v>121</v>
      </c>
      <c r="B118" s="2">
        <v>6.0455417633056641</v>
      </c>
      <c r="C118" s="2">
        <v>101.34210968017578</v>
      </c>
      <c r="D118" s="2">
        <v>1.4184639453887939</v>
      </c>
      <c r="E118" s="3">
        <v>0</v>
      </c>
      <c r="F118">
        <v>7.0156147350274427</v>
      </c>
      <c r="G118">
        <v>-0.97007297172177864</v>
      </c>
      <c r="H118">
        <f t="shared" si="5"/>
        <v>-0.22786817429979678</v>
      </c>
      <c r="I118">
        <f t="shared" si="3"/>
        <v>0.94104157046512271</v>
      </c>
      <c r="J118">
        <f t="shared" si="4"/>
        <v>0.97007297172177864</v>
      </c>
    </row>
    <row r="119" spans="1:10" x14ac:dyDescent="0.35">
      <c r="A119" t="s">
        <v>122</v>
      </c>
      <c r="B119" s="2">
        <v>5.9233450889587402</v>
      </c>
      <c r="C119" s="2">
        <v>41.488563537597656</v>
      </c>
      <c r="D119" s="2">
        <v>1.1007670164108281</v>
      </c>
      <c r="E119" s="3">
        <v>0</v>
      </c>
      <c r="F119">
        <v>7.5056691355006802</v>
      </c>
      <c r="G119">
        <v>-1.5823240465419399</v>
      </c>
      <c r="H119">
        <f t="shared" si="5"/>
        <v>-0.61225107482016128</v>
      </c>
      <c r="I119">
        <f t="shared" si="3"/>
        <v>2.5037493882648594</v>
      </c>
      <c r="J119">
        <f t="shared" si="4"/>
        <v>1.5823240465419399</v>
      </c>
    </row>
    <row r="120" spans="1:10" x14ac:dyDescent="0.35">
      <c r="A120" t="s">
        <v>123</v>
      </c>
      <c r="B120" s="2">
        <v>5.865570068359375</v>
      </c>
      <c r="C120" s="2">
        <v>58.458091735839844</v>
      </c>
      <c r="D120" s="2">
        <v>1.550711989402771</v>
      </c>
      <c r="E120" s="3">
        <v>0</v>
      </c>
      <c r="F120">
        <v>7.3984847369828834</v>
      </c>
      <c r="G120">
        <v>-1.5329146686235084</v>
      </c>
      <c r="H120">
        <f t="shared" si="5"/>
        <v>4.9409377918431474E-2</v>
      </c>
      <c r="I120">
        <f t="shared" si="3"/>
        <v>2.3498273812811208</v>
      </c>
      <c r="J120">
        <f t="shared" si="4"/>
        <v>1.5329146686235084</v>
      </c>
    </row>
    <row r="121" spans="1:10" x14ac:dyDescent="0.35">
      <c r="A121" t="s">
        <v>124</v>
      </c>
      <c r="B121" s="2">
        <v>5.8151960372924805</v>
      </c>
      <c r="C121" s="2">
        <v>50.707679748535156</v>
      </c>
      <c r="D121" s="2">
        <v>2.1658740043640141</v>
      </c>
      <c r="E121" s="3">
        <v>0</v>
      </c>
      <c r="F121">
        <v>7.5198526717271825</v>
      </c>
      <c r="G121">
        <v>-1.7046566344347021</v>
      </c>
      <c r="H121">
        <f t="shared" si="5"/>
        <v>-0.17174196581119361</v>
      </c>
      <c r="I121">
        <f t="shared" si="3"/>
        <v>2.9058542413222455</v>
      </c>
      <c r="J121">
        <f t="shared" si="4"/>
        <v>1.7046566344347021</v>
      </c>
    </row>
    <row r="122" spans="1:10" x14ac:dyDescent="0.35">
      <c r="A122" t="s">
        <v>125</v>
      </c>
      <c r="B122" s="2">
        <v>5.7840309143066406</v>
      </c>
      <c r="C122" s="2">
        <v>72.834609985351563</v>
      </c>
      <c r="D122" s="2">
        <v>1.0110360383987429</v>
      </c>
      <c r="E122" s="3">
        <v>0</v>
      </c>
      <c r="F122">
        <v>7.2264225352410172</v>
      </c>
      <c r="G122">
        <v>-1.4423916209343766</v>
      </c>
      <c r="H122">
        <f t="shared" si="5"/>
        <v>0.26226501350032549</v>
      </c>
      <c r="I122">
        <f t="shared" si="3"/>
        <v>2.0804935881416982</v>
      </c>
      <c r="J122">
        <f t="shared" si="4"/>
        <v>1.4423916209343766</v>
      </c>
    </row>
    <row r="123" spans="1:10" x14ac:dyDescent="0.35">
      <c r="A123" t="s">
        <v>126</v>
      </c>
      <c r="B123" s="2">
        <v>5.701408863067627</v>
      </c>
      <c r="C123" s="2">
        <v>64.124740600585938</v>
      </c>
      <c r="D123" s="2">
        <v>1.2658430337905879</v>
      </c>
      <c r="E123" s="3">
        <v>0</v>
      </c>
      <c r="F123">
        <v>7.3242982613289636</v>
      </c>
      <c r="G123">
        <v>-1.6228893982613366</v>
      </c>
      <c r="H123">
        <f t="shared" si="5"/>
        <v>-0.18049777732696004</v>
      </c>
      <c r="I123">
        <f t="shared" si="3"/>
        <v>2.6337699989890431</v>
      </c>
      <c r="J123">
        <f t="shared" si="4"/>
        <v>1.6228893982613366</v>
      </c>
    </row>
    <row r="124" spans="1:10" x14ac:dyDescent="0.35">
      <c r="A124" t="s">
        <v>127</v>
      </c>
      <c r="B124" s="2">
        <v>5.6609749794006348</v>
      </c>
      <c r="C124" s="2">
        <v>6.0780549049377441</v>
      </c>
      <c r="D124" s="2">
        <v>2.0185739994049068</v>
      </c>
      <c r="E124" s="3">
        <v>0</v>
      </c>
      <c r="F124">
        <v>7.8931656000820265</v>
      </c>
      <c r="G124">
        <v>-2.2321906206813917</v>
      </c>
      <c r="H124">
        <f t="shared" si="5"/>
        <v>-0.60930122242005513</v>
      </c>
      <c r="I124">
        <f t="shared" si="3"/>
        <v>4.9826749670579771</v>
      </c>
      <c r="J124">
        <f t="shared" si="4"/>
        <v>2.2321906206813917</v>
      </c>
    </row>
    <row r="125" spans="1:10" x14ac:dyDescent="0.35">
      <c r="A125" t="s">
        <v>128</v>
      </c>
      <c r="B125" s="2">
        <v>5.6539201736450204</v>
      </c>
      <c r="C125" s="2">
        <v>64.099212646484375</v>
      </c>
      <c r="D125" s="2">
        <v>1.40599000453949</v>
      </c>
      <c r="E125" s="3">
        <v>0</v>
      </c>
      <c r="F125">
        <v>7.3368855911444042</v>
      </c>
      <c r="G125">
        <v>-1.6829654174993838</v>
      </c>
      <c r="H125">
        <f t="shared" si="5"/>
        <v>0.54922520318200796</v>
      </c>
      <c r="I125">
        <f t="shared" si="3"/>
        <v>2.8323725964988751</v>
      </c>
      <c r="J125">
        <f t="shared" si="4"/>
        <v>1.6829654174993838</v>
      </c>
    </row>
    <row r="126" spans="1:10" x14ac:dyDescent="0.35">
      <c r="A126" t="s">
        <v>129</v>
      </c>
      <c r="B126" s="2">
        <v>5.652400016784668</v>
      </c>
      <c r="C126" s="2">
        <v>51.310138702392578</v>
      </c>
      <c r="D126" s="2">
        <v>0.53326600790023804</v>
      </c>
      <c r="E126" s="3">
        <v>0</v>
      </c>
      <c r="F126">
        <v>7.3705789148084477</v>
      </c>
      <c r="G126">
        <v>-1.7181788980237798</v>
      </c>
      <c r="H126">
        <f t="shared" si="5"/>
        <v>-3.521348052439599E-2</v>
      </c>
      <c r="I126">
        <f t="shared" si="3"/>
        <v>2.9521387256142102</v>
      </c>
      <c r="J126">
        <f t="shared" si="4"/>
        <v>1.7181788980237798</v>
      </c>
    </row>
    <row r="127" spans="1:10" x14ac:dyDescent="0.35">
      <c r="A127" t="s">
        <v>130</v>
      </c>
      <c r="B127" s="2">
        <v>5.5860161781311044</v>
      </c>
      <c r="C127" s="2">
        <v>31.596973419189453</v>
      </c>
      <c r="D127" s="2">
        <v>1.748756051063538</v>
      </c>
      <c r="E127" s="3">
        <v>0</v>
      </c>
      <c r="F127">
        <v>7.6484675446839274</v>
      </c>
      <c r="G127">
        <v>-2.062451366552823</v>
      </c>
      <c r="H127">
        <f t="shared" si="5"/>
        <v>-0.34427246852904325</v>
      </c>
      <c r="I127">
        <f t="shared" si="3"/>
        <v>4.2537056393956068</v>
      </c>
      <c r="J127">
        <f t="shared" si="4"/>
        <v>2.062451366552823</v>
      </c>
    </row>
    <row r="128" spans="1:10" x14ac:dyDescent="0.35">
      <c r="A128" t="s">
        <v>131</v>
      </c>
      <c r="B128" s="2">
        <v>5.5603609085083008</v>
      </c>
      <c r="C128" s="2">
        <v>0.52712297439575206</v>
      </c>
      <c r="D128" s="2">
        <v>1.3469469547271731</v>
      </c>
      <c r="E128" s="3">
        <v>0</v>
      </c>
      <c r="F128">
        <v>7.8819506436275883</v>
      </c>
      <c r="G128">
        <v>-2.3215897351192876</v>
      </c>
      <c r="H128">
        <f t="shared" si="5"/>
        <v>-0.25913836856646455</v>
      </c>
      <c r="I128">
        <f t="shared" si="3"/>
        <v>5.3897788982112438</v>
      </c>
      <c r="J128">
        <f t="shared" si="4"/>
        <v>2.3215897351192876</v>
      </c>
    </row>
    <row r="129" spans="1:10" x14ac:dyDescent="0.35">
      <c r="A129" t="s">
        <v>132</v>
      </c>
      <c r="B129" s="2">
        <v>5.4917569160461426</v>
      </c>
      <c r="C129" s="2">
        <v>69.842422485351563</v>
      </c>
      <c r="D129" s="2">
        <v>4.6404790878295898</v>
      </c>
      <c r="E129" s="3">
        <v>0</v>
      </c>
      <c r="F129">
        <v>7.5725793697157284</v>
      </c>
      <c r="G129">
        <v>-2.0808224536695858</v>
      </c>
      <c r="H129">
        <f t="shared" si="5"/>
        <v>0.24076728144970172</v>
      </c>
      <c r="I129">
        <f t="shared" si="3"/>
        <v>4.3298220836955155</v>
      </c>
      <c r="J129">
        <f t="shared" si="4"/>
        <v>2.0808224536695858</v>
      </c>
    </row>
    <row r="130" spans="1:10" x14ac:dyDescent="0.35">
      <c r="A130" t="s">
        <v>133</v>
      </c>
      <c r="B130" s="2">
        <v>5.4885101318359384</v>
      </c>
      <c r="C130" s="2">
        <v>97.663429260253906</v>
      </c>
      <c r="D130" s="2">
        <v>1.4322190284728999</v>
      </c>
      <c r="E130" s="3">
        <v>0</v>
      </c>
      <c r="F130">
        <v>7.0486708267756777</v>
      </c>
      <c r="G130">
        <v>-1.5601606949397393</v>
      </c>
      <c r="H130">
        <f t="shared" si="5"/>
        <v>0.52066175872984655</v>
      </c>
      <c r="I130">
        <f t="shared" si="3"/>
        <v>2.4341013940348502</v>
      </c>
      <c r="J130">
        <f t="shared" si="4"/>
        <v>1.5601606949397393</v>
      </c>
    </row>
    <row r="131" spans="1:10" x14ac:dyDescent="0.35">
      <c r="A131" t="s">
        <v>134</v>
      </c>
      <c r="B131" s="2">
        <v>5.4612751007080078</v>
      </c>
      <c r="C131" s="2">
        <v>21.361852645874023</v>
      </c>
      <c r="D131" s="2">
        <v>0.82565599679946911</v>
      </c>
      <c r="E131" s="3">
        <v>0</v>
      </c>
      <c r="F131">
        <v>7.6556089449665867</v>
      </c>
      <c r="G131">
        <v>-2.1943338442585789</v>
      </c>
      <c r="H131">
        <f t="shared" si="5"/>
        <v>-0.63417314931883961</v>
      </c>
      <c r="I131">
        <f t="shared" ref="I131:I194" si="6">G131^2</f>
        <v>4.8151010200586333</v>
      </c>
      <c r="J131">
        <f t="shared" ref="J131:J194" si="7">ABS(G131)</f>
        <v>2.1943338442585789</v>
      </c>
    </row>
    <row r="132" spans="1:10" x14ac:dyDescent="0.35">
      <c r="A132" t="s">
        <v>135</v>
      </c>
      <c r="B132" s="2">
        <v>5.4263567924499512</v>
      </c>
      <c r="C132" s="2">
        <v>23.090185165405273</v>
      </c>
      <c r="D132" s="2">
        <v>0.82714498043060303</v>
      </c>
      <c r="E132" s="3">
        <v>0</v>
      </c>
      <c r="F132">
        <v>7.6407800226180074</v>
      </c>
      <c r="G132">
        <v>-2.2144232301680562</v>
      </c>
      <c r="H132">
        <f t="shared" ref="H132:H195" si="8">G132-G131</f>
        <v>-2.0089385909477286E-2</v>
      </c>
      <c r="I132">
        <f t="shared" si="6"/>
        <v>4.9036702423079284</v>
      </c>
      <c r="J132">
        <f t="shared" si="7"/>
        <v>2.2144232301680562</v>
      </c>
    </row>
    <row r="133" spans="1:10" x14ac:dyDescent="0.35">
      <c r="A133" t="s">
        <v>136</v>
      </c>
      <c r="B133" s="2">
        <v>5.4179558753967294</v>
      </c>
      <c r="C133" s="2">
        <v>56.860935211181641</v>
      </c>
      <c r="D133" s="2">
        <v>2.9064850807189941</v>
      </c>
      <c r="E133" s="3">
        <v>0</v>
      </c>
      <c r="F133">
        <v>7.5319410130147189</v>
      </c>
      <c r="G133">
        <v>-2.1139851376179895</v>
      </c>
      <c r="H133">
        <f t="shared" si="8"/>
        <v>0.10043809255006675</v>
      </c>
      <c r="I133">
        <f t="shared" si="6"/>
        <v>4.4689331620697494</v>
      </c>
      <c r="J133">
        <f t="shared" si="7"/>
        <v>2.1139851376179895</v>
      </c>
    </row>
    <row r="134" spans="1:10" x14ac:dyDescent="0.35">
      <c r="A134" t="s">
        <v>137</v>
      </c>
      <c r="B134" s="2">
        <v>5.2968997955322266</v>
      </c>
      <c r="C134" s="2">
        <v>31.232782363891602</v>
      </c>
      <c r="D134" s="2">
        <v>1.6277920007705691</v>
      </c>
      <c r="E134" s="3">
        <v>0</v>
      </c>
      <c r="F134">
        <v>7.6409462640394654</v>
      </c>
      <c r="G134">
        <v>-2.3440464685072389</v>
      </c>
      <c r="H134">
        <f t="shared" si="8"/>
        <v>-0.2300613308892494</v>
      </c>
      <c r="I134">
        <f t="shared" si="6"/>
        <v>5.4945538465212582</v>
      </c>
      <c r="J134">
        <f t="shared" si="7"/>
        <v>2.3440464685072389</v>
      </c>
    </row>
    <row r="135" spans="1:10" x14ac:dyDescent="0.35">
      <c r="A135" t="s">
        <v>138</v>
      </c>
      <c r="B135" s="2">
        <v>5.0952448844909668</v>
      </c>
      <c r="C135" s="2">
        <v>33.020725250244141</v>
      </c>
      <c r="D135" s="2">
        <v>3.3741950988769531</v>
      </c>
      <c r="E135" s="3">
        <v>0</v>
      </c>
      <c r="F135">
        <v>7.7795700056433947</v>
      </c>
      <c r="G135">
        <v>-2.6843251211524279</v>
      </c>
      <c r="H135">
        <f t="shared" si="8"/>
        <v>-0.34027865264518908</v>
      </c>
      <c r="I135">
        <f t="shared" si="6"/>
        <v>7.2056013560499972</v>
      </c>
      <c r="J135">
        <f t="shared" si="7"/>
        <v>2.6843251211524279</v>
      </c>
    </row>
    <row r="136" spans="1:10" x14ac:dyDescent="0.35">
      <c r="A136" t="s">
        <v>139</v>
      </c>
      <c r="B136" s="2">
        <v>5.040064811706543</v>
      </c>
      <c r="C136" s="2">
        <v>78.0013427734375</v>
      </c>
      <c r="D136" s="2">
        <v>0.8426349759101871</v>
      </c>
      <c r="E136" s="3">
        <v>0</v>
      </c>
      <c r="F136">
        <v>7.1668402481857285</v>
      </c>
      <c r="G136">
        <v>-2.1267754364791855</v>
      </c>
      <c r="H136">
        <f t="shared" si="8"/>
        <v>0.5575496846732424</v>
      </c>
      <c r="I136">
        <f t="shared" si="6"/>
        <v>4.5231737572112305</v>
      </c>
      <c r="J136">
        <f t="shared" si="7"/>
        <v>2.1267754364791855</v>
      </c>
    </row>
    <row r="137" spans="1:10" x14ac:dyDescent="0.35">
      <c r="A137" t="s">
        <v>140</v>
      </c>
      <c r="B137" s="2">
        <v>5.026881217956543</v>
      </c>
      <c r="C137" s="2">
        <v>74.809730529785156</v>
      </c>
      <c r="D137" s="2">
        <v>0.88567399978637706</v>
      </c>
      <c r="E137" s="3">
        <v>0</v>
      </c>
      <c r="F137">
        <v>7.1982642884747658</v>
      </c>
      <c r="G137">
        <v>-2.1713830705182229</v>
      </c>
      <c r="H137">
        <f t="shared" si="8"/>
        <v>-4.4607634039037336E-2</v>
      </c>
      <c r="I137">
        <f t="shared" si="6"/>
        <v>4.7149044389331456</v>
      </c>
      <c r="J137">
        <f t="shared" si="7"/>
        <v>2.1713830705182229</v>
      </c>
    </row>
    <row r="138" spans="1:10" x14ac:dyDescent="0.35">
      <c r="A138" t="s">
        <v>141</v>
      </c>
      <c r="B138" s="2">
        <v>4.963411808013916</v>
      </c>
      <c r="C138" s="2">
        <v>101.89698791503906</v>
      </c>
      <c r="D138" s="2">
        <v>1.022166967391968</v>
      </c>
      <c r="E138" s="3">
        <v>0</v>
      </c>
      <c r="F138">
        <v>6.9758430928729025</v>
      </c>
      <c r="G138">
        <v>-2.0124312848589865</v>
      </c>
      <c r="H138">
        <f t="shared" si="8"/>
        <v>0.1589517856592364</v>
      </c>
      <c r="I138">
        <f t="shared" si="6"/>
        <v>4.0498796762791915</v>
      </c>
      <c r="J138">
        <f t="shared" si="7"/>
        <v>2.0124312848589865</v>
      </c>
    </row>
    <row r="139" spans="1:10" x14ac:dyDescent="0.35">
      <c r="A139" t="s">
        <v>142</v>
      </c>
      <c r="B139" s="2">
        <v>4.8535890579223633</v>
      </c>
      <c r="C139" s="2">
        <v>34.81329345703125</v>
      </c>
      <c r="D139" s="2">
        <v>1.6130540370941162</v>
      </c>
      <c r="E139" s="3">
        <v>0</v>
      </c>
      <c r="F139">
        <v>7.6086531901997887</v>
      </c>
      <c r="G139">
        <v>-2.7550641322774254</v>
      </c>
      <c r="H139">
        <f t="shared" si="8"/>
        <v>-0.74263284741843893</v>
      </c>
      <c r="I139">
        <f t="shared" si="6"/>
        <v>7.5903783729615633</v>
      </c>
      <c r="J139">
        <f t="shared" si="7"/>
        <v>2.7550641322774254</v>
      </c>
    </row>
    <row r="140" spans="1:10" x14ac:dyDescent="0.35">
      <c r="A140" t="s">
        <v>143</v>
      </c>
      <c r="B140" s="2">
        <v>4.8054041862487793</v>
      </c>
      <c r="C140" s="2">
        <v>59.142856597900391</v>
      </c>
      <c r="D140" s="2">
        <v>1.0641520023345949</v>
      </c>
      <c r="E140" s="3">
        <v>0</v>
      </c>
      <c r="F140">
        <v>7.349624131850085</v>
      </c>
      <c r="G140">
        <v>-2.5442199456013057</v>
      </c>
      <c r="H140">
        <f t="shared" si="8"/>
        <v>0.2108441866761197</v>
      </c>
      <c r="I140">
        <f t="shared" si="6"/>
        <v>6.4730551315955109</v>
      </c>
      <c r="J140">
        <f t="shared" si="7"/>
        <v>2.5442199456013057</v>
      </c>
    </row>
    <row r="141" spans="1:10" x14ac:dyDescent="0.35">
      <c r="A141" t="s">
        <v>144</v>
      </c>
      <c r="B141" s="2">
        <v>4.7784061431884766</v>
      </c>
      <c r="C141" s="2">
        <v>59.967670440673828</v>
      </c>
      <c r="D141" s="2">
        <v>2.0760209560394292</v>
      </c>
      <c r="E141" s="3">
        <v>0</v>
      </c>
      <c r="F141">
        <v>7.4317704324675748</v>
      </c>
      <c r="G141">
        <v>-2.6533642892790983</v>
      </c>
      <c r="H141">
        <f t="shared" si="8"/>
        <v>-0.10914434367779258</v>
      </c>
      <c r="I141">
        <f t="shared" si="6"/>
        <v>7.0403420516215744</v>
      </c>
      <c r="J141">
        <f t="shared" si="7"/>
        <v>2.6533642892790983</v>
      </c>
    </row>
    <row r="142" spans="1:10" x14ac:dyDescent="0.35">
      <c r="A142" t="s">
        <v>145</v>
      </c>
      <c r="B142" s="2">
        <v>4.6811180114746094</v>
      </c>
      <c r="C142" s="2">
        <v>86.101058959960938</v>
      </c>
      <c r="D142" s="2">
        <v>1.9237960577011111</v>
      </c>
      <c r="E142" s="3">
        <v>0</v>
      </c>
      <c r="F142">
        <v>7.192129811049834</v>
      </c>
      <c r="G142">
        <v>-2.5110117995752246</v>
      </c>
      <c r="H142">
        <f t="shared" si="8"/>
        <v>0.14235248970387371</v>
      </c>
      <c r="I142">
        <f t="shared" si="6"/>
        <v>6.3051802576060076</v>
      </c>
      <c r="J142">
        <f t="shared" si="7"/>
        <v>2.5110117995752246</v>
      </c>
    </row>
    <row r="143" spans="1:10" x14ac:dyDescent="0.35">
      <c r="A143" t="s">
        <v>146</v>
      </c>
      <c r="B143" s="2">
        <v>4.6756010055541992</v>
      </c>
      <c r="C143" s="2">
        <v>37.250957489013672</v>
      </c>
      <c r="D143" s="2">
        <v>1.9906200170516972</v>
      </c>
      <c r="E143" s="3">
        <v>0</v>
      </c>
      <c r="F143">
        <v>7.6208688301929541</v>
      </c>
      <c r="G143">
        <v>-2.9452678246387549</v>
      </c>
      <c r="H143">
        <f t="shared" si="8"/>
        <v>-0.43425602506353034</v>
      </c>
      <c r="I143">
        <f t="shared" si="6"/>
        <v>8.6746025588523032</v>
      </c>
      <c r="J143">
        <f t="shared" si="7"/>
        <v>2.9452678246387549</v>
      </c>
    </row>
    <row r="144" spans="1:10" x14ac:dyDescent="0.35">
      <c r="A144" t="s">
        <v>147</v>
      </c>
      <c r="B144" s="2">
        <v>4.6540861129760742</v>
      </c>
      <c r="C144" s="2">
        <v>42.439327239990234</v>
      </c>
      <c r="D144" s="2">
        <v>3.052440881729126</v>
      </c>
      <c r="E144" s="3">
        <v>0</v>
      </c>
      <c r="F144">
        <v>7.6696522227522737</v>
      </c>
      <c r="G144">
        <v>-3.0155661097761994</v>
      </c>
      <c r="H144">
        <f t="shared" si="8"/>
        <v>-7.0298285137444516E-2</v>
      </c>
      <c r="I144">
        <f t="shared" si="6"/>
        <v>9.0936389624307612</v>
      </c>
      <c r="J144">
        <f t="shared" si="7"/>
        <v>3.0155661097761994</v>
      </c>
    </row>
    <row r="145" spans="1:10" x14ac:dyDescent="0.35">
      <c r="A145" t="s">
        <v>148</v>
      </c>
      <c r="B145" s="2">
        <v>4.6001529693603516</v>
      </c>
      <c r="C145" s="2">
        <v>30.404090881347656</v>
      </c>
      <c r="D145" s="2">
        <v>1.011929988861084</v>
      </c>
      <c r="E145" s="3">
        <v>0</v>
      </c>
      <c r="F145">
        <v>7.59377659612485</v>
      </c>
      <c r="G145">
        <v>-2.9936236267644984</v>
      </c>
      <c r="H145">
        <f t="shared" si="8"/>
        <v>2.1942483011700986E-2</v>
      </c>
      <c r="I145">
        <f t="shared" si="6"/>
        <v>8.9617824187226294</v>
      </c>
      <c r="J145">
        <f t="shared" si="7"/>
        <v>2.9936236267644984</v>
      </c>
    </row>
    <row r="146" spans="1:10" x14ac:dyDescent="0.35">
      <c r="A146" t="s">
        <v>149</v>
      </c>
      <c r="B146" s="2">
        <v>4.5976219177246094</v>
      </c>
      <c r="C146" s="2">
        <v>261.11807250976563</v>
      </c>
      <c r="D146" s="2">
        <v>1.8763469457626341</v>
      </c>
      <c r="E146" s="3">
        <v>0</v>
      </c>
      <c r="F146">
        <v>5.6730096990040417</v>
      </c>
      <c r="G146">
        <v>-1.0753877812794324</v>
      </c>
      <c r="H146">
        <f t="shared" si="8"/>
        <v>1.9182358454850661</v>
      </c>
      <c r="I146">
        <f t="shared" si="6"/>
        <v>1.1564588801251003</v>
      </c>
      <c r="J146">
        <f t="shared" si="7"/>
        <v>1.0753877812794324</v>
      </c>
    </row>
    <row r="147" spans="1:10" x14ac:dyDescent="0.35">
      <c r="A147" t="s">
        <v>150</v>
      </c>
      <c r="B147" s="2">
        <v>4.5820097923278809</v>
      </c>
      <c r="C147" s="2">
        <v>72.308204650878906</v>
      </c>
      <c r="D147" s="2">
        <v>5.1858968734741211</v>
      </c>
      <c r="E147" s="3">
        <v>0</v>
      </c>
      <c r="F147">
        <v>7.5993626170313409</v>
      </c>
      <c r="G147">
        <v>-3.01735282470346</v>
      </c>
      <c r="H147">
        <f t="shared" si="8"/>
        <v>-1.9419650434240276</v>
      </c>
      <c r="I147">
        <f t="shared" si="6"/>
        <v>9.1044180687459484</v>
      </c>
      <c r="J147">
        <f t="shared" si="7"/>
        <v>3.01735282470346</v>
      </c>
    </row>
    <row r="148" spans="1:10" x14ac:dyDescent="0.35">
      <c r="A148" t="s">
        <v>151</v>
      </c>
      <c r="B148" s="2">
        <v>4.5518507957458496</v>
      </c>
      <c r="C148" s="2">
        <v>38.369110107421875</v>
      </c>
      <c r="D148" s="2">
        <v>1.775035977363586</v>
      </c>
      <c r="E148" s="3">
        <v>0</v>
      </c>
      <c r="F148">
        <v>7.5921673730231793</v>
      </c>
      <c r="G148">
        <v>-3.0403165772773297</v>
      </c>
      <c r="H148">
        <f t="shared" si="8"/>
        <v>-2.2963752573869733E-2</v>
      </c>
      <c r="I148">
        <f t="shared" si="6"/>
        <v>9.2435248900673379</v>
      </c>
      <c r="J148">
        <f t="shared" si="7"/>
        <v>3.0403165772773297</v>
      </c>
    </row>
    <row r="149" spans="1:10" x14ac:dyDescent="0.35">
      <c r="A149" t="s">
        <v>152</v>
      </c>
      <c r="B149" s="2">
        <v>4.4309029579162598</v>
      </c>
      <c r="C149" s="2">
        <v>30.067647933959961</v>
      </c>
      <c r="D149" s="2">
        <v>1.8068369626998901</v>
      </c>
      <c r="E149" s="3">
        <v>0</v>
      </c>
      <c r="F149">
        <v>7.6668302377111281</v>
      </c>
      <c r="G149">
        <v>-3.2359272797948684</v>
      </c>
      <c r="H149">
        <f t="shared" si="8"/>
        <v>-0.19561070251753865</v>
      </c>
      <c r="I149">
        <f t="shared" si="6"/>
        <v>10.471225360120616</v>
      </c>
      <c r="J149">
        <f t="shared" si="7"/>
        <v>3.2359272797948684</v>
      </c>
    </row>
    <row r="150" spans="1:10" x14ac:dyDescent="0.35">
      <c r="A150" t="s">
        <v>153</v>
      </c>
      <c r="B150" s="2">
        <v>4.3840022087097168</v>
      </c>
      <c r="C150" s="2">
        <v>46.837459564208984</v>
      </c>
      <c r="D150" s="2">
        <v>2.2111160755157471</v>
      </c>
      <c r="E150" s="3">
        <v>0</v>
      </c>
      <c r="F150">
        <v>7.5573450817201069</v>
      </c>
      <c r="G150">
        <v>-3.1733428730103901</v>
      </c>
      <c r="H150">
        <f t="shared" si="8"/>
        <v>6.2584406784478297E-2</v>
      </c>
      <c r="I150">
        <f t="shared" si="6"/>
        <v>10.070104989685836</v>
      </c>
      <c r="J150">
        <f t="shared" si="7"/>
        <v>3.1733428730103901</v>
      </c>
    </row>
    <row r="151" spans="1:10" x14ac:dyDescent="0.35">
      <c r="A151" t="s">
        <v>154</v>
      </c>
      <c r="B151" s="2">
        <v>4.2670512199401864</v>
      </c>
      <c r="C151" s="2">
        <v>0.39945501089096103</v>
      </c>
      <c r="D151" s="2">
        <v>26.416997909545898</v>
      </c>
      <c r="E151" s="3">
        <v>0</v>
      </c>
      <c r="F151">
        <v>10.095200028103466</v>
      </c>
      <c r="G151">
        <v>-5.82814880816328</v>
      </c>
      <c r="H151">
        <f t="shared" si="8"/>
        <v>-2.6548059351528899</v>
      </c>
      <c r="I151">
        <f t="shared" si="6"/>
        <v>33.967318530095064</v>
      </c>
      <c r="J151">
        <f t="shared" si="7"/>
        <v>5.82814880816328</v>
      </c>
    </row>
    <row r="152" spans="1:10" x14ac:dyDescent="0.35">
      <c r="A152" t="s">
        <v>155</v>
      </c>
      <c r="B152" s="2">
        <v>4.143214225769043</v>
      </c>
      <c r="C152" s="2">
        <v>37.361770629882813</v>
      </c>
      <c r="D152" s="2">
        <v>1.7718549966812129</v>
      </c>
      <c r="E152" s="3">
        <v>0</v>
      </c>
      <c r="F152">
        <v>7.6006061379382199</v>
      </c>
      <c r="G152">
        <v>-3.457391912169177</v>
      </c>
      <c r="H152">
        <f t="shared" si="8"/>
        <v>2.370756895994103</v>
      </c>
      <c r="I152">
        <f t="shared" si="6"/>
        <v>11.953558834332839</v>
      </c>
      <c r="J152">
        <f t="shared" si="7"/>
        <v>3.457391912169177</v>
      </c>
    </row>
    <row r="153" spans="1:10" x14ac:dyDescent="0.35">
      <c r="A153" t="s">
        <v>156</v>
      </c>
      <c r="B153" s="2">
        <v>4.0994601249694824</v>
      </c>
      <c r="C153" s="2">
        <v>31.180625915527344</v>
      </c>
      <c r="D153" s="2">
        <v>4.311161994934082</v>
      </c>
      <c r="E153" s="3">
        <v>0</v>
      </c>
      <c r="F153">
        <v>7.8781743345656317</v>
      </c>
      <c r="G153">
        <v>-3.7787142095961492</v>
      </c>
      <c r="H153">
        <f t="shared" si="8"/>
        <v>-0.32132229742697227</v>
      </c>
      <c r="I153">
        <f t="shared" si="6"/>
        <v>14.278681077803851</v>
      </c>
      <c r="J153">
        <f t="shared" si="7"/>
        <v>3.7787142095961492</v>
      </c>
    </row>
    <row r="154" spans="1:10" x14ac:dyDescent="0.35">
      <c r="A154" t="s">
        <v>157</v>
      </c>
      <c r="B154" s="2">
        <v>4.0536007881164551</v>
      </c>
      <c r="C154" s="2">
        <v>0.62688797712326005</v>
      </c>
      <c r="D154" s="2">
        <v>1.2390279769897461</v>
      </c>
      <c r="E154" s="3">
        <v>0</v>
      </c>
      <c r="F154">
        <v>7.8715644744013114</v>
      </c>
      <c r="G154">
        <v>-3.8179636862848563</v>
      </c>
      <c r="H154">
        <f t="shared" si="8"/>
        <v>-3.9249476688707041E-2</v>
      </c>
      <c r="I154">
        <f t="shared" si="6"/>
        <v>14.576846709789848</v>
      </c>
      <c r="J154">
        <f t="shared" si="7"/>
        <v>3.8179636862848563</v>
      </c>
    </row>
    <row r="155" spans="1:10" x14ac:dyDescent="0.35">
      <c r="A155" t="s">
        <v>158</v>
      </c>
      <c r="B155" s="2">
        <v>3.7950930595397949</v>
      </c>
      <c r="C155" s="2">
        <v>28.962600708007813</v>
      </c>
      <c r="D155" s="2">
        <v>1.8995980024337771</v>
      </c>
      <c r="E155" s="3">
        <v>0</v>
      </c>
      <c r="F155">
        <v>7.6845805353838053</v>
      </c>
      <c r="G155">
        <v>-3.8894874758440103</v>
      </c>
      <c r="H155">
        <f t="shared" si="8"/>
        <v>-7.1523789559154061E-2</v>
      </c>
      <c r="I155">
        <f t="shared" si="6"/>
        <v>15.128112824747411</v>
      </c>
      <c r="J155">
        <f t="shared" si="7"/>
        <v>3.8894874758440103</v>
      </c>
    </row>
    <row r="156" spans="1:10" x14ac:dyDescent="0.35">
      <c r="A156" t="s">
        <v>159</v>
      </c>
      <c r="B156" s="2">
        <v>3.7793359756469731</v>
      </c>
      <c r="C156" s="2">
        <v>39.339752197265625</v>
      </c>
      <c r="D156" s="2">
        <v>0.90083301067352306</v>
      </c>
      <c r="E156" s="3">
        <v>0</v>
      </c>
      <c r="F156">
        <v>7.5066271929860076</v>
      </c>
      <c r="G156">
        <v>-3.7272912173390345</v>
      </c>
      <c r="H156">
        <f t="shared" si="8"/>
        <v>0.16219625850497588</v>
      </c>
      <c r="I156">
        <f t="shared" si="6"/>
        <v>13.892699818852702</v>
      </c>
      <c r="J156">
        <f t="shared" si="7"/>
        <v>3.7272912173390345</v>
      </c>
    </row>
    <row r="157" spans="1:10" x14ac:dyDescent="0.35">
      <c r="A157" t="s">
        <v>160</v>
      </c>
      <c r="B157" s="2">
        <v>3.7456810474395752</v>
      </c>
      <c r="C157" s="2">
        <v>60.585399627685547</v>
      </c>
      <c r="D157" s="2">
        <v>0.87940901517868009</v>
      </c>
      <c r="E157" s="3">
        <v>0</v>
      </c>
      <c r="F157">
        <v>7.3208361461861289</v>
      </c>
      <c r="G157">
        <v>-3.5751550987465537</v>
      </c>
      <c r="H157">
        <f t="shared" si="8"/>
        <v>0.15213611859248077</v>
      </c>
      <c r="I157">
        <f t="shared" si="6"/>
        <v>12.781733980093479</v>
      </c>
      <c r="J157">
        <f t="shared" si="7"/>
        <v>3.5751550987465537</v>
      </c>
    </row>
    <row r="158" spans="1:10" x14ac:dyDescent="0.35">
      <c r="A158" t="s">
        <v>161</v>
      </c>
      <c r="B158" s="2">
        <v>3.565999031066895</v>
      </c>
      <c r="C158" s="2">
        <v>305.80184936523438</v>
      </c>
      <c r="D158" s="2">
        <v>0.86167001724243208</v>
      </c>
      <c r="E158" s="3">
        <v>0</v>
      </c>
      <c r="F158">
        <v>5.1966969052651217</v>
      </c>
      <c r="G158">
        <v>-1.6306978741982268</v>
      </c>
      <c r="H158">
        <f t="shared" si="8"/>
        <v>1.9444572245483269</v>
      </c>
      <c r="I158">
        <f t="shared" si="6"/>
        <v>2.6591755569146156</v>
      </c>
      <c r="J158">
        <f t="shared" si="7"/>
        <v>1.6306978741982268</v>
      </c>
    </row>
    <row r="159" spans="1:10" x14ac:dyDescent="0.35">
      <c r="A159" t="s">
        <v>162</v>
      </c>
      <c r="B159" s="2">
        <v>3.550908088684082</v>
      </c>
      <c r="C159" s="2">
        <v>78.700637817382813</v>
      </c>
      <c r="D159" s="2">
        <v>1.3671929836273189</v>
      </c>
      <c r="E159" s="3">
        <v>1</v>
      </c>
      <c r="F159">
        <v>5.9807142079029347</v>
      </c>
      <c r="G159">
        <v>-2.4298061192188527</v>
      </c>
      <c r="H159">
        <f t="shared" si="8"/>
        <v>-0.79910824502062594</v>
      </c>
      <c r="I159">
        <f t="shared" si="6"/>
        <v>5.9039577769933818</v>
      </c>
      <c r="J159">
        <f t="shared" si="7"/>
        <v>2.4298061192188527</v>
      </c>
    </row>
    <row r="160" spans="1:10" x14ac:dyDescent="0.35">
      <c r="A160" t="s">
        <v>163</v>
      </c>
      <c r="B160" s="2">
        <v>3.4995629787445068</v>
      </c>
      <c r="C160" s="2">
        <v>117.43190002441406</v>
      </c>
      <c r="D160" s="2">
        <v>1.0025559663772581</v>
      </c>
      <c r="E160" s="3">
        <v>1</v>
      </c>
      <c r="F160">
        <v>5.6132844674301818</v>
      </c>
      <c r="G160">
        <v>-2.113721488685675</v>
      </c>
      <c r="H160">
        <f t="shared" si="8"/>
        <v>0.3160846305331777</v>
      </c>
      <c r="I160">
        <f t="shared" si="6"/>
        <v>4.4678185317315862</v>
      </c>
      <c r="J160">
        <f t="shared" si="7"/>
        <v>2.113721488685675</v>
      </c>
    </row>
    <row r="161" spans="1:10" x14ac:dyDescent="0.35">
      <c r="A161" t="s">
        <v>164</v>
      </c>
      <c r="B161" s="2">
        <v>3.391443014144897</v>
      </c>
      <c r="C161" s="2">
        <v>130.51167297363281</v>
      </c>
      <c r="D161" s="2">
        <v>0.9204909801483151</v>
      </c>
      <c r="E161" s="3">
        <v>0</v>
      </c>
      <c r="F161">
        <v>6.7191849283716198</v>
      </c>
      <c r="G161">
        <v>-3.3277419142267228</v>
      </c>
      <c r="H161">
        <f t="shared" si="8"/>
        <v>-1.2140204255410478</v>
      </c>
      <c r="I161">
        <f t="shared" si="6"/>
        <v>11.073866247701334</v>
      </c>
      <c r="J161">
        <f t="shared" si="7"/>
        <v>3.3277419142267228</v>
      </c>
    </row>
    <row r="162" spans="1:10" x14ac:dyDescent="0.35">
      <c r="A162" t="s">
        <v>165</v>
      </c>
      <c r="B162" s="2">
        <v>3.3421270847320561</v>
      </c>
      <c r="C162" s="2">
        <v>152.01478576660156</v>
      </c>
      <c r="D162" s="2">
        <v>0.85162198543548606</v>
      </c>
      <c r="E162" s="3">
        <v>0</v>
      </c>
      <c r="F162">
        <v>6.5269788052669284</v>
      </c>
      <c r="G162">
        <v>-3.1848517205348723</v>
      </c>
      <c r="H162">
        <f t="shared" si="8"/>
        <v>0.14289019369185052</v>
      </c>
      <c r="I162">
        <f t="shared" si="6"/>
        <v>10.143280481793937</v>
      </c>
      <c r="J162">
        <f t="shared" si="7"/>
        <v>3.1848517205348723</v>
      </c>
    </row>
    <row r="163" spans="1:10" x14ac:dyDescent="0.35">
      <c r="A163" t="s">
        <v>166</v>
      </c>
      <c r="B163" s="2">
        <v>3.297359943389893</v>
      </c>
      <c r="C163" s="2">
        <v>114.88142395019531</v>
      </c>
      <c r="D163" s="2">
        <v>1.59877598285675</v>
      </c>
      <c r="E163" s="3">
        <v>0</v>
      </c>
      <c r="F163">
        <v>6.9143299816056896</v>
      </c>
      <c r="G163">
        <v>-3.6169700382157965</v>
      </c>
      <c r="H163">
        <f t="shared" si="8"/>
        <v>-0.43211831768092424</v>
      </c>
      <c r="I163">
        <f t="shared" si="6"/>
        <v>13.08247225735078</v>
      </c>
      <c r="J163">
        <f t="shared" si="7"/>
        <v>3.6169700382157965</v>
      </c>
    </row>
    <row r="164" spans="1:10" x14ac:dyDescent="0.35">
      <c r="A164" t="s">
        <v>167</v>
      </c>
      <c r="B164" s="2">
        <v>3.263597965240479</v>
      </c>
      <c r="C164" s="2">
        <v>47.916851043701172</v>
      </c>
      <c r="D164" s="2">
        <v>1.2018140554428101</v>
      </c>
      <c r="E164" s="3">
        <v>0</v>
      </c>
      <c r="F164">
        <v>7.4589426345562257</v>
      </c>
      <c r="G164">
        <v>-4.1953446693157463</v>
      </c>
      <c r="H164">
        <f t="shared" si="8"/>
        <v>-0.5783746310999498</v>
      </c>
      <c r="I164">
        <f t="shared" si="6"/>
        <v>17.60091689435605</v>
      </c>
      <c r="J164">
        <f t="shared" si="7"/>
        <v>4.1953446693157463</v>
      </c>
    </row>
    <row r="165" spans="1:10" x14ac:dyDescent="0.35">
      <c r="A165" t="s">
        <v>168</v>
      </c>
      <c r="B165" s="2">
        <v>3.2235250473022461</v>
      </c>
      <c r="C165" s="2">
        <v>22.516424179077148</v>
      </c>
      <c r="D165" s="2">
        <v>0.89408600330352805</v>
      </c>
      <c r="E165" s="3">
        <v>0</v>
      </c>
      <c r="F165">
        <v>7.6516532289040917</v>
      </c>
      <c r="G165">
        <v>-4.4281281816018456</v>
      </c>
      <c r="H165">
        <f t="shared" si="8"/>
        <v>-0.23278351228609928</v>
      </c>
      <c r="I165">
        <f t="shared" si="6"/>
        <v>19.608319192696467</v>
      </c>
      <c r="J165">
        <f t="shared" si="7"/>
        <v>4.4281281816018456</v>
      </c>
    </row>
    <row r="166" spans="1:10" x14ac:dyDescent="0.35">
      <c r="A166" t="s">
        <v>169</v>
      </c>
      <c r="B166" s="2">
        <v>3.122397899627686</v>
      </c>
      <c r="C166" s="2">
        <v>98.165428161621094</v>
      </c>
      <c r="D166" s="2">
        <v>0.75525099039077803</v>
      </c>
      <c r="E166" s="3">
        <v>0</v>
      </c>
      <c r="F166">
        <v>6.9845909037426051</v>
      </c>
      <c r="G166">
        <v>-3.8621930041149191</v>
      </c>
      <c r="H166">
        <f t="shared" si="8"/>
        <v>0.56593517748692657</v>
      </c>
      <c r="I166">
        <f t="shared" si="6"/>
        <v>14.916534801034222</v>
      </c>
      <c r="J166">
        <f t="shared" si="7"/>
        <v>3.8621930041149191</v>
      </c>
    </row>
    <row r="167" spans="1:10" x14ac:dyDescent="0.35">
      <c r="A167" t="s">
        <v>170</v>
      </c>
      <c r="B167" s="2">
        <v>3.0130209922790532</v>
      </c>
      <c r="C167" s="2">
        <v>55.455833435058594</v>
      </c>
      <c r="D167" s="2">
        <v>0.87132000923156705</v>
      </c>
      <c r="E167" s="3">
        <v>0</v>
      </c>
      <c r="F167">
        <v>7.3645234989682056</v>
      </c>
      <c r="G167">
        <v>-4.3515025066891528</v>
      </c>
      <c r="H167">
        <f t="shared" si="8"/>
        <v>-0.48930950257423378</v>
      </c>
      <c r="I167">
        <f t="shared" si="6"/>
        <v>18.93557406572198</v>
      </c>
      <c r="J167">
        <f t="shared" si="7"/>
        <v>4.3515025066891528</v>
      </c>
    </row>
    <row r="168" spans="1:10" x14ac:dyDescent="0.35">
      <c r="A168" t="s">
        <v>171</v>
      </c>
      <c r="B168" s="2">
        <v>2.9923219680786133</v>
      </c>
      <c r="C168" s="2">
        <v>644.098388671875</v>
      </c>
      <c r="D168" s="2">
        <v>1.2909350395202641</v>
      </c>
      <c r="E168" s="3">
        <v>1</v>
      </c>
      <c r="F168">
        <v>1.0799476053266539</v>
      </c>
      <c r="G168">
        <v>1.9123743627519594</v>
      </c>
      <c r="H168">
        <f t="shared" si="8"/>
        <v>6.2638768694411127</v>
      </c>
      <c r="I168">
        <f t="shared" si="6"/>
        <v>3.6571757033109629</v>
      </c>
      <c r="J168">
        <f t="shared" si="7"/>
        <v>1.9123743627519594</v>
      </c>
    </row>
    <row r="169" spans="1:10" x14ac:dyDescent="0.35">
      <c r="A169" t="s">
        <v>172</v>
      </c>
      <c r="B169" s="2">
        <v>2.9388749599456792</v>
      </c>
      <c r="C169" s="2">
        <v>70.596527099609375</v>
      </c>
      <c r="D169" s="2">
        <v>0.93824702501297008</v>
      </c>
      <c r="E169" s="3">
        <v>0</v>
      </c>
      <c r="F169">
        <v>7.2393724065833256</v>
      </c>
      <c r="G169">
        <v>-4.300497446637646</v>
      </c>
      <c r="H169">
        <f t="shared" si="8"/>
        <v>-6.2128718093896058</v>
      </c>
      <c r="I169">
        <f t="shared" si="6"/>
        <v>18.494278288536911</v>
      </c>
      <c r="J169">
        <f t="shared" si="7"/>
        <v>4.300497446637646</v>
      </c>
    </row>
    <row r="170" spans="1:10" x14ac:dyDescent="0.35">
      <c r="A170" t="s">
        <v>173</v>
      </c>
      <c r="B170" s="2">
        <v>2.9035758972167969</v>
      </c>
      <c r="C170" s="2">
        <v>190.58097839355469</v>
      </c>
      <c r="D170" s="2">
        <v>0.72519201040267911</v>
      </c>
      <c r="E170" s="3">
        <v>1</v>
      </c>
      <c r="F170">
        <v>4.9556377089376653</v>
      </c>
      <c r="G170">
        <v>-2.0520618117208684</v>
      </c>
      <c r="H170">
        <f t="shared" si="8"/>
        <v>2.2484356349167776</v>
      </c>
      <c r="I170">
        <f t="shared" si="6"/>
        <v>4.2109576791231325</v>
      </c>
      <c r="J170">
        <f t="shared" si="7"/>
        <v>2.0520618117208684</v>
      </c>
    </row>
    <row r="171" spans="1:10" x14ac:dyDescent="0.35">
      <c r="A171" t="s">
        <v>174</v>
      </c>
      <c r="B171" s="2">
        <v>2.847114086151123</v>
      </c>
      <c r="C171" s="2">
        <v>89.407539367675781</v>
      </c>
      <c r="D171" s="2">
        <v>0.49675300717353804</v>
      </c>
      <c r="E171" s="3">
        <v>0</v>
      </c>
      <c r="F171">
        <v>7.037589008159288</v>
      </c>
      <c r="G171">
        <v>-4.190474922008165</v>
      </c>
      <c r="H171">
        <f t="shared" si="8"/>
        <v>-2.1384131102872965</v>
      </c>
      <c r="I171">
        <f t="shared" si="6"/>
        <v>17.560080071979336</v>
      </c>
      <c r="J171">
        <f t="shared" si="7"/>
        <v>4.190474922008165</v>
      </c>
    </row>
    <row r="172" spans="1:10" x14ac:dyDescent="0.35">
      <c r="A172" t="s">
        <v>175</v>
      </c>
      <c r="B172" s="2">
        <v>2.744271039962769</v>
      </c>
      <c r="C172" s="2">
        <v>81.025253295898438</v>
      </c>
      <c r="D172" s="2">
        <v>0.8108189702034001</v>
      </c>
      <c r="E172" s="3">
        <v>0</v>
      </c>
      <c r="F172">
        <v>7.137858123145147</v>
      </c>
      <c r="G172">
        <v>-4.3935870831823784</v>
      </c>
      <c r="H172">
        <f t="shared" si="8"/>
        <v>-0.20311216117421349</v>
      </c>
      <c r="I172">
        <f t="shared" si="6"/>
        <v>19.303607457507042</v>
      </c>
      <c r="J172">
        <f t="shared" si="7"/>
        <v>4.3935870831823784</v>
      </c>
    </row>
    <row r="173" spans="1:10" x14ac:dyDescent="0.35">
      <c r="A173" t="s">
        <v>176</v>
      </c>
      <c r="B173" s="2">
        <v>2.6459369659423828</v>
      </c>
      <c r="C173" s="2">
        <v>48.068668365478516</v>
      </c>
      <c r="D173" s="2">
        <v>1.0626640319824221</v>
      </c>
      <c r="E173" s="3">
        <v>0</v>
      </c>
      <c r="F173">
        <v>7.445350123231643</v>
      </c>
      <c r="G173">
        <v>-4.7994131572892602</v>
      </c>
      <c r="H173">
        <f t="shared" si="8"/>
        <v>-0.40582607410688176</v>
      </c>
      <c r="I173">
        <f t="shared" si="6"/>
        <v>23.034366654361264</v>
      </c>
      <c r="J173">
        <f t="shared" si="7"/>
        <v>4.7994131572892602</v>
      </c>
    </row>
    <row r="174" spans="1:10" x14ac:dyDescent="0.35">
      <c r="A174" t="s">
        <v>177</v>
      </c>
      <c r="B174" s="2">
        <v>2.5952620506286621</v>
      </c>
      <c r="C174" s="2">
        <v>87.640983581542969</v>
      </c>
      <c r="D174" s="2">
        <v>0.68402898311615001</v>
      </c>
      <c r="E174" s="3">
        <v>0</v>
      </c>
      <c r="F174">
        <v>7.0694051295221527</v>
      </c>
      <c r="G174">
        <v>-4.4741430788934906</v>
      </c>
      <c r="H174">
        <f t="shared" si="8"/>
        <v>0.3252700783957696</v>
      </c>
      <c r="I174">
        <f t="shared" si="6"/>
        <v>20.017956290410524</v>
      </c>
      <c r="J174">
        <f t="shared" si="7"/>
        <v>4.4741430788934906</v>
      </c>
    </row>
    <row r="175" spans="1:10" x14ac:dyDescent="0.35">
      <c r="A175" t="s">
        <v>178</v>
      </c>
      <c r="B175" s="2">
        <v>2.551738023757935</v>
      </c>
      <c r="C175" s="2">
        <v>122.31729125976563</v>
      </c>
      <c r="D175" s="2">
        <v>0.96411299705505404</v>
      </c>
      <c r="E175" s="3">
        <v>0</v>
      </c>
      <c r="F175">
        <v>6.7939639835466732</v>
      </c>
      <c r="G175">
        <v>-4.2422259597887386</v>
      </c>
      <c r="H175">
        <f t="shared" si="8"/>
        <v>0.23191711910475199</v>
      </c>
      <c r="I175">
        <f t="shared" si="6"/>
        <v>17.996481093905484</v>
      </c>
      <c r="J175">
        <f t="shared" si="7"/>
        <v>4.2422259597887386</v>
      </c>
    </row>
    <row r="176" spans="1:10" x14ac:dyDescent="0.35">
      <c r="A176" t="s">
        <v>179</v>
      </c>
      <c r="B176" s="2">
        <v>2.531519889831543</v>
      </c>
      <c r="C176" s="2">
        <v>143.46888732910156</v>
      </c>
      <c r="D176" s="2">
        <v>0.98474502563476607</v>
      </c>
      <c r="E176" s="3">
        <v>0</v>
      </c>
      <c r="F176">
        <v>6.6126979993096091</v>
      </c>
      <c r="G176">
        <v>-4.0811781094780661</v>
      </c>
      <c r="H176">
        <f t="shared" si="8"/>
        <v>0.16104785031067248</v>
      </c>
      <c r="I176">
        <f t="shared" si="6"/>
        <v>16.656014761282961</v>
      </c>
      <c r="J176">
        <f t="shared" si="7"/>
        <v>4.0811781094780661</v>
      </c>
    </row>
    <row r="177" spans="1:10" x14ac:dyDescent="0.35">
      <c r="A177" t="s">
        <v>180</v>
      </c>
      <c r="B177" s="2">
        <v>2.414993047714233</v>
      </c>
      <c r="C177" s="2">
        <v>164.86042785644531</v>
      </c>
      <c r="D177" s="2">
        <v>0.91384702920913707</v>
      </c>
      <c r="E177" s="3">
        <v>0</v>
      </c>
      <c r="F177">
        <v>6.4212786006962839</v>
      </c>
      <c r="G177">
        <v>-4.0062855529820514</v>
      </c>
      <c r="H177">
        <f t="shared" si="8"/>
        <v>7.4892556496014784E-2</v>
      </c>
      <c r="I177">
        <f t="shared" si="6"/>
        <v>16.0503239320327</v>
      </c>
      <c r="J177">
        <f t="shared" si="7"/>
        <v>4.0062855529820514</v>
      </c>
    </row>
    <row r="178" spans="1:10" x14ac:dyDescent="0.35">
      <c r="A178" t="s">
        <v>181</v>
      </c>
      <c r="B178" s="2">
        <v>2.1759490966796879</v>
      </c>
      <c r="C178" s="2">
        <v>79.75970458984375</v>
      </c>
      <c r="D178" s="2">
        <v>1.7910089492797852</v>
      </c>
      <c r="E178" s="3">
        <v>0</v>
      </c>
      <c r="F178">
        <v>7.2353031288369856</v>
      </c>
      <c r="G178">
        <v>-5.0593540321572981</v>
      </c>
      <c r="H178">
        <f t="shared" si="8"/>
        <v>-1.0530684791752467</v>
      </c>
      <c r="I178">
        <f t="shared" si="6"/>
        <v>25.597063222706311</v>
      </c>
      <c r="J178">
        <f t="shared" si="7"/>
        <v>5.0593540321572981</v>
      </c>
    </row>
    <row r="179" spans="1:10" x14ac:dyDescent="0.35">
      <c r="A179" t="s">
        <v>182</v>
      </c>
      <c r="B179" s="2">
        <v>2.1565299034118652</v>
      </c>
      <c r="C179" s="2">
        <v>90.804595947265625</v>
      </c>
      <c r="D179" s="2">
        <v>1.487262964248657</v>
      </c>
      <c r="E179" s="3">
        <v>0</v>
      </c>
      <c r="F179">
        <v>7.1128973350681051</v>
      </c>
      <c r="G179">
        <v>-4.9563674316562398</v>
      </c>
      <c r="H179">
        <f t="shared" si="8"/>
        <v>0.10298660050105823</v>
      </c>
      <c r="I179">
        <f t="shared" si="6"/>
        <v>24.565578117582671</v>
      </c>
      <c r="J179">
        <f t="shared" si="7"/>
        <v>4.9563674316562398</v>
      </c>
    </row>
    <row r="180" spans="1:10" x14ac:dyDescent="0.35">
      <c r="A180" t="s">
        <v>183</v>
      </c>
      <c r="B180" s="2">
        <v>2.126446008682251</v>
      </c>
      <c r="C180" s="2">
        <v>80.481163024902344</v>
      </c>
      <c r="D180" s="2">
        <v>0.81601297855377208</v>
      </c>
      <c r="E180" s="3">
        <v>0</v>
      </c>
      <c r="F180">
        <v>7.143026036649788</v>
      </c>
      <c r="G180">
        <v>-5.016580027967537</v>
      </c>
      <c r="H180">
        <f t="shared" si="8"/>
        <v>-6.0212596311297162E-2</v>
      </c>
      <c r="I180">
        <f t="shared" si="6"/>
        <v>25.166075177002774</v>
      </c>
      <c r="J180">
        <f t="shared" si="7"/>
        <v>5.016580027967537</v>
      </c>
    </row>
    <row r="181" spans="1:10" x14ac:dyDescent="0.35">
      <c r="A181" t="s">
        <v>184</v>
      </c>
      <c r="B181" s="2">
        <v>2.1240170001983638</v>
      </c>
      <c r="C181" s="2">
        <v>20.931587219238281</v>
      </c>
      <c r="D181" s="2">
        <v>1.5516459941864009</v>
      </c>
      <c r="E181" s="3">
        <v>0</v>
      </c>
      <c r="F181">
        <v>7.7233935741273783</v>
      </c>
      <c r="G181">
        <v>-5.599376573929014</v>
      </c>
      <c r="H181">
        <f t="shared" si="8"/>
        <v>-0.58279654596147701</v>
      </c>
      <c r="I181">
        <f t="shared" si="6"/>
        <v>31.353018016665022</v>
      </c>
      <c r="J181">
        <f t="shared" si="7"/>
        <v>5.599376573929014</v>
      </c>
    </row>
    <row r="182" spans="1:10" x14ac:dyDescent="0.35">
      <c r="A182" t="s">
        <v>185</v>
      </c>
      <c r="B182" s="2">
        <v>1.9746179580688481</v>
      </c>
      <c r="C182" s="2">
        <v>300.31597900390625</v>
      </c>
      <c r="D182" s="2">
        <v>2.1538829803466801</v>
      </c>
      <c r="E182" s="3">
        <v>0</v>
      </c>
      <c r="F182">
        <v>5.3582051253513052</v>
      </c>
      <c r="G182">
        <v>-3.3835871672824571</v>
      </c>
      <c r="H182">
        <f t="shared" si="8"/>
        <v>2.2157894066465569</v>
      </c>
      <c r="I182">
        <f t="shared" si="6"/>
        <v>11.448662118598522</v>
      </c>
      <c r="J182">
        <f t="shared" si="7"/>
        <v>3.3835871672824571</v>
      </c>
    </row>
    <row r="183" spans="1:10" x14ac:dyDescent="0.35">
      <c r="A183" t="s">
        <v>186</v>
      </c>
      <c r="B183" s="2">
        <v>1.9020969867706301</v>
      </c>
      <c r="C183" s="2">
        <v>32.025760650634766</v>
      </c>
      <c r="D183" s="2">
        <v>1.031358957290649</v>
      </c>
      <c r="E183" s="3">
        <v>0</v>
      </c>
      <c r="F183">
        <v>7.5814539357969846</v>
      </c>
      <c r="G183">
        <v>-5.6793569490263547</v>
      </c>
      <c r="H183">
        <f t="shared" si="8"/>
        <v>-2.2957697817438976</v>
      </c>
      <c r="I183">
        <f t="shared" si="6"/>
        <v>32.255095354453942</v>
      </c>
      <c r="J183">
        <f t="shared" si="7"/>
        <v>5.6793569490263547</v>
      </c>
    </row>
    <row r="184" spans="1:10" x14ac:dyDescent="0.35">
      <c r="A184" t="s">
        <v>187</v>
      </c>
      <c r="B184" s="2">
        <v>1.793609023094177</v>
      </c>
      <c r="C184" s="2">
        <v>3.3804810047149658</v>
      </c>
      <c r="D184" s="2">
        <v>8.5882349014282227</v>
      </c>
      <c r="E184" s="3">
        <v>0</v>
      </c>
      <c r="F184">
        <v>8.4962127672805128</v>
      </c>
      <c r="G184">
        <v>-6.7026037441863355</v>
      </c>
      <c r="H184">
        <f t="shared" si="8"/>
        <v>-1.0232467951599808</v>
      </c>
      <c r="I184">
        <f t="shared" si="6"/>
        <v>44.924896951580685</v>
      </c>
      <c r="J184">
        <f t="shared" si="7"/>
        <v>6.7026037441863355</v>
      </c>
    </row>
    <row r="185" spans="1:10" x14ac:dyDescent="0.35">
      <c r="A185" t="s">
        <v>188</v>
      </c>
      <c r="B185" s="2">
        <v>1.708346009254456</v>
      </c>
      <c r="C185" s="2">
        <v>57.467891693115234</v>
      </c>
      <c r="D185" s="2">
        <v>1.0263979434967041</v>
      </c>
      <c r="E185" s="3">
        <v>0</v>
      </c>
      <c r="F185">
        <v>7.3607911316729844</v>
      </c>
      <c r="G185">
        <v>-5.6524451224185288</v>
      </c>
      <c r="H185">
        <f t="shared" si="8"/>
        <v>1.0501586217678067</v>
      </c>
      <c r="I185">
        <f t="shared" si="6"/>
        <v>31.950135861953019</v>
      </c>
      <c r="J185">
        <f t="shared" si="7"/>
        <v>5.6524451224185288</v>
      </c>
    </row>
    <row r="186" spans="1:10" x14ac:dyDescent="0.35">
      <c r="A186" t="s">
        <v>189</v>
      </c>
      <c r="B186" s="2">
        <v>1.3513859510421751</v>
      </c>
      <c r="C186" s="2">
        <v>123.01805877685547</v>
      </c>
      <c r="D186" s="2">
        <v>0.84812897443771407</v>
      </c>
      <c r="E186" s="3">
        <v>0</v>
      </c>
      <c r="F186">
        <v>6.7776639369620666</v>
      </c>
      <c r="G186">
        <v>-5.4262779859198913</v>
      </c>
      <c r="H186">
        <f t="shared" si="8"/>
        <v>0.22616713649863751</v>
      </c>
      <c r="I186">
        <f t="shared" si="6"/>
        <v>29.444492780478832</v>
      </c>
      <c r="J186">
        <f t="shared" si="7"/>
        <v>5.4262779859198913</v>
      </c>
    </row>
    <row r="187" spans="1:10" x14ac:dyDescent="0.35">
      <c r="A187" t="s">
        <v>190</v>
      </c>
      <c r="B187" s="2">
        <v>1.3057709932327271</v>
      </c>
      <c r="C187" s="2">
        <v>77.769287109375</v>
      </c>
      <c r="D187" s="2">
        <v>1.5940819978713989</v>
      </c>
      <c r="E187" s="3">
        <v>0</v>
      </c>
      <c r="F187">
        <v>7.2351554797752939</v>
      </c>
      <c r="G187">
        <v>-5.9293844865425669</v>
      </c>
      <c r="H187">
        <f t="shared" si="8"/>
        <v>-0.50310650062267559</v>
      </c>
      <c r="I187">
        <f t="shared" si="6"/>
        <v>35.157600389251662</v>
      </c>
      <c r="J187">
        <f t="shared" si="7"/>
        <v>5.9293844865425669</v>
      </c>
    </row>
    <row r="188" spans="1:10" x14ac:dyDescent="0.35">
      <c r="A188" t="s">
        <v>191</v>
      </c>
      <c r="B188" s="2">
        <v>1.0432670116424561</v>
      </c>
      <c r="C188" s="2">
        <v>11.743558883666992</v>
      </c>
      <c r="D188" s="2">
        <v>0.48443299531936601</v>
      </c>
      <c r="E188" s="3">
        <v>0</v>
      </c>
      <c r="F188">
        <v>7.7087551124427041</v>
      </c>
      <c r="G188">
        <v>-6.665488100800248</v>
      </c>
      <c r="H188">
        <f t="shared" si="8"/>
        <v>-0.73610361425768112</v>
      </c>
      <c r="I188">
        <f t="shared" si="6"/>
        <v>44.428731621909698</v>
      </c>
      <c r="J188">
        <f t="shared" si="7"/>
        <v>6.665488100800248</v>
      </c>
    </row>
    <row r="189" spans="1:10" x14ac:dyDescent="0.35">
      <c r="A189" t="s">
        <v>192</v>
      </c>
      <c r="B189" s="2">
        <v>1.029507994651794</v>
      </c>
      <c r="C189" s="2">
        <v>53.938423156738281</v>
      </c>
      <c r="D189" s="2">
        <v>0.79060298204422008</v>
      </c>
      <c r="E189" s="3">
        <v>0</v>
      </c>
      <c r="F189">
        <v>7.3705357296173277</v>
      </c>
      <c r="G189">
        <v>-6.3410277349655342</v>
      </c>
      <c r="H189">
        <f t="shared" si="8"/>
        <v>0.32446036583471383</v>
      </c>
      <c r="I189">
        <f t="shared" si="6"/>
        <v>40.20863273560213</v>
      </c>
      <c r="J189">
        <f t="shared" si="7"/>
        <v>6.3410277349655342</v>
      </c>
    </row>
    <row r="190" spans="1:10" x14ac:dyDescent="0.35">
      <c r="A190" t="s">
        <v>193</v>
      </c>
      <c r="B190" s="2">
        <v>0.48424899578094505</v>
      </c>
      <c r="C190" s="2">
        <v>19.238344192504883</v>
      </c>
      <c r="D190" s="2">
        <v>1.1758760213851931</v>
      </c>
      <c r="E190" s="3">
        <v>0</v>
      </c>
      <c r="F190">
        <v>7.7048927624684493</v>
      </c>
      <c r="G190">
        <v>-7.2206437666875045</v>
      </c>
      <c r="H190">
        <f t="shared" si="8"/>
        <v>-0.87961603172197034</v>
      </c>
      <c r="I190">
        <f t="shared" si="6"/>
        <v>52.137696405403112</v>
      </c>
      <c r="J190">
        <f t="shared" si="7"/>
        <v>7.2206437666875045</v>
      </c>
    </row>
    <row r="191" spans="1:10" x14ac:dyDescent="0.35">
      <c r="A191" t="s">
        <v>194</v>
      </c>
      <c r="B191" s="2">
        <v>0.46283400058746305</v>
      </c>
      <c r="C191" s="2">
        <v>113.95241546630859</v>
      </c>
      <c r="D191" s="2">
        <v>1.852417945861816</v>
      </c>
      <c r="E191" s="3">
        <v>0</v>
      </c>
      <c r="F191">
        <v>6.944752397265753</v>
      </c>
      <c r="G191">
        <v>-6.4819183966782896</v>
      </c>
      <c r="H191">
        <f t="shared" si="8"/>
        <v>0.7387253700092149</v>
      </c>
      <c r="I191">
        <f t="shared" si="6"/>
        <v>42.015266101196445</v>
      </c>
      <c r="J191">
        <f t="shared" si="7"/>
        <v>6.4819183966782896</v>
      </c>
    </row>
    <row r="192" spans="1:10" x14ac:dyDescent="0.35">
      <c r="A192" t="s">
        <v>195</v>
      </c>
      <c r="B192" s="2">
        <v>0.41967299580574002</v>
      </c>
      <c r="C192" s="2">
        <v>29.852138519287109</v>
      </c>
      <c r="D192" s="2">
        <v>1.003162026405334</v>
      </c>
      <c r="E192" s="3">
        <v>0</v>
      </c>
      <c r="F192">
        <v>7.5977805795604976</v>
      </c>
      <c r="G192">
        <v>-7.1781075837547572</v>
      </c>
      <c r="H192">
        <f t="shared" si="8"/>
        <v>-0.6961891870764676</v>
      </c>
      <c r="I192">
        <f t="shared" si="6"/>
        <v>51.525228483957562</v>
      </c>
      <c r="J192">
        <f t="shared" si="7"/>
        <v>7.1781075837547572</v>
      </c>
    </row>
    <row r="193" spans="1:10" x14ac:dyDescent="0.35">
      <c r="A193" t="s">
        <v>196</v>
      </c>
      <c r="B193" s="2">
        <v>0.26208999752998402</v>
      </c>
      <c r="C193" s="2">
        <v>251.20822143554688</v>
      </c>
      <c r="D193" s="2">
        <v>1.938102006912231</v>
      </c>
      <c r="E193" s="3">
        <v>1</v>
      </c>
      <c r="F193">
        <v>4.5378785300068287</v>
      </c>
      <c r="G193">
        <v>-4.2757885324768443</v>
      </c>
      <c r="H193">
        <f t="shared" si="8"/>
        <v>2.9023190512779129</v>
      </c>
      <c r="I193">
        <f t="shared" si="6"/>
        <v>18.282367574460487</v>
      </c>
      <c r="J193">
        <f t="shared" si="7"/>
        <v>4.2757885324768443</v>
      </c>
    </row>
    <row r="194" spans="1:10" x14ac:dyDescent="0.35">
      <c r="A194" t="s">
        <v>197</v>
      </c>
      <c r="B194" s="2">
        <v>0.23008699715137501</v>
      </c>
      <c r="C194" s="2">
        <v>2.3871829509735112</v>
      </c>
      <c r="D194" s="2">
        <v>1.0075169801712041</v>
      </c>
      <c r="E194" s="3">
        <v>0</v>
      </c>
      <c r="F194">
        <v>7.8358993131636572</v>
      </c>
      <c r="G194">
        <v>-7.6058123160122824</v>
      </c>
      <c r="H194">
        <f t="shared" si="8"/>
        <v>-3.330023783535438</v>
      </c>
      <c r="I194">
        <f t="shared" si="6"/>
        <v>57.848380986404116</v>
      </c>
      <c r="J194">
        <f t="shared" si="7"/>
        <v>7.6058123160122824</v>
      </c>
    </row>
    <row r="195" spans="1:10" x14ac:dyDescent="0.35">
      <c r="A195" t="s">
        <v>198</v>
      </c>
      <c r="B195" s="2">
        <v>0.14800499379634902</v>
      </c>
      <c r="C195" s="2">
        <v>128.17813110351563</v>
      </c>
      <c r="D195" s="2">
        <v>2.0893599987030029</v>
      </c>
      <c r="E195" s="3">
        <v>0</v>
      </c>
      <c r="F195">
        <v>6.8425231574926331</v>
      </c>
      <c r="G195">
        <v>-6.6945181636962836</v>
      </c>
      <c r="H195">
        <f t="shared" si="8"/>
        <v>0.91129415231599875</v>
      </c>
      <c r="I195">
        <f t="shared" ref="I195:I235" si="9">G195^2</f>
        <v>44.816573444059458</v>
      </c>
      <c r="J195">
        <f t="shared" ref="J195:J235" si="10">ABS(G195)</f>
        <v>6.6945181636962836</v>
      </c>
    </row>
    <row r="196" spans="1:10" x14ac:dyDescent="0.35">
      <c r="A196" t="s">
        <v>199</v>
      </c>
      <c r="B196" s="2">
        <v>0.10442599654197701</v>
      </c>
      <c r="C196" s="2">
        <v>42.4476318359375</v>
      </c>
      <c r="D196" s="2">
        <v>1.9452029466629031</v>
      </c>
      <c r="E196" s="3">
        <v>0</v>
      </c>
      <c r="F196">
        <v>7.5718792973763609</v>
      </c>
      <c r="G196">
        <v>-7.467453300834384</v>
      </c>
      <c r="H196">
        <f t="shared" ref="H196:H235" si="11">G196-G195</f>
        <v>-0.77293513713810036</v>
      </c>
      <c r="I196">
        <f t="shared" si="9"/>
        <v>55.76285880014234</v>
      </c>
      <c r="J196">
        <f t="shared" si="10"/>
        <v>7.467453300834384</v>
      </c>
    </row>
    <row r="197" spans="1:10" x14ac:dyDescent="0.35">
      <c r="A197" t="s">
        <v>200</v>
      </c>
      <c r="B197" s="2">
        <v>9.9118001759052013E-2</v>
      </c>
      <c r="C197" s="2">
        <v>57.735084533691406</v>
      </c>
      <c r="D197" s="2">
        <v>1.3938449621200562</v>
      </c>
      <c r="E197" s="3">
        <v>0</v>
      </c>
      <c r="F197">
        <v>7.3909013145013507</v>
      </c>
      <c r="G197">
        <v>-7.2917833127422984</v>
      </c>
      <c r="H197">
        <f t="shared" si="11"/>
        <v>0.17566998809208556</v>
      </c>
      <c r="I197">
        <f t="shared" si="9"/>
        <v>53.170103879987046</v>
      </c>
      <c r="J197">
        <f t="shared" si="10"/>
        <v>7.2917833127422984</v>
      </c>
    </row>
    <row r="198" spans="1:10" x14ac:dyDescent="0.35">
      <c r="A198" t="s">
        <v>201</v>
      </c>
      <c r="B198" s="2">
        <v>-1.9287999719381003E-2</v>
      </c>
      <c r="C198" s="2">
        <v>11.615265846252441</v>
      </c>
      <c r="D198" s="2">
        <v>2.7671210765838623</v>
      </c>
      <c r="E198" s="3">
        <v>0</v>
      </c>
      <c r="F198">
        <v>7.9112866344801791</v>
      </c>
      <c r="G198">
        <v>-7.9305746341995604</v>
      </c>
      <c r="H198">
        <f t="shared" si="11"/>
        <v>-0.63879132145726203</v>
      </c>
      <c r="I198">
        <f t="shared" si="9"/>
        <v>62.89401402860949</v>
      </c>
      <c r="J198">
        <f t="shared" si="10"/>
        <v>7.9305746341995604</v>
      </c>
    </row>
    <row r="199" spans="1:10" x14ac:dyDescent="0.35">
      <c r="A199" t="s">
        <v>202</v>
      </c>
      <c r="B199" s="2">
        <v>-6.551299989223501E-2</v>
      </c>
      <c r="C199" s="2">
        <v>66.466720581054688</v>
      </c>
      <c r="D199" s="2">
        <v>1.4251559972763062</v>
      </c>
      <c r="E199" s="3">
        <v>0</v>
      </c>
      <c r="F199">
        <v>7.3180838107186545</v>
      </c>
      <c r="G199">
        <v>-7.3835968106108893</v>
      </c>
      <c r="H199">
        <f t="shared" si="11"/>
        <v>0.54697782358867109</v>
      </c>
      <c r="I199">
        <f t="shared" si="9"/>
        <v>54.517501861663298</v>
      </c>
      <c r="J199">
        <f t="shared" si="10"/>
        <v>7.3835968106108893</v>
      </c>
    </row>
    <row r="200" spans="1:10" x14ac:dyDescent="0.35">
      <c r="A200" t="s">
        <v>203</v>
      </c>
      <c r="B200" s="2">
        <v>-0.23199400305748002</v>
      </c>
      <c r="C200" s="2">
        <v>56.304203033447266</v>
      </c>
      <c r="D200" s="2">
        <v>2.266077995300293</v>
      </c>
      <c r="E200" s="3">
        <v>0</v>
      </c>
      <c r="F200">
        <v>7.4802514660417261</v>
      </c>
      <c r="G200">
        <v>-7.7122454690992059</v>
      </c>
      <c r="H200">
        <f t="shared" si="11"/>
        <v>-0.32864865848831659</v>
      </c>
      <c r="I200">
        <f t="shared" si="9"/>
        <v>59.478730175641232</v>
      </c>
      <c r="J200">
        <f t="shared" si="10"/>
        <v>7.7122454690992059</v>
      </c>
    </row>
    <row r="201" spans="1:10" x14ac:dyDescent="0.35">
      <c r="A201" t="s">
        <v>204</v>
      </c>
      <c r="B201" s="2">
        <v>-0.39697900414466902</v>
      </c>
      <c r="C201" s="2">
        <v>269.82485961914063</v>
      </c>
      <c r="D201" s="2">
        <v>0.89137399196624811</v>
      </c>
      <c r="E201" s="3">
        <v>1</v>
      </c>
      <c r="F201">
        <v>4.2843726633421699</v>
      </c>
      <c r="G201">
        <v>-4.6813516674868385</v>
      </c>
      <c r="H201">
        <f t="shared" si="11"/>
        <v>3.0308938016123674</v>
      </c>
      <c r="I201">
        <f t="shared" si="9"/>
        <v>21.915053434681802</v>
      </c>
      <c r="J201">
        <f t="shared" si="10"/>
        <v>4.6813516674868385</v>
      </c>
    </row>
    <row r="202" spans="1:10" x14ac:dyDescent="0.35">
      <c r="A202" t="s">
        <v>205</v>
      </c>
      <c r="B202" s="2">
        <v>-0.40268900990486101</v>
      </c>
      <c r="C202" s="2">
        <v>59.910209655761719</v>
      </c>
      <c r="D202" s="2">
        <v>1.307278990745544</v>
      </c>
      <c r="E202" s="3">
        <v>1</v>
      </c>
      <c r="F202">
        <v>6.1380759290012445</v>
      </c>
      <c r="G202">
        <v>-6.540764938906106</v>
      </c>
      <c r="H202">
        <f t="shared" si="11"/>
        <v>-1.8594132714192675</v>
      </c>
      <c r="I202">
        <f t="shared" si="9"/>
        <v>42.781605986023393</v>
      </c>
      <c r="J202">
        <f t="shared" si="10"/>
        <v>6.540764938906106</v>
      </c>
    </row>
    <row r="203" spans="1:10" x14ac:dyDescent="0.35">
      <c r="A203" t="s">
        <v>206</v>
      </c>
      <c r="B203" s="2">
        <v>-0.40992999076843301</v>
      </c>
      <c r="C203" s="2">
        <v>179.52610778808594</v>
      </c>
      <c r="D203" s="2">
        <v>1.1320749521255491</v>
      </c>
      <c r="E203" s="3">
        <v>0</v>
      </c>
      <c r="F203">
        <v>6.3135897579679439</v>
      </c>
      <c r="G203">
        <v>-6.7235197487363765</v>
      </c>
      <c r="H203">
        <f t="shared" si="11"/>
        <v>-0.18275480983027048</v>
      </c>
      <c r="I203">
        <f t="shared" si="9"/>
        <v>45.205717811648064</v>
      </c>
      <c r="J203">
        <f t="shared" si="10"/>
        <v>6.7235197487363765</v>
      </c>
    </row>
    <row r="204" spans="1:10" x14ac:dyDescent="0.35">
      <c r="A204" t="s">
        <v>207</v>
      </c>
      <c r="B204" s="2">
        <v>-0.77245700359344505</v>
      </c>
      <c r="C204" s="2">
        <v>532.56585693359375</v>
      </c>
      <c r="D204" s="2">
        <v>0.74365001916885409</v>
      </c>
      <c r="E204" s="3">
        <v>1</v>
      </c>
      <c r="F204">
        <v>1.9970726577434079</v>
      </c>
      <c r="G204">
        <v>-2.7695296613368532</v>
      </c>
      <c r="H204">
        <f t="shared" si="11"/>
        <v>3.9539900873995233</v>
      </c>
      <c r="I204">
        <f t="shared" si="9"/>
        <v>7.6702945450246247</v>
      </c>
      <c r="J204">
        <f t="shared" si="10"/>
        <v>2.7695296613368532</v>
      </c>
    </row>
    <row r="205" spans="1:10" x14ac:dyDescent="0.35">
      <c r="A205" t="s">
        <v>208</v>
      </c>
      <c r="B205" s="2">
        <v>-0.94147402048111006</v>
      </c>
      <c r="C205" s="2">
        <v>14.971589088439941</v>
      </c>
      <c r="D205" s="2">
        <v>1.6028610467910771</v>
      </c>
      <c r="E205" s="3">
        <v>0</v>
      </c>
      <c r="F205">
        <v>7.7795019819656668</v>
      </c>
      <c r="G205">
        <v>-8.7209760024467773</v>
      </c>
      <c r="H205">
        <f t="shared" si="11"/>
        <v>-5.9514463411099241</v>
      </c>
      <c r="I205">
        <f t="shared" si="9"/>
        <v>76.055422435252567</v>
      </c>
      <c r="J205">
        <f t="shared" si="10"/>
        <v>8.7209760024467773</v>
      </c>
    </row>
    <row r="206" spans="1:10" x14ac:dyDescent="0.35">
      <c r="A206" t="s">
        <v>209</v>
      </c>
      <c r="B206" s="2">
        <v>-0.98690497875213612</v>
      </c>
      <c r="C206" s="2">
        <v>93.1876220703125</v>
      </c>
      <c r="D206" s="2">
        <v>0.84401702880859408</v>
      </c>
      <c r="E206" s="3">
        <v>0</v>
      </c>
      <c r="F206">
        <v>7.0355109794119493</v>
      </c>
      <c r="G206">
        <v>-8.0224159581640855</v>
      </c>
      <c r="H206">
        <f t="shared" si="11"/>
        <v>0.69856004428269181</v>
      </c>
      <c r="I206">
        <f t="shared" si="9"/>
        <v>64.359157805805779</v>
      </c>
      <c r="J206">
        <f t="shared" si="10"/>
        <v>8.0224159581640855</v>
      </c>
    </row>
    <row r="207" spans="1:10" x14ac:dyDescent="0.35">
      <c r="A207" t="s">
        <v>210</v>
      </c>
      <c r="B207" s="2">
        <v>-1.1280239820480351</v>
      </c>
      <c r="C207" s="2">
        <v>133.37471008300781</v>
      </c>
      <c r="D207" s="2">
        <v>0.84180998802185103</v>
      </c>
      <c r="E207" s="3">
        <v>0</v>
      </c>
      <c r="F207">
        <v>6.6874600134851878</v>
      </c>
      <c r="G207">
        <v>-7.8154839955332225</v>
      </c>
      <c r="H207">
        <f t="shared" si="11"/>
        <v>0.206931962630863</v>
      </c>
      <c r="I207">
        <f t="shared" si="9"/>
        <v>61.081790084435944</v>
      </c>
      <c r="J207">
        <f t="shared" si="10"/>
        <v>7.8154839955332225</v>
      </c>
    </row>
    <row r="208" spans="1:10" x14ac:dyDescent="0.35">
      <c r="A208" t="s">
        <v>211</v>
      </c>
      <c r="B208" s="2">
        <v>-1.2406530380249019</v>
      </c>
      <c r="C208" s="2">
        <v>2515.941650390625</v>
      </c>
      <c r="D208" s="2">
        <v>0.44782701134681702</v>
      </c>
      <c r="E208" s="3">
        <v>0</v>
      </c>
      <c r="F208">
        <v>-13.970613354219768</v>
      </c>
      <c r="G208">
        <v>12.729960316194866</v>
      </c>
      <c r="H208">
        <f t="shared" si="11"/>
        <v>20.54544431172809</v>
      </c>
      <c r="I208">
        <f t="shared" si="9"/>
        <v>162.05188965189609</v>
      </c>
      <c r="J208">
        <f t="shared" si="10"/>
        <v>12.729960316194866</v>
      </c>
    </row>
    <row r="209" spans="1:10" x14ac:dyDescent="0.35">
      <c r="A209" t="s">
        <v>212</v>
      </c>
      <c r="B209" s="2">
        <v>-1.4018039703369141</v>
      </c>
      <c r="C209" s="2">
        <v>51.249488830566406</v>
      </c>
      <c r="D209" s="2">
        <v>1.3274110555648799</v>
      </c>
      <c r="E209" s="3">
        <v>0</v>
      </c>
      <c r="F209">
        <v>7.4411780823477702</v>
      </c>
      <c r="G209">
        <v>-8.8429820526846843</v>
      </c>
      <c r="H209">
        <f t="shared" si="11"/>
        <v>-21.572942368879552</v>
      </c>
      <c r="I209">
        <f t="shared" si="9"/>
        <v>78.198331584103428</v>
      </c>
      <c r="J209">
        <f t="shared" si="10"/>
        <v>8.8429820526846843</v>
      </c>
    </row>
    <row r="210" spans="1:10" x14ac:dyDescent="0.35">
      <c r="A210" t="s">
        <v>213</v>
      </c>
      <c r="B210" s="2">
        <v>-1.472211956977844</v>
      </c>
      <c r="C210" s="2">
        <v>82.134017944335938</v>
      </c>
      <c r="D210" s="2">
        <v>0.95883601903915405</v>
      </c>
      <c r="E210" s="3">
        <v>0</v>
      </c>
      <c r="F210">
        <v>7.1413215509838794</v>
      </c>
      <c r="G210">
        <v>-8.6135335079617228</v>
      </c>
      <c r="H210">
        <f t="shared" si="11"/>
        <v>0.2294485447229615</v>
      </c>
      <c r="I210">
        <f t="shared" si="9"/>
        <v>74.19295949277938</v>
      </c>
      <c r="J210">
        <f t="shared" si="10"/>
        <v>8.6135335079617228</v>
      </c>
    </row>
    <row r="211" spans="1:10" x14ac:dyDescent="0.35">
      <c r="A211" t="s">
        <v>214</v>
      </c>
      <c r="B211" s="2">
        <v>-2.0206940174102779</v>
      </c>
      <c r="C211" s="2">
        <v>33.996856689453125</v>
      </c>
      <c r="D211" s="2">
        <v>1.632130026817322</v>
      </c>
      <c r="E211" s="3">
        <v>0</v>
      </c>
      <c r="F211">
        <v>7.6174034387490597</v>
      </c>
      <c r="G211">
        <v>-9.638097456159338</v>
      </c>
      <c r="H211">
        <f t="shared" si="11"/>
        <v>-1.0245639481976152</v>
      </c>
      <c r="I211">
        <f t="shared" si="9"/>
        <v>92.8929225744251</v>
      </c>
      <c r="J211">
        <f t="shared" si="10"/>
        <v>9.638097456159338</v>
      </c>
    </row>
    <row r="212" spans="1:10" x14ac:dyDescent="0.35">
      <c r="A212" t="s">
        <v>215</v>
      </c>
      <c r="B212" s="2">
        <v>-2.0486829280853271</v>
      </c>
      <c r="C212" s="2">
        <v>417.16009521484375</v>
      </c>
      <c r="D212" s="2">
        <v>2.513653039932251</v>
      </c>
      <c r="E212" s="3">
        <v>1</v>
      </c>
      <c r="F212">
        <v>3.152198156276699</v>
      </c>
      <c r="G212">
        <v>-5.2008810843620257</v>
      </c>
      <c r="H212">
        <f t="shared" si="11"/>
        <v>4.4372163717973123</v>
      </c>
      <c r="I212">
        <f t="shared" si="9"/>
        <v>27.049164053674719</v>
      </c>
      <c r="J212">
        <f t="shared" si="10"/>
        <v>5.2008810843620257</v>
      </c>
    </row>
    <row r="213" spans="1:10" x14ac:dyDescent="0.35">
      <c r="A213" t="s">
        <v>216</v>
      </c>
      <c r="B213" s="2">
        <v>-2.3088819980621338</v>
      </c>
      <c r="C213" s="2">
        <v>156.81483459472656</v>
      </c>
      <c r="D213" s="2">
        <v>0.85082399845123302</v>
      </c>
      <c r="E213" s="3">
        <v>0</v>
      </c>
      <c r="F213">
        <v>6.4853595532971937</v>
      </c>
      <c r="G213">
        <v>-8.7942415513593275</v>
      </c>
      <c r="H213">
        <f t="shared" si="11"/>
        <v>-3.5933604669973018</v>
      </c>
      <c r="I213">
        <f t="shared" si="9"/>
        <v>77.338684463654914</v>
      </c>
      <c r="J213">
        <f t="shared" si="10"/>
        <v>8.7942415513593275</v>
      </c>
    </row>
    <row r="214" spans="1:10" x14ac:dyDescent="0.35">
      <c r="A214" t="s">
        <v>217</v>
      </c>
      <c r="B214" s="2">
        <v>-2.5943961143493652</v>
      </c>
      <c r="C214" s="2">
        <v>42.023941040039063</v>
      </c>
      <c r="D214" s="2">
        <v>0.81209099292755105</v>
      </c>
      <c r="E214" s="3">
        <v>0</v>
      </c>
      <c r="F214">
        <v>7.4755626043382417</v>
      </c>
      <c r="G214">
        <v>-10.069958718687607</v>
      </c>
      <c r="H214">
        <f t="shared" si="11"/>
        <v>-1.2757171673282794</v>
      </c>
      <c r="I214">
        <f t="shared" si="9"/>
        <v>101.40406859607255</v>
      </c>
      <c r="J214">
        <f t="shared" si="10"/>
        <v>10.069958718687607</v>
      </c>
    </row>
    <row r="215" spans="1:10" x14ac:dyDescent="0.35">
      <c r="A215" t="s">
        <v>218</v>
      </c>
      <c r="B215" s="2">
        <v>-2.6109850406646729</v>
      </c>
      <c r="C215" s="2">
        <v>35.039321899414063</v>
      </c>
      <c r="D215" s="2">
        <v>0.99320799112319913</v>
      </c>
      <c r="E215" s="3">
        <v>0</v>
      </c>
      <c r="F215">
        <v>7.5520024056790618</v>
      </c>
      <c r="G215">
        <v>-10.162987446343735</v>
      </c>
      <c r="H215">
        <f t="shared" si="11"/>
        <v>-9.3028727656127685E-2</v>
      </c>
      <c r="I215">
        <f t="shared" si="9"/>
        <v>103.28631383454035</v>
      </c>
      <c r="J215">
        <f t="shared" si="10"/>
        <v>10.162987446343735</v>
      </c>
    </row>
    <row r="216" spans="1:10" x14ac:dyDescent="0.35">
      <c r="A216" t="s">
        <v>219</v>
      </c>
      <c r="B216" s="2">
        <v>-2.631578922271729</v>
      </c>
      <c r="C216" s="2">
        <v>423.55767822265625</v>
      </c>
      <c r="D216" s="2">
        <v>0.81232500076293901</v>
      </c>
      <c r="E216" s="3">
        <v>0</v>
      </c>
      <c r="F216">
        <v>4.1730577366758768</v>
      </c>
      <c r="G216">
        <v>-6.8046366589476062</v>
      </c>
      <c r="H216">
        <f t="shared" si="11"/>
        <v>3.3583507873961285</v>
      </c>
      <c r="I216">
        <f t="shared" si="9"/>
        <v>46.303080060293638</v>
      </c>
      <c r="J216">
        <f t="shared" si="10"/>
        <v>6.8046366589476062</v>
      </c>
    </row>
    <row r="217" spans="1:10" x14ac:dyDescent="0.35">
      <c r="A217" t="s">
        <v>220</v>
      </c>
      <c r="B217" s="2">
        <v>-3.1230161190032959</v>
      </c>
      <c r="C217" s="2">
        <v>198.34025573730469</v>
      </c>
      <c r="D217" s="2">
        <v>1.432775020599365</v>
      </c>
      <c r="E217" s="3">
        <v>1</v>
      </c>
      <c r="F217">
        <v>4.9509101054439704</v>
      </c>
      <c r="G217">
        <v>-8.0739262244472663</v>
      </c>
      <c r="H217">
        <f t="shared" si="11"/>
        <v>-1.2692895654996601</v>
      </c>
      <c r="I217">
        <f t="shared" si="9"/>
        <v>65.188284677817293</v>
      </c>
      <c r="J217">
        <f t="shared" si="10"/>
        <v>8.0739262244472663</v>
      </c>
    </row>
    <row r="218" spans="1:10" x14ac:dyDescent="0.35">
      <c r="A218" t="s">
        <v>221</v>
      </c>
      <c r="B218" s="2">
        <v>-3.1953930854797359</v>
      </c>
      <c r="C218" s="2">
        <v>0</v>
      </c>
      <c r="D218" s="2">
        <v>0.530844986438751</v>
      </c>
      <c r="E218" s="3">
        <v>0</v>
      </c>
      <c r="F218">
        <v>7.814501744564077</v>
      </c>
      <c r="G218">
        <v>-11.009894830043812</v>
      </c>
      <c r="H218">
        <f t="shared" si="11"/>
        <v>-2.9359686055965462</v>
      </c>
      <c r="I218">
        <f t="shared" si="9"/>
        <v>121.21778416862547</v>
      </c>
      <c r="J218">
        <f t="shared" si="10"/>
        <v>11.009894830043812</v>
      </c>
    </row>
    <row r="219" spans="1:10" x14ac:dyDescent="0.35">
      <c r="A219" t="s">
        <v>222</v>
      </c>
      <c r="B219" s="2">
        <v>-3.8904769420623779</v>
      </c>
      <c r="C219" s="2">
        <v>74.693183898925781</v>
      </c>
      <c r="D219" s="2">
        <v>1.1579170227050781</v>
      </c>
      <c r="E219" s="3">
        <v>1</v>
      </c>
      <c r="F219">
        <v>5.996936206561168</v>
      </c>
      <c r="G219">
        <v>-9.8874131486235459</v>
      </c>
      <c r="H219">
        <f t="shared" si="11"/>
        <v>1.1224816814202665</v>
      </c>
      <c r="I219">
        <f t="shared" si="9"/>
        <v>97.760938771573777</v>
      </c>
      <c r="J219">
        <f t="shared" si="10"/>
        <v>9.8874131486235459</v>
      </c>
    </row>
    <row r="220" spans="1:10" x14ac:dyDescent="0.35">
      <c r="A220" t="s">
        <v>223</v>
      </c>
      <c r="B220" s="2">
        <v>-4.2145428657531738</v>
      </c>
      <c r="C220" s="2">
        <v>176.45442199707031</v>
      </c>
      <c r="D220" s="2">
        <v>1.0271569490432739</v>
      </c>
      <c r="E220" s="3">
        <v>1</v>
      </c>
      <c r="F220">
        <v>5.1045609919255028</v>
      </c>
      <c r="G220">
        <v>-9.3191038576786767</v>
      </c>
      <c r="H220">
        <f t="shared" si="11"/>
        <v>0.56830929094486926</v>
      </c>
      <c r="I220">
        <f t="shared" si="9"/>
        <v>86.845696710201594</v>
      </c>
      <c r="J220">
        <f t="shared" si="10"/>
        <v>9.3191038576786767</v>
      </c>
    </row>
    <row r="221" spans="1:10" x14ac:dyDescent="0.35">
      <c r="A221" t="s">
        <v>224</v>
      </c>
      <c r="B221" s="2">
        <v>-4.8965868949890137</v>
      </c>
      <c r="C221" s="2">
        <v>558.60382080078125</v>
      </c>
      <c r="D221" s="2">
        <v>0.73698800802230802</v>
      </c>
      <c r="E221" s="3">
        <v>0</v>
      </c>
      <c r="F221">
        <v>2.9974615016711907</v>
      </c>
      <c r="G221">
        <v>-7.8940483966602049</v>
      </c>
      <c r="H221">
        <f t="shared" si="11"/>
        <v>1.4250554610184718</v>
      </c>
      <c r="I221">
        <f t="shared" si="9"/>
        <v>62.316000088813553</v>
      </c>
      <c r="J221">
        <f t="shared" si="10"/>
        <v>7.8940483966602049</v>
      </c>
    </row>
    <row r="222" spans="1:10" x14ac:dyDescent="0.35">
      <c r="A222" t="s">
        <v>225</v>
      </c>
      <c r="B222" s="2">
        <v>-6.2590107917785645</v>
      </c>
      <c r="C222" s="2">
        <v>536.67901611328125</v>
      </c>
      <c r="D222" s="2">
        <v>0.290580004453659</v>
      </c>
      <c r="E222" s="3">
        <v>0</v>
      </c>
      <c r="F222">
        <v>3.1478504741478202</v>
      </c>
      <c r="G222">
        <v>-9.4068612659263842</v>
      </c>
      <c r="H222">
        <f t="shared" si="11"/>
        <v>-1.5128128692661793</v>
      </c>
      <c r="I222">
        <f t="shared" si="9"/>
        <v>88.489038876386132</v>
      </c>
      <c r="J222">
        <f t="shared" si="10"/>
        <v>9.4068612659263842</v>
      </c>
    </row>
    <row r="223" spans="1:10" x14ac:dyDescent="0.35">
      <c r="A223" t="s">
        <v>226</v>
      </c>
      <c r="B223" s="2">
        <v>-6.4469399452209473</v>
      </c>
      <c r="C223" s="2">
        <v>28.412225723266602</v>
      </c>
      <c r="D223" s="2">
        <v>4.2287569046020508</v>
      </c>
      <c r="E223" s="3">
        <v>0</v>
      </c>
      <c r="F223">
        <v>7.89486608166197</v>
      </c>
      <c r="G223">
        <v>-14.341806026882917</v>
      </c>
      <c r="H223">
        <f t="shared" si="11"/>
        <v>-4.9349447609565331</v>
      </c>
      <c r="I223">
        <f t="shared" si="9"/>
        <v>205.68740011273516</v>
      </c>
      <c r="J223">
        <f t="shared" si="10"/>
        <v>14.341806026882917</v>
      </c>
    </row>
    <row r="224" spans="1:10" x14ac:dyDescent="0.35">
      <c r="A224" t="s">
        <v>227</v>
      </c>
      <c r="B224" s="2">
        <v>-6.5548620223999023</v>
      </c>
      <c r="C224" s="2">
        <v>0</v>
      </c>
      <c r="D224" s="2">
        <v>4.0097088813781738</v>
      </c>
      <c r="E224" s="3">
        <v>0</v>
      </c>
      <c r="F224">
        <v>8.1214715609516599</v>
      </c>
      <c r="G224">
        <v>-14.676333583351562</v>
      </c>
      <c r="H224">
        <f t="shared" si="11"/>
        <v>-0.33452755646864496</v>
      </c>
      <c r="I224">
        <f t="shared" si="9"/>
        <v>215.39476744981292</v>
      </c>
      <c r="J224">
        <f t="shared" si="10"/>
        <v>14.676333583351562</v>
      </c>
    </row>
    <row r="225" spans="1:12" x14ac:dyDescent="0.35">
      <c r="A225" t="s">
        <v>228</v>
      </c>
      <c r="B225" s="2">
        <v>-7.0309491157531738</v>
      </c>
      <c r="C225" s="2">
        <v>34.240444183349609</v>
      </c>
      <c r="D225" s="2">
        <v>20.914768218994141</v>
      </c>
      <c r="E225" s="3">
        <v>0</v>
      </c>
      <c r="F225">
        <v>9.3167665038902658</v>
      </c>
      <c r="G225">
        <v>-16.347715619643438</v>
      </c>
      <c r="H225">
        <f t="shared" si="11"/>
        <v>-1.6713820362918757</v>
      </c>
      <c r="I225">
        <f t="shared" si="9"/>
        <v>267.24780598073403</v>
      </c>
      <c r="J225">
        <f t="shared" si="10"/>
        <v>16.347715619643438</v>
      </c>
    </row>
    <row r="226" spans="1:12" x14ac:dyDescent="0.35">
      <c r="A226" t="s">
        <v>229</v>
      </c>
      <c r="B226" s="2">
        <v>-7.9386358261108398</v>
      </c>
      <c r="C226" s="2">
        <v>168.07377624511719</v>
      </c>
      <c r="D226" s="2">
        <v>1.2173149585723881</v>
      </c>
      <c r="E226" s="3">
        <v>0</v>
      </c>
      <c r="F226">
        <v>6.4202416762935623</v>
      </c>
      <c r="G226">
        <v>-14.358877502404402</v>
      </c>
      <c r="H226">
        <f t="shared" si="11"/>
        <v>1.9888381172390357</v>
      </c>
      <c r="I226">
        <f t="shared" si="9"/>
        <v>206.17736312905529</v>
      </c>
      <c r="J226">
        <f t="shared" si="10"/>
        <v>14.358877502404402</v>
      </c>
    </row>
    <row r="227" spans="1:12" x14ac:dyDescent="0.35">
      <c r="A227" t="s">
        <v>230</v>
      </c>
      <c r="B227" s="2">
        <v>-8.2981061935424805</v>
      </c>
      <c r="C227" s="2">
        <v>110.44547271728516</v>
      </c>
      <c r="D227" s="2">
        <v>1.7882800102233891</v>
      </c>
      <c r="E227" s="3">
        <v>0</v>
      </c>
      <c r="F227">
        <v>6.9694487764426478</v>
      </c>
      <c r="G227">
        <v>-15.267554969985127</v>
      </c>
      <c r="H227">
        <f t="shared" si="11"/>
        <v>-0.90867746758072521</v>
      </c>
      <c r="I227">
        <f t="shared" si="9"/>
        <v>233.09823476151757</v>
      </c>
      <c r="J227">
        <f t="shared" si="10"/>
        <v>15.267554969985127</v>
      </c>
    </row>
    <row r="228" spans="1:12" x14ac:dyDescent="0.35">
      <c r="A228" t="s">
        <v>231</v>
      </c>
      <c r="B228" s="2">
        <v>-8.4980592727661133</v>
      </c>
      <c r="C228" s="2">
        <v>117.39768218994141</v>
      </c>
      <c r="D228" s="2">
        <v>2.993400096893311</v>
      </c>
      <c r="E228" s="3">
        <v>0</v>
      </c>
      <c r="F228">
        <v>7.0156090253172394</v>
      </c>
      <c r="G228">
        <v>-15.513668298083353</v>
      </c>
      <c r="H228">
        <f t="shared" si="11"/>
        <v>-0.24611332809822528</v>
      </c>
      <c r="I228">
        <f t="shared" si="9"/>
        <v>240.67390406295644</v>
      </c>
      <c r="J228">
        <f t="shared" si="10"/>
        <v>15.513668298083353</v>
      </c>
    </row>
    <row r="229" spans="1:12" x14ac:dyDescent="0.35">
      <c r="A229" t="s">
        <v>232</v>
      </c>
      <c r="B229" s="2">
        <v>-9.0633792877197266</v>
      </c>
      <c r="C229" s="2">
        <v>2317.966796875</v>
      </c>
      <c r="D229" s="2">
        <v>0.79462301731109608</v>
      </c>
      <c r="E229" s="3">
        <v>0</v>
      </c>
      <c r="F229">
        <v>-12.226358087278879</v>
      </c>
      <c r="G229">
        <v>3.1629787995591521</v>
      </c>
      <c r="H229">
        <f t="shared" si="11"/>
        <v>18.676647097642505</v>
      </c>
      <c r="I229">
        <f t="shared" si="9"/>
        <v>10.004434886460654</v>
      </c>
      <c r="J229">
        <f t="shared" si="10"/>
        <v>3.1629787995591521</v>
      </c>
    </row>
    <row r="230" spans="1:12" x14ac:dyDescent="0.35">
      <c r="A230" t="s">
        <v>233</v>
      </c>
      <c r="B230" s="2">
        <v>-9.3593568801879883</v>
      </c>
      <c r="C230" s="2">
        <v>82.4326171875</v>
      </c>
      <c r="D230" s="2">
        <v>0.729456007480621</v>
      </c>
      <c r="E230" s="3">
        <v>0</v>
      </c>
      <c r="F230">
        <v>7.1184967460876711</v>
      </c>
      <c r="G230">
        <v>-16.47785362627566</v>
      </c>
      <c r="H230">
        <f t="shared" si="11"/>
        <v>-19.640832425834812</v>
      </c>
      <c r="I230">
        <f t="shared" si="9"/>
        <v>271.51966012896594</v>
      </c>
      <c r="J230">
        <f t="shared" si="10"/>
        <v>16.47785362627566</v>
      </c>
    </row>
    <row r="231" spans="1:12" x14ac:dyDescent="0.35">
      <c r="A231" t="s">
        <v>234</v>
      </c>
      <c r="B231" s="2">
        <v>-12.06207275390625</v>
      </c>
      <c r="C231" s="2">
        <v>3077.614990234375</v>
      </c>
      <c r="D231" s="2">
        <v>2.1817619800567631</v>
      </c>
      <c r="E231" s="3">
        <v>0</v>
      </c>
      <c r="F231">
        <v>-18.679413001588888</v>
      </c>
      <c r="G231">
        <v>6.6173402476826375</v>
      </c>
      <c r="H231">
        <f t="shared" si="11"/>
        <v>23.095193873958298</v>
      </c>
      <c r="I231">
        <f t="shared" si="9"/>
        <v>43.789191953600508</v>
      </c>
      <c r="J231">
        <f t="shared" si="10"/>
        <v>6.6173402476826375</v>
      </c>
    </row>
    <row r="232" spans="1:12" x14ac:dyDescent="0.35">
      <c r="A232" t="s">
        <v>235</v>
      </c>
      <c r="B232" s="2">
        <v>-12.537330627441406</v>
      </c>
      <c r="C232" s="2">
        <v>1517.6136474609375</v>
      </c>
      <c r="D232" s="2">
        <v>1.144719004631042</v>
      </c>
      <c r="E232" s="3">
        <v>0</v>
      </c>
      <c r="F232">
        <v>-5.2676732803239457</v>
      </c>
      <c r="G232">
        <v>-7.2696573471174606</v>
      </c>
      <c r="H232">
        <f t="shared" si="11"/>
        <v>-13.886997594800098</v>
      </c>
      <c r="I232">
        <f t="shared" si="9"/>
        <v>52.847917944498874</v>
      </c>
      <c r="J232">
        <f t="shared" si="10"/>
        <v>7.2696573471174606</v>
      </c>
    </row>
    <row r="233" spans="1:12" x14ac:dyDescent="0.35">
      <c r="A233" t="s">
        <v>236</v>
      </c>
      <c r="B233" s="2">
        <v>-14.434465408325195</v>
      </c>
      <c r="C233" s="2">
        <v>96.801025390625</v>
      </c>
      <c r="D233" s="2">
        <v>1.4113670587539671</v>
      </c>
      <c r="E233" s="3">
        <v>0</v>
      </c>
      <c r="F233">
        <v>7.0542957786639677</v>
      </c>
      <c r="G233">
        <v>-21.488761186989162</v>
      </c>
      <c r="H233">
        <f t="shared" si="11"/>
        <v>-14.219103839871702</v>
      </c>
      <c r="I233">
        <f t="shared" si="9"/>
        <v>461.76685735145185</v>
      </c>
      <c r="J233">
        <f t="shared" si="10"/>
        <v>21.488761186989162</v>
      </c>
    </row>
    <row r="234" spans="1:12" x14ac:dyDescent="0.35">
      <c r="A234" t="s">
        <v>237</v>
      </c>
      <c r="B234" s="2">
        <v>-14.706517219543457</v>
      </c>
      <c r="C234" s="2">
        <v>366.80783081054688</v>
      </c>
      <c r="D234" s="2">
        <v>0.80259001255035411</v>
      </c>
      <c r="E234" s="3">
        <v>0</v>
      </c>
      <c r="F234">
        <v>4.663420876353034</v>
      </c>
      <c r="G234">
        <v>-19.36993809589649</v>
      </c>
      <c r="H234">
        <f t="shared" si="11"/>
        <v>2.118823091092672</v>
      </c>
      <c r="I234">
        <f t="shared" si="9"/>
        <v>375.19450183886215</v>
      </c>
      <c r="J234">
        <f t="shared" si="10"/>
        <v>19.36993809589649</v>
      </c>
    </row>
    <row r="235" spans="1:12" ht="15" thickBot="1" x14ac:dyDescent="0.4">
      <c r="A235" t="s">
        <v>238</v>
      </c>
      <c r="B235" s="2">
        <v>-16.993669509887695</v>
      </c>
      <c r="C235" s="2">
        <v>440.60531616210938</v>
      </c>
      <c r="D235" s="2">
        <v>0.63931202888488803</v>
      </c>
      <c r="E235" s="3">
        <v>0</v>
      </c>
      <c r="F235" s="4">
        <v>4.0102283367183285</v>
      </c>
      <c r="G235" s="4">
        <v>-21.003897846606023</v>
      </c>
      <c r="H235">
        <f t="shared" si="11"/>
        <v>-1.6339597507095327</v>
      </c>
      <c r="I235">
        <f t="shared" si="9"/>
        <v>441.16372475066112</v>
      </c>
      <c r="J235">
        <f t="shared" si="10"/>
        <v>21.003897846606023</v>
      </c>
    </row>
    <row r="237" spans="1:12" x14ac:dyDescent="0.35">
      <c r="D237" t="s">
        <v>272</v>
      </c>
    </row>
    <row r="238" spans="1:12" x14ac:dyDescent="0.35">
      <c r="E238" t="s">
        <v>280</v>
      </c>
      <c r="F238" t="s">
        <v>279</v>
      </c>
      <c r="G238" t="s">
        <v>278</v>
      </c>
      <c r="H238" t="s">
        <v>277</v>
      </c>
      <c r="K238" t="s">
        <v>284</v>
      </c>
      <c r="L238" t="s">
        <v>285</v>
      </c>
    </row>
    <row r="239" spans="1:12" x14ac:dyDescent="0.35">
      <c r="A239" s="1" t="s">
        <v>269</v>
      </c>
      <c r="B239">
        <f>SUMSQ(H3:H235)</f>
        <v>3171.2668705900342</v>
      </c>
      <c r="D239" t="s">
        <v>273</v>
      </c>
      <c r="E239" cm="1">
        <f t="array" ref="E239:H243">LINEST(I2:I235,C2:E235,1,1)</f>
        <v>50.984198964578027</v>
      </c>
      <c r="F239">
        <v>3.1742686204487338</v>
      </c>
      <c r="G239">
        <v>-9.6006472919894035E-3</v>
      </c>
      <c r="H239">
        <v>62.15262814006411</v>
      </c>
      <c r="J239" t="s">
        <v>278</v>
      </c>
      <c r="K239">
        <v>9.9033476125025222E-2</v>
      </c>
      <c r="L239">
        <f>1/(1-K239)</f>
        <v>1.1099191518227463</v>
      </c>
    </row>
    <row r="240" spans="1:12" x14ac:dyDescent="0.35">
      <c r="A240" s="1" t="s">
        <v>270</v>
      </c>
      <c r="B240">
        <f>SUMSQ(G2:G235)</f>
        <v>16849.815610006943</v>
      </c>
      <c r="D240" t="s">
        <v>274</v>
      </c>
      <c r="E240">
        <v>47.505258706461106</v>
      </c>
      <c r="F240">
        <v>2.9982436206062868</v>
      </c>
      <c r="G240">
        <v>3.8690218242266657E-2</v>
      </c>
      <c r="H240">
        <v>15.370098725101013</v>
      </c>
      <c r="J240" t="s">
        <v>279</v>
      </c>
      <c r="K240">
        <v>4.6453533581972172E-3</v>
      </c>
      <c r="L240">
        <f t="shared" ref="L240:L241" si="12">1/(1-K240)</f>
        <v>1.0046670333773697</v>
      </c>
    </row>
    <row r="241" spans="1:12" x14ac:dyDescent="0.35">
      <c r="A241" s="1" t="s">
        <v>268</v>
      </c>
      <c r="B241">
        <f>SUMSQ(H3:H235)/SUMSQ(G2:G235)</f>
        <v>0.18820780855943903</v>
      </c>
      <c r="E241">
        <v>9.80804123831331E-3</v>
      </c>
      <c r="F241">
        <v>188.14720114594019</v>
      </c>
      <c r="G241" t="e">
        <v>#N/A</v>
      </c>
      <c r="H241" t="e">
        <v>#N/A</v>
      </c>
      <c r="J241" t="s">
        <v>280</v>
      </c>
      <c r="K241">
        <v>3.2141189204376356E-3</v>
      </c>
      <c r="L241">
        <f t="shared" si="12"/>
        <v>1.0032244827915868</v>
      </c>
    </row>
    <row r="242" spans="1:12" x14ac:dyDescent="0.35">
      <c r="E242">
        <v>0.75939803551935514</v>
      </c>
      <c r="F242">
        <v>230</v>
      </c>
      <c r="G242" t="e">
        <v>#N/A</v>
      </c>
      <c r="H242" t="e">
        <v>#N/A</v>
      </c>
    </row>
    <row r="243" spans="1:12" x14ac:dyDescent="0.35">
      <c r="E243">
        <v>80646.634512970224</v>
      </c>
      <c r="F243">
        <v>8141854.9387817029</v>
      </c>
      <c r="G243" t="e">
        <v>#N/A</v>
      </c>
      <c r="H243" t="e">
        <v>#N/A</v>
      </c>
    </row>
    <row r="245" spans="1:12" x14ac:dyDescent="0.35">
      <c r="D245" t="s">
        <v>275</v>
      </c>
      <c r="E245">
        <f>E241/(1-E241)*F242/3</f>
        <v>0.75939803551935503</v>
      </c>
      <c r="G245" t="s">
        <v>281</v>
      </c>
      <c r="H245">
        <f>E241*252</f>
        <v>2.4716263920549539</v>
      </c>
    </row>
    <row r="246" spans="1:12" x14ac:dyDescent="0.35">
      <c r="D246" t="s">
        <v>276</v>
      </c>
      <c r="E246" s="7">
        <f>_xlfn.F.DIST.RT(E245,3,F242)</f>
        <v>0.51792541504930045</v>
      </c>
      <c r="G246" t="s">
        <v>276</v>
      </c>
      <c r="H246" s="7">
        <f>_xlfn.CHISQ.DIST.RT(H245,3)</f>
        <v>0.48044065990258145</v>
      </c>
    </row>
    <row r="249" spans="1:12" x14ac:dyDescent="0.35">
      <c r="D249" t="s">
        <v>282</v>
      </c>
    </row>
    <row r="250" spans="1:12" x14ac:dyDescent="0.35">
      <c r="E250" t="s">
        <v>280</v>
      </c>
      <c r="F250" t="s">
        <v>279</v>
      </c>
      <c r="G250" t="s">
        <v>278</v>
      </c>
      <c r="H250" t="s">
        <v>277</v>
      </c>
    </row>
    <row r="251" spans="1:12" x14ac:dyDescent="0.35">
      <c r="D251" t="s">
        <v>273</v>
      </c>
      <c r="E251" cm="1">
        <f t="array" ref="E251:H255">LINEST(J2:J235,C2:E235,1,1)</f>
        <v>1.0036807157870791</v>
      </c>
      <c r="F251">
        <v>9.5901522397448355E-2</v>
      </c>
      <c r="G251">
        <v>6.5128836257453385E-4</v>
      </c>
      <c r="H251">
        <v>5.4492697996362702</v>
      </c>
    </row>
    <row r="252" spans="1:12" x14ac:dyDescent="0.35">
      <c r="D252" t="s">
        <v>274</v>
      </c>
      <c r="E252">
        <v>1.5676698129149966</v>
      </c>
      <c r="F252">
        <v>9.8941804418595153E-2</v>
      </c>
      <c r="G252">
        <v>1.2767741686931426E-3</v>
      </c>
      <c r="H252">
        <v>0.50721205291714322</v>
      </c>
    </row>
    <row r="253" spans="1:12" x14ac:dyDescent="0.35">
      <c r="E253">
        <v>6.6258578712126833E-3</v>
      </c>
      <c r="F253">
        <v>6.2088428871311523</v>
      </c>
      <c r="G253" t="e">
        <v>#N/A</v>
      </c>
      <c r="H253" t="e">
        <v>#N/A</v>
      </c>
    </row>
    <row r="254" spans="1:12" x14ac:dyDescent="0.35">
      <c r="E254">
        <v>0.51137070641316762</v>
      </c>
      <c r="F254">
        <v>230</v>
      </c>
      <c r="G254" t="e">
        <v>#N/A</v>
      </c>
      <c r="H254" t="e">
        <v>#N/A</v>
      </c>
    </row>
    <row r="255" spans="1:12" x14ac:dyDescent="0.35">
      <c r="E255">
        <v>59.139607981929657</v>
      </c>
      <c r="F255">
        <v>8866.4378993281935</v>
      </c>
      <c r="G255" t="e">
        <v>#N/A</v>
      </c>
      <c r="H255" t="e">
        <v>#N/A</v>
      </c>
    </row>
    <row r="257" spans="4:8" x14ac:dyDescent="0.35">
      <c r="D257" t="s">
        <v>275</v>
      </c>
      <c r="E257">
        <f>E253/(1-E253)*F254/3</f>
        <v>0.51137070641316773</v>
      </c>
      <c r="G257" t="s">
        <v>281</v>
      </c>
      <c r="H257">
        <f>E253*252</f>
        <v>1.6697161835455963</v>
      </c>
    </row>
    <row r="258" spans="4:8" x14ac:dyDescent="0.35">
      <c r="D258" t="s">
        <v>276</v>
      </c>
      <c r="E258" s="7">
        <f>_xlfn.F.DIST.RT(E257,3,F254)</f>
        <v>0.67482788912620251</v>
      </c>
      <c r="G258" t="s">
        <v>276</v>
      </c>
      <c r="H258" s="7">
        <f>_xlfn.CHISQ.DIST.RT(H257,3)</f>
        <v>0.64368743416689478</v>
      </c>
    </row>
  </sheetData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1BC98-F97B-4100-8AE2-A897BCFAB37A}">
  <dimension ref="A1:S260"/>
  <sheetViews>
    <sheetView zoomScaleNormal="100" workbookViewId="0">
      <selection activeCell="A4" sqref="A4"/>
    </sheetView>
  </sheetViews>
  <sheetFormatPr defaultRowHeight="14.5" x14ac:dyDescent="0.35"/>
  <cols>
    <col min="1" max="1" width="31.1796875" bestFit="1" customWidth="1"/>
    <col min="6" max="7" width="21.26953125" customWidth="1"/>
    <col min="8" max="8" width="25.81640625" customWidth="1"/>
    <col min="9" max="20" width="21.26953125" customWidth="1"/>
  </cols>
  <sheetData>
    <row r="1" spans="1:19" x14ac:dyDescent="0.35">
      <c r="A1" t="s">
        <v>0</v>
      </c>
      <c r="B1" s="1" t="s">
        <v>1</v>
      </c>
      <c r="C1" t="s">
        <v>286</v>
      </c>
      <c r="D1" t="s">
        <v>287</v>
      </c>
      <c r="E1" t="s">
        <v>288</v>
      </c>
      <c r="F1" s="1" t="s">
        <v>2</v>
      </c>
      <c r="G1" s="1" t="s">
        <v>3</v>
      </c>
      <c r="H1" s="1" t="s">
        <v>4</v>
      </c>
      <c r="I1" t="s">
        <v>239</v>
      </c>
    </row>
    <row r="2" spans="1:19" ht="15" thickBot="1" x14ac:dyDescent="0.4">
      <c r="A2" t="s">
        <v>5</v>
      </c>
      <c r="B2" s="2">
        <v>46.088054656982422</v>
      </c>
      <c r="F2" s="2">
        <f>10.046703338623*B2</f>
        <v>463.03301259294466</v>
      </c>
      <c r="G2" s="2">
        <f>8.70547199249267*B2</f>
        <v>401.21826900483188</v>
      </c>
      <c r="H2" s="3">
        <f>1*B2</f>
        <v>46.088054656982422</v>
      </c>
    </row>
    <row r="3" spans="1:19" x14ac:dyDescent="0.35">
      <c r="A3" t="s">
        <v>6</v>
      </c>
      <c r="B3" s="2">
        <v>45.424167633056641</v>
      </c>
      <c r="C3" s="2">
        <v>46.088054656982422</v>
      </c>
      <c r="F3" s="2">
        <f t="shared" ref="F3:F66" si="0">10.046703338623*C3</f>
        <v>463.03301259294466</v>
      </c>
      <c r="G3" s="2">
        <f>8.70547199249267*C3</f>
        <v>401.21826900483188</v>
      </c>
      <c r="H3" s="3">
        <f>IF(H2=0,H2,E5)</f>
        <v>46.088054656982422</v>
      </c>
      <c r="I3" s="6" t="s">
        <v>240</v>
      </c>
      <c r="J3" s="6"/>
    </row>
    <row r="4" spans="1:19" x14ac:dyDescent="0.35">
      <c r="A4" t="s">
        <v>7</v>
      </c>
      <c r="B4" s="2">
        <v>42.601192474365234</v>
      </c>
      <c r="C4" s="2">
        <v>45.424167633056641</v>
      </c>
      <c r="D4" s="2">
        <v>46.088054656982422</v>
      </c>
      <c r="F4" s="2">
        <f t="shared" si="0"/>
        <v>456.36313661320099</v>
      </c>
      <c r="G4" s="2">
        <f>8.70547199249267*C4</f>
        <v>395.43881911186668</v>
      </c>
      <c r="H4" s="3">
        <f>IF(H3=0,H3,E6)</f>
        <v>45.424167633056641</v>
      </c>
      <c r="I4" t="s">
        <v>241</v>
      </c>
      <c r="J4">
        <v>0.99431194150593716</v>
      </c>
    </row>
    <row r="5" spans="1:19" x14ac:dyDescent="0.35">
      <c r="A5" t="s">
        <v>8</v>
      </c>
      <c r="B5" s="2">
        <v>42.290367126464844</v>
      </c>
      <c r="C5" s="2">
        <v>42.601192474365234</v>
      </c>
      <c r="D5" s="2">
        <v>45.424167633056641</v>
      </c>
      <c r="E5" s="2">
        <v>46.088054656982422</v>
      </c>
      <c r="F5" s="2">
        <f t="shared" si="0"/>
        <v>428.00154266152623</v>
      </c>
      <c r="G5" s="2">
        <f>8.70547199249267*D5</f>
        <v>395.43881911186668</v>
      </c>
      <c r="H5" s="3">
        <v>0</v>
      </c>
      <c r="I5" t="s">
        <v>242</v>
      </c>
      <c r="J5">
        <v>0.98865623702130612</v>
      </c>
    </row>
    <row r="6" spans="1:19" x14ac:dyDescent="0.35">
      <c r="A6" t="s">
        <v>9</v>
      </c>
      <c r="B6" s="2">
        <v>30.902885437011719</v>
      </c>
      <c r="C6" s="2">
        <v>42.290367126464844</v>
      </c>
      <c r="D6" s="2">
        <v>42.601192474365234</v>
      </c>
      <c r="E6" s="2">
        <v>45.424167633056641</v>
      </c>
      <c r="F6" s="2">
        <f t="shared" si="0"/>
        <v>424.87877260104676</v>
      </c>
      <c r="G6" s="2">
        <f t="shared" ref="G6:G69" si="1">8.70547199249267*C6</f>
        <v>368.15760657167243</v>
      </c>
      <c r="H6" s="3">
        <v>0</v>
      </c>
      <c r="I6" t="s">
        <v>243</v>
      </c>
      <c r="J6">
        <v>0.98415100562942337</v>
      </c>
    </row>
    <row r="7" spans="1:19" x14ac:dyDescent="0.35">
      <c r="A7" t="s">
        <v>10</v>
      </c>
      <c r="B7" s="2">
        <v>28.760391235351563</v>
      </c>
      <c r="C7" s="2">
        <v>30.902885437011719</v>
      </c>
      <c r="D7" s="2">
        <v>42.290367126464844</v>
      </c>
      <c r="E7" s="2">
        <v>42.601192474365234</v>
      </c>
      <c r="F7" s="2">
        <f t="shared" si="0"/>
        <v>310.47212229310975</v>
      </c>
      <c r="G7" s="2">
        <f t="shared" si="1"/>
        <v>269.02420365911513</v>
      </c>
      <c r="H7" s="3">
        <v>0</v>
      </c>
      <c r="I7" t="s">
        <v>244</v>
      </c>
      <c r="J7">
        <v>0.80935023341745771</v>
      </c>
    </row>
    <row r="8" spans="1:19" ht="15" thickBot="1" x14ac:dyDescent="0.4">
      <c r="A8" t="s">
        <v>11</v>
      </c>
      <c r="B8" s="2">
        <v>26.229650497436523</v>
      </c>
      <c r="C8" s="2">
        <v>28.760391235351563</v>
      </c>
      <c r="D8" s="2">
        <v>30.902885437011719</v>
      </c>
      <c r="E8" s="2">
        <v>42.290367126464844</v>
      </c>
      <c r="F8" s="2">
        <f t="shared" si="0"/>
        <v>288.94711864431025</v>
      </c>
      <c r="G8" s="2">
        <f t="shared" si="1"/>
        <v>250.37278039248471</v>
      </c>
      <c r="H8" s="3">
        <v>0</v>
      </c>
      <c r="I8" s="4" t="s">
        <v>245</v>
      </c>
      <c r="J8" s="4">
        <v>230</v>
      </c>
    </row>
    <row r="9" spans="1:19" x14ac:dyDescent="0.35">
      <c r="A9" t="s">
        <v>12</v>
      </c>
      <c r="B9" s="2">
        <v>24.155506134033203</v>
      </c>
      <c r="C9" s="2">
        <v>26.229650497436523</v>
      </c>
      <c r="D9" s="2">
        <v>28.760391235351563</v>
      </c>
      <c r="E9" s="2">
        <v>30.902885437011719</v>
      </c>
      <c r="F9" s="2">
        <f t="shared" si="0"/>
        <v>263.52151722350999</v>
      </c>
      <c r="G9" s="2">
        <f t="shared" si="1"/>
        <v>228.34148777830509</v>
      </c>
      <c r="H9" s="3">
        <v>0</v>
      </c>
    </row>
    <row r="10" spans="1:19" ht="15" thickBot="1" x14ac:dyDescent="0.4">
      <c r="A10" t="s">
        <v>13</v>
      </c>
      <c r="B10" s="2">
        <v>23.98570442199707</v>
      </c>
      <c r="C10" s="2">
        <v>24.155506134033203</v>
      </c>
      <c r="D10" s="2">
        <v>26.229650497436523</v>
      </c>
      <c r="E10" s="2">
        <v>28.760391235351563</v>
      </c>
      <c r="F10" s="2">
        <f t="shared" si="0"/>
        <v>242.68320412291976</v>
      </c>
      <c r="G10" s="2">
        <f t="shared" si="1"/>
        <v>210.28508211431094</v>
      </c>
      <c r="H10" s="3">
        <v>0</v>
      </c>
      <c r="I10" t="s">
        <v>246</v>
      </c>
    </row>
    <row r="11" spans="1:19" x14ac:dyDescent="0.35">
      <c r="A11" t="s">
        <v>14</v>
      </c>
      <c r="B11" s="2">
        <v>23.385761260986328</v>
      </c>
      <c r="C11" s="2">
        <v>23.98570442199707</v>
      </c>
      <c r="D11" s="2">
        <v>24.155506134033203</v>
      </c>
      <c r="E11" s="2">
        <v>26.229650497436523</v>
      </c>
      <c r="F11" s="2">
        <f t="shared" si="0"/>
        <v>240.97725669570244</v>
      </c>
      <c r="G11" s="2">
        <f t="shared" si="1"/>
        <v>208.80687806590311</v>
      </c>
      <c r="H11" s="3">
        <v>0</v>
      </c>
      <c r="I11" s="5"/>
      <c r="J11" s="5" t="s">
        <v>251</v>
      </c>
      <c r="K11" s="5" t="s">
        <v>252</v>
      </c>
      <c r="L11" s="5" t="s">
        <v>253</v>
      </c>
      <c r="M11" s="5" t="s">
        <v>254</v>
      </c>
      <c r="N11" s="5" t="s">
        <v>255</v>
      </c>
    </row>
    <row r="12" spans="1:19" x14ac:dyDescent="0.35">
      <c r="A12" t="s">
        <v>15</v>
      </c>
      <c r="B12" s="2">
        <v>23.276569366455078</v>
      </c>
      <c r="C12" s="2">
        <v>23.385761260986328</v>
      </c>
      <c r="D12" s="2">
        <v>23.98570442199707</v>
      </c>
      <c r="E12" s="2">
        <v>24.155506134033203</v>
      </c>
      <c r="F12" s="2">
        <f t="shared" si="0"/>
        <v>234.94980573699178</v>
      </c>
      <c r="G12" s="2">
        <f t="shared" si="1"/>
        <v>203.58408968063657</v>
      </c>
      <c r="H12" s="3">
        <v>0</v>
      </c>
      <c r="I12" t="s">
        <v>247</v>
      </c>
      <c r="J12">
        <v>3</v>
      </c>
      <c r="K12">
        <v>12959.463316159243</v>
      </c>
      <c r="L12">
        <v>4319.8211053864143</v>
      </c>
      <c r="M12">
        <v>9891.9981943098519</v>
      </c>
      <c r="N12">
        <v>2.1823985795147354E-239</v>
      </c>
    </row>
    <row r="13" spans="1:19" x14ac:dyDescent="0.35">
      <c r="A13" t="s">
        <v>16</v>
      </c>
      <c r="B13" s="2">
        <v>22.670186996459961</v>
      </c>
      <c r="C13" s="2">
        <v>23.276569366455078</v>
      </c>
      <c r="D13" s="2">
        <v>23.385761260986328</v>
      </c>
      <c r="E13" s="2">
        <v>23.98570442199707</v>
      </c>
      <c r="F13" s="2">
        <f t="shared" si="0"/>
        <v>233.85278716565409</v>
      </c>
      <c r="G13" s="2">
        <f t="shared" si="1"/>
        <v>202.63352270098756</v>
      </c>
      <c r="H13" s="3">
        <v>0</v>
      </c>
      <c r="I13" t="s">
        <v>248</v>
      </c>
      <c r="J13">
        <v>227</v>
      </c>
      <c r="K13">
        <v>148.69585067556679</v>
      </c>
      <c r="L13">
        <v>0.65504780033289334</v>
      </c>
    </row>
    <row r="14" spans="1:19" ht="15" thickBot="1" x14ac:dyDescent="0.4">
      <c r="A14" t="s">
        <v>17</v>
      </c>
      <c r="B14" s="2">
        <v>21.805562973022461</v>
      </c>
      <c r="C14" s="2">
        <v>22.670186996459961</v>
      </c>
      <c r="D14" s="2">
        <v>23.276569366455078</v>
      </c>
      <c r="E14" s="2">
        <v>23.385761260986328</v>
      </c>
      <c r="F14" s="2">
        <f t="shared" si="0"/>
        <v>227.76064338454202</v>
      </c>
      <c r="G14" s="2">
        <f t="shared" si="1"/>
        <v>197.35467796225373</v>
      </c>
      <c r="H14" s="3">
        <v>0</v>
      </c>
      <c r="I14" s="4" t="s">
        <v>249</v>
      </c>
      <c r="J14" s="4">
        <v>230</v>
      </c>
      <c r="K14" s="4">
        <v>13108.15916683481</v>
      </c>
      <c r="L14" s="4"/>
      <c r="M14" s="4"/>
      <c r="N14" s="4"/>
    </row>
    <row r="15" spans="1:19" ht="15" thickBot="1" x14ac:dyDescent="0.4">
      <c r="A15" t="s">
        <v>18</v>
      </c>
      <c r="B15" s="2">
        <v>21.546600341796875</v>
      </c>
      <c r="C15" s="2">
        <v>21.805562973022461</v>
      </c>
      <c r="D15" s="2">
        <v>22.670186996459961</v>
      </c>
      <c r="E15" s="2">
        <v>23.276569366455078</v>
      </c>
      <c r="F15" s="2">
        <f t="shared" si="0"/>
        <v>219.07402232161886</v>
      </c>
      <c r="G15" s="2">
        <f t="shared" si="1"/>
        <v>189.82771774218224</v>
      </c>
      <c r="H15" s="3">
        <v>0</v>
      </c>
    </row>
    <row r="16" spans="1:19" x14ac:dyDescent="0.35">
      <c r="A16" t="s">
        <v>19</v>
      </c>
      <c r="B16" s="2">
        <v>20.761402130126953</v>
      </c>
      <c r="C16" s="2">
        <v>21.546600341796875</v>
      </c>
      <c r="D16" s="2">
        <v>21.805562973022461</v>
      </c>
      <c r="E16" s="2">
        <v>22.670186996459961</v>
      </c>
      <c r="F16" s="2">
        <f t="shared" si="0"/>
        <v>216.47230158990615</v>
      </c>
      <c r="G16" s="2">
        <f t="shared" si="1"/>
        <v>187.5733258089457</v>
      </c>
      <c r="H16" s="3">
        <v>0</v>
      </c>
      <c r="I16" s="5"/>
      <c r="J16" s="5" t="s">
        <v>256</v>
      </c>
      <c r="K16" s="5" t="s">
        <v>244</v>
      </c>
      <c r="L16" s="5" t="s">
        <v>257</v>
      </c>
      <c r="M16" s="5" t="s">
        <v>258</v>
      </c>
      <c r="N16" s="5" t="s">
        <v>259</v>
      </c>
      <c r="O16" s="5" t="s">
        <v>260</v>
      </c>
      <c r="P16" s="5" t="s">
        <v>261</v>
      </c>
      <c r="Q16" s="5" t="s">
        <v>262</v>
      </c>
      <c r="R16" s="5" t="s">
        <v>261</v>
      </c>
      <c r="S16" s="5" t="s">
        <v>262</v>
      </c>
    </row>
    <row r="17" spans="1:19" x14ac:dyDescent="0.35">
      <c r="A17" t="s">
        <v>20</v>
      </c>
      <c r="B17" s="2">
        <v>20.066034317016602</v>
      </c>
      <c r="C17" s="2">
        <v>20.761402130126953</v>
      </c>
      <c r="D17" s="2">
        <v>21.546600341796875</v>
      </c>
      <c r="E17" s="2">
        <v>21.805562973022461</v>
      </c>
      <c r="F17" s="2">
        <f t="shared" si="0"/>
        <v>208.58364809524113</v>
      </c>
      <c r="G17" s="2">
        <f t="shared" si="1"/>
        <v>180.73780476869786</v>
      </c>
      <c r="H17" s="3">
        <v>0</v>
      </c>
      <c r="I17" t="s">
        <v>250</v>
      </c>
      <c r="J17">
        <v>-4.7757601543617759E-2</v>
      </c>
      <c r="K17">
        <v>6.9529183148609758E-2</v>
      </c>
      <c r="L17">
        <v>-0.6868713162003065</v>
      </c>
      <c r="M17">
        <v>0.49286490637836744</v>
      </c>
      <c r="N17">
        <v>-0.18476273717751407</v>
      </c>
      <c r="O17">
        <v>8.9247534090278566E-2</v>
      </c>
      <c r="P17">
        <v>-0.18476273717751407</v>
      </c>
      <c r="Q17">
        <v>8.9247534090278566E-2</v>
      </c>
      <c r="R17">
        <v>-0.18728755899946306</v>
      </c>
      <c r="S17">
        <v>7.8616447043196286E-2</v>
      </c>
    </row>
    <row r="18" spans="1:19" x14ac:dyDescent="0.35">
      <c r="A18" t="s">
        <v>21</v>
      </c>
      <c r="B18" s="2">
        <v>19.75581169128418</v>
      </c>
      <c r="C18" s="2">
        <v>20.066034317016602</v>
      </c>
      <c r="D18" s="2">
        <v>20.761402130126953</v>
      </c>
      <c r="E18" s="2">
        <v>21.546600341796875</v>
      </c>
      <c r="F18" s="2">
        <f t="shared" si="0"/>
        <v>201.59749396569438</v>
      </c>
      <c r="G18" s="2">
        <f t="shared" si="1"/>
        <v>174.68429974718481</v>
      </c>
      <c r="H18" s="3">
        <v>0</v>
      </c>
      <c r="I18">
        <v>428.00154266152623</v>
      </c>
      <c r="J18">
        <v>9.6195263390547889E-2</v>
      </c>
      <c r="K18">
        <v>6.871462373587349E-4</v>
      </c>
      <c r="L18">
        <v>139.99241815003597</v>
      </c>
      <c r="M18">
        <v>2.5204038511709344E-222</v>
      </c>
      <c r="N18">
        <v>9.4841262679099328E-2</v>
      </c>
      <c r="O18">
        <v>9.754926410199645E-2</v>
      </c>
      <c r="P18">
        <v>9.4841262679099328E-2</v>
      </c>
      <c r="Q18">
        <v>9.754926410199645E-2</v>
      </c>
      <c r="R18">
        <v>9.5168603547639577E-2</v>
      </c>
      <c r="S18">
        <v>9.7533343624903748E-2</v>
      </c>
    </row>
    <row r="19" spans="1:19" x14ac:dyDescent="0.35">
      <c r="A19" t="s">
        <v>22</v>
      </c>
      <c r="B19" s="2">
        <v>19.670722961425781</v>
      </c>
      <c r="C19" s="2">
        <v>19.75581169128418</v>
      </c>
      <c r="D19" s="2">
        <v>20.066034317016602</v>
      </c>
      <c r="E19" s="2">
        <v>20.761402130126953</v>
      </c>
      <c r="F19" s="2">
        <f t="shared" si="0"/>
        <v>198.48077927603208</v>
      </c>
      <c r="G19" s="2">
        <f t="shared" si="1"/>
        <v>171.98366536743367</v>
      </c>
      <c r="H19" s="3">
        <v>0</v>
      </c>
      <c r="I19">
        <v>395.43881911186668</v>
      </c>
      <c r="J19">
        <v>0</v>
      </c>
      <c r="K19">
        <v>0</v>
      </c>
      <c r="L19">
        <v>65535</v>
      </c>
      <c r="M19" t="e">
        <v>#NUM!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</row>
    <row r="20" spans="1:19" ht="15" thickBot="1" x14ac:dyDescent="0.4">
      <c r="A20" t="s">
        <v>23</v>
      </c>
      <c r="B20" s="2">
        <v>19.246456146240234</v>
      </c>
      <c r="C20" s="2">
        <v>19.670722961425781</v>
      </c>
      <c r="D20" s="2">
        <v>19.75581169128418</v>
      </c>
      <c r="E20" s="2">
        <v>20.066034317016602</v>
      </c>
      <c r="F20" s="2">
        <f t="shared" si="0"/>
        <v>197.62591804968451</v>
      </c>
      <c r="G20" s="2">
        <f t="shared" si="1"/>
        <v>171.24292781277461</v>
      </c>
      <c r="H20" s="3">
        <v>0</v>
      </c>
      <c r="I20" s="4">
        <v>0</v>
      </c>
      <c r="J20" s="4">
        <v>3.4817330688255155E-2</v>
      </c>
      <c r="K20" s="4">
        <v>3.4354117128126076E-2</v>
      </c>
      <c r="L20" s="4">
        <v>1.0134834948137801</v>
      </c>
      <c r="M20" s="4" t="e">
        <v>#NUM!</v>
      </c>
      <c r="N20" s="4">
        <v>-3.2876409746775179E-2</v>
      </c>
      <c r="O20" s="4">
        <v>0.10251107112328549</v>
      </c>
      <c r="P20" s="4">
        <v>-3.2876409746775179E-2</v>
      </c>
      <c r="Q20" s="4">
        <v>0.10251107112328549</v>
      </c>
      <c r="R20" s="4">
        <v>1.2559727897291581E-3</v>
      </c>
      <c r="S20" s="4">
        <v>6.6349635393745748E-2</v>
      </c>
    </row>
    <row r="21" spans="1:19" x14ac:dyDescent="0.35">
      <c r="A21" t="s">
        <v>24</v>
      </c>
      <c r="B21" s="2">
        <v>19.109020233154297</v>
      </c>
      <c r="C21" s="2">
        <v>19.246456146240234</v>
      </c>
      <c r="D21" s="2">
        <v>19.670722961425781</v>
      </c>
      <c r="E21" s="2">
        <v>19.75581169128418</v>
      </c>
      <c r="F21" s="2">
        <f t="shared" si="0"/>
        <v>193.36343522109294</v>
      </c>
      <c r="G21" s="2">
        <f t="shared" si="1"/>
        <v>167.54948493583277</v>
      </c>
      <c r="H21" s="3">
        <v>0</v>
      </c>
    </row>
    <row r="22" spans="1:19" x14ac:dyDescent="0.35">
      <c r="A22" t="s">
        <v>25</v>
      </c>
      <c r="B22" s="2">
        <v>17.609834671020508</v>
      </c>
      <c r="C22" s="2">
        <v>19.109020233154297</v>
      </c>
      <c r="D22" s="2">
        <v>19.246456146240234</v>
      </c>
      <c r="E22" s="2">
        <v>19.670722961425781</v>
      </c>
      <c r="F22" s="2">
        <f t="shared" si="0"/>
        <v>191.98265737424575</v>
      </c>
      <c r="G22" s="2">
        <f t="shared" si="1"/>
        <v>166.35304044370048</v>
      </c>
      <c r="H22" s="3">
        <v>0</v>
      </c>
    </row>
    <row r="23" spans="1:19" x14ac:dyDescent="0.35">
      <c r="A23" t="s">
        <v>26</v>
      </c>
      <c r="B23" s="2">
        <v>17.542575836181641</v>
      </c>
      <c r="C23" s="2">
        <v>17.609834671020508</v>
      </c>
      <c r="D23" s="2">
        <v>19.109020233154297</v>
      </c>
      <c r="E23" s="2">
        <v>19.246456146240234</v>
      </c>
      <c r="F23" s="2">
        <f t="shared" si="0"/>
        <v>176.9207847819408</v>
      </c>
      <c r="G23" s="2">
        <f t="shared" si="1"/>
        <v>153.30192252099542</v>
      </c>
      <c r="H23" s="3">
        <v>0</v>
      </c>
    </row>
    <row r="24" spans="1:19" x14ac:dyDescent="0.35">
      <c r="A24" t="s">
        <v>27</v>
      </c>
      <c r="B24" s="2">
        <v>17.506912231445313</v>
      </c>
      <c r="C24" s="2">
        <v>17.542575836181641</v>
      </c>
      <c r="D24" s="2">
        <v>17.609834671020508</v>
      </c>
      <c r="E24" s="2">
        <v>19.109020233154297</v>
      </c>
      <c r="F24" s="2">
        <f t="shared" si="0"/>
        <v>176.24505522141325</v>
      </c>
      <c r="G24" s="2">
        <f t="shared" si="1"/>
        <v>152.71640261805797</v>
      </c>
      <c r="H24" s="3">
        <v>0</v>
      </c>
      <c r="I24" t="s">
        <v>263</v>
      </c>
    </row>
    <row r="25" spans="1:19" ht="15" thickBot="1" x14ac:dyDescent="0.4">
      <c r="A25" t="s">
        <v>28</v>
      </c>
      <c r="B25" s="2">
        <v>17.476751327514648</v>
      </c>
      <c r="C25" s="2">
        <v>17.506912231445313</v>
      </c>
      <c r="D25" s="2">
        <v>17.542575836181641</v>
      </c>
      <c r="E25" s="2">
        <v>17.609834671020508</v>
      </c>
      <c r="F25" s="2">
        <f t="shared" si="0"/>
        <v>175.88675356464148</v>
      </c>
      <c r="G25" s="2">
        <f t="shared" si="1"/>
        <v>152.40593410587454</v>
      </c>
      <c r="H25" s="3">
        <v>0</v>
      </c>
    </row>
    <row r="26" spans="1:19" x14ac:dyDescent="0.35">
      <c r="A26" t="s">
        <v>29</v>
      </c>
      <c r="B26" s="2">
        <v>17.228483200073242</v>
      </c>
      <c r="C26" s="2">
        <v>17.476751327514648</v>
      </c>
      <c r="D26" s="2">
        <v>17.506912231445313</v>
      </c>
      <c r="E26" s="2">
        <v>17.542575836181641</v>
      </c>
      <c r="F26" s="2">
        <f t="shared" si="0"/>
        <v>175.58373591042539</v>
      </c>
      <c r="G26" s="2">
        <f t="shared" si="1"/>
        <v>152.14336920143788</v>
      </c>
      <c r="H26" s="3">
        <v>0</v>
      </c>
      <c r="I26" s="5" t="s">
        <v>245</v>
      </c>
      <c r="J26" s="5" t="s">
        <v>289</v>
      </c>
      <c r="K26" s="5" t="s">
        <v>264</v>
      </c>
    </row>
    <row r="27" spans="1:19" x14ac:dyDescent="0.35">
      <c r="A27" t="s">
        <v>30</v>
      </c>
      <c r="B27" s="2">
        <v>15.25511646270752</v>
      </c>
      <c r="C27" s="2">
        <v>17.228483200073242</v>
      </c>
      <c r="D27" s="2">
        <v>17.476751327514648</v>
      </c>
      <c r="E27" s="2">
        <v>17.506912231445313</v>
      </c>
      <c r="F27" s="2">
        <f t="shared" si="0"/>
        <v>173.08945968558612</v>
      </c>
      <c r="G27" s="2">
        <f t="shared" si="1"/>
        <v>149.98207797136811</v>
      </c>
      <c r="H27" s="3">
        <v>0</v>
      </c>
      <c r="I27">
        <v>1</v>
      </c>
      <c r="J27">
        <v>40.823567837866783</v>
      </c>
      <c r="K27">
        <v>-9.920682400855064</v>
      </c>
    </row>
    <row r="28" spans="1:19" x14ac:dyDescent="0.35">
      <c r="A28" t="s">
        <v>31</v>
      </c>
      <c r="B28" s="2">
        <v>15.203548431396484</v>
      </c>
      <c r="C28" s="2">
        <v>15.25511646270752</v>
      </c>
      <c r="D28" s="2">
        <v>17.228483200073242</v>
      </c>
      <c r="E28" s="2">
        <v>17.476751327514648</v>
      </c>
      <c r="F28" s="2">
        <f t="shared" si="0"/>
        <v>153.26362949696633</v>
      </c>
      <c r="G28" s="2">
        <f t="shared" si="1"/>
        <v>132.80298910831416</v>
      </c>
      <c r="H28" s="3">
        <v>0</v>
      </c>
      <c r="I28">
        <v>2</v>
      </c>
      <c r="J28">
        <v>29.818189977864467</v>
      </c>
      <c r="K28">
        <v>-1.0577987425129045</v>
      </c>
    </row>
    <row r="29" spans="1:19" x14ac:dyDescent="0.35">
      <c r="A29" t="s">
        <v>32</v>
      </c>
      <c r="B29" s="2">
        <v>14.969042778015137</v>
      </c>
      <c r="C29" s="2">
        <v>15.203548431396484</v>
      </c>
      <c r="D29" s="2">
        <v>15.25511646270752</v>
      </c>
      <c r="E29" s="2">
        <v>17.228483200073242</v>
      </c>
      <c r="F29" s="2">
        <f t="shared" si="0"/>
        <v>152.74554078462754</v>
      </c>
      <c r="G29" s="2">
        <f t="shared" si="1"/>
        <v>132.35406505602796</v>
      </c>
      <c r="H29" s="3">
        <v>0</v>
      </c>
      <c r="I29">
        <v>3</v>
      </c>
      <c r="J29">
        <v>27.747586582385697</v>
      </c>
      <c r="K29">
        <v>-1.5179360849491736</v>
      </c>
    </row>
    <row r="30" spans="1:19" x14ac:dyDescent="0.35">
      <c r="A30" t="s">
        <v>33</v>
      </c>
      <c r="B30" s="2">
        <v>14.574210166931152</v>
      </c>
      <c r="C30" s="2">
        <v>14.969042778015137</v>
      </c>
      <c r="D30" s="2">
        <v>15.203548431396484</v>
      </c>
      <c r="E30" s="2">
        <v>15.25511646270752</v>
      </c>
      <c r="F30" s="2">
        <f t="shared" si="0"/>
        <v>150.3895320538752</v>
      </c>
      <c r="G30" s="2">
        <f t="shared" si="1"/>
        <v>130.31258265843545</v>
      </c>
      <c r="H30" s="3">
        <v>0</v>
      </c>
      <c r="I30">
        <v>4</v>
      </c>
      <c r="J30">
        <v>25.301764156848726</v>
      </c>
      <c r="K30">
        <v>-1.1462580228155232</v>
      </c>
    </row>
    <row r="31" spans="1:19" x14ac:dyDescent="0.35">
      <c r="A31" t="s">
        <v>34</v>
      </c>
      <c r="B31" s="2">
        <v>14.553991317749023</v>
      </c>
      <c r="C31" s="2">
        <v>14.574210166931152</v>
      </c>
      <c r="D31" s="2">
        <v>14.969042778015137</v>
      </c>
      <c r="E31" s="2">
        <v>15.203548431396484</v>
      </c>
      <c r="F31" s="2">
        <f t="shared" si="0"/>
        <v>146.42276594190048</v>
      </c>
      <c r="G31" s="2">
        <f t="shared" si="1"/>
        <v>126.87537842092108</v>
      </c>
      <c r="H31" s="3">
        <v>0</v>
      </c>
      <c r="I31">
        <v>5</v>
      </c>
      <c r="J31">
        <v>23.297217139522743</v>
      </c>
      <c r="K31">
        <v>0.68848728247432689</v>
      </c>
    </row>
    <row r="32" spans="1:19" x14ac:dyDescent="0.35">
      <c r="A32" t="s">
        <v>35</v>
      </c>
      <c r="B32" s="2">
        <v>14.523205757141113</v>
      </c>
      <c r="C32" s="2">
        <v>14.553991317749023</v>
      </c>
      <c r="D32" s="2">
        <v>14.574210166931152</v>
      </c>
      <c r="E32" s="2">
        <v>14.969042778015137</v>
      </c>
      <c r="F32" s="2">
        <f t="shared" si="0"/>
        <v>146.21963316231927</v>
      </c>
      <c r="G32" s="2">
        <f t="shared" si="1"/>
        <v>126.69936379564562</v>
      </c>
      <c r="H32" s="3">
        <v>0</v>
      </c>
      <c r="I32">
        <v>6</v>
      </c>
      <c r="J32">
        <v>23.133113077431148</v>
      </c>
      <c r="K32">
        <v>0.25264818355518059</v>
      </c>
    </row>
    <row r="33" spans="1:11" x14ac:dyDescent="0.35">
      <c r="A33" t="s">
        <v>36</v>
      </c>
      <c r="B33" s="2">
        <v>14.431251525878906</v>
      </c>
      <c r="C33" s="2">
        <v>14.523205757141113</v>
      </c>
      <c r="D33" s="2">
        <v>14.553991317749023</v>
      </c>
      <c r="E33" s="2">
        <v>14.574210166931152</v>
      </c>
      <c r="F33" s="2">
        <f t="shared" si="0"/>
        <v>145.9103397677784</v>
      </c>
      <c r="G33" s="2">
        <f t="shared" si="1"/>
        <v>126.43136096000028</v>
      </c>
      <c r="H33" s="3">
        <v>0</v>
      </c>
      <c r="I33">
        <v>7</v>
      </c>
      <c r="J33">
        <v>22.553300844884365</v>
      </c>
      <c r="K33">
        <v>0.72326852157071286</v>
      </c>
    </row>
    <row r="34" spans="1:11" x14ac:dyDescent="0.35">
      <c r="A34" t="s">
        <v>37</v>
      </c>
      <c r="B34" s="2">
        <v>13.88817310333252</v>
      </c>
      <c r="C34" s="2">
        <v>14.431251525878906</v>
      </c>
      <c r="D34" s="2">
        <v>14.523205757141113</v>
      </c>
      <c r="E34" s="2">
        <v>14.553991317749023</v>
      </c>
      <c r="F34" s="2">
        <f t="shared" si="0"/>
        <v>144.98650288555589</v>
      </c>
      <c r="G34" s="2">
        <f t="shared" si="1"/>
        <v>125.63085597515594</v>
      </c>
      <c r="H34" s="3">
        <v>0</v>
      </c>
      <c r="I34">
        <v>8</v>
      </c>
      <c r="J34">
        <v>22.447772854470212</v>
      </c>
      <c r="K34">
        <v>0.22241414198974852</v>
      </c>
    </row>
    <row r="35" spans="1:11" x14ac:dyDescent="0.35">
      <c r="A35" t="s">
        <v>38</v>
      </c>
      <c r="B35" s="2">
        <v>12.917594909667969</v>
      </c>
      <c r="C35" s="2">
        <v>13.88817310333252</v>
      </c>
      <c r="D35" s="2">
        <v>14.431251525878906</v>
      </c>
      <c r="E35" s="2">
        <v>14.523205757141113</v>
      </c>
      <c r="F35" s="2">
        <f t="shared" si="0"/>
        <v>139.53035508462497</v>
      </c>
      <c r="G35" s="2">
        <f t="shared" si="1"/>
        <v>120.90310197795127</v>
      </c>
      <c r="H35" s="3">
        <v>0</v>
      </c>
      <c r="I35">
        <v>9</v>
      </c>
      <c r="J35">
        <v>21.861737478833049</v>
      </c>
      <c r="K35">
        <v>-5.6174505810588471E-2</v>
      </c>
    </row>
    <row r="36" spans="1:11" x14ac:dyDescent="0.35">
      <c r="A36" t="s">
        <v>39</v>
      </c>
      <c r="B36" s="2">
        <v>12.803413391113281</v>
      </c>
      <c r="C36" s="2">
        <v>12.917594909667969</v>
      </c>
      <c r="D36" s="2">
        <v>13.88817310333252</v>
      </c>
      <c r="E36" s="2">
        <v>14.431251525878906</v>
      </c>
      <c r="F36" s="2">
        <f t="shared" si="0"/>
        <v>129.77924390594066</v>
      </c>
      <c r="G36" s="2">
        <f t="shared" si="1"/>
        <v>112.45376069648039</v>
      </c>
      <c r="H36" s="3">
        <f>E36</f>
        <v>14.431251525878906</v>
      </c>
      <c r="I36">
        <v>10</v>
      </c>
      <c r="J36">
        <v>21.026125677711274</v>
      </c>
      <c r="K36">
        <v>0.52047466408560084</v>
      </c>
    </row>
    <row r="37" spans="1:11" x14ac:dyDescent="0.35">
      <c r="A37" t="s">
        <v>40</v>
      </c>
      <c r="B37" s="2">
        <v>12.543554306030273</v>
      </c>
      <c r="C37" s="2">
        <v>12.803413391113281</v>
      </c>
      <c r="D37" s="2">
        <v>12.917594909667969</v>
      </c>
      <c r="E37" s="2">
        <v>13.88817310333252</v>
      </c>
      <c r="F37" s="2">
        <f t="shared" si="0"/>
        <v>128.63209606226823</v>
      </c>
      <c r="G37" s="2">
        <f t="shared" si="1"/>
        <v>111.45975668464227</v>
      </c>
      <c r="H37" s="3">
        <v>0</v>
      </c>
      <c r="I37">
        <v>11</v>
      </c>
      <c r="J37">
        <v>20.775852466655522</v>
      </c>
      <c r="K37">
        <v>-1.4450336528568641E-2</v>
      </c>
    </row>
    <row r="38" spans="1:11" x14ac:dyDescent="0.35">
      <c r="A38" t="s">
        <v>41</v>
      </c>
      <c r="B38" s="2">
        <v>12.436195373535156</v>
      </c>
      <c r="C38" s="2">
        <v>12.543554306030273</v>
      </c>
      <c r="D38" s="2">
        <v>12.803413391113281</v>
      </c>
      <c r="E38" s="2">
        <v>12.917594909667969</v>
      </c>
      <c r="F38" s="2">
        <f t="shared" si="0"/>
        <v>126.02136892459326</v>
      </c>
      <c r="G38" s="2">
        <f t="shared" si="1"/>
        <v>109.19756069745738</v>
      </c>
      <c r="H38" s="3">
        <v>0</v>
      </c>
      <c r="I38">
        <v>12</v>
      </c>
      <c r="J38">
        <v>20.017001365939453</v>
      </c>
      <c r="K38">
        <v>4.9032951077148113E-2</v>
      </c>
    </row>
    <row r="39" spans="1:11" x14ac:dyDescent="0.35">
      <c r="A39" t="s">
        <v>42</v>
      </c>
      <c r="B39" s="2">
        <v>12.426394462585449</v>
      </c>
      <c r="C39" s="2">
        <v>12.436195373535156</v>
      </c>
      <c r="D39" s="2">
        <v>12.543554306030273</v>
      </c>
      <c r="E39" s="2">
        <v>12.803413391113281</v>
      </c>
      <c r="F39" s="2">
        <f t="shared" si="0"/>
        <v>124.94276557906358</v>
      </c>
      <c r="G39" s="2">
        <f t="shared" si="1"/>
        <v>108.26295051747722</v>
      </c>
      <c r="H39" s="3">
        <v>0</v>
      </c>
      <c r="I39">
        <v>13</v>
      </c>
      <c r="J39">
        <v>19.344966429360742</v>
      </c>
      <c r="K39">
        <v>0.41084526192343773</v>
      </c>
    </row>
    <row r="40" spans="1:11" x14ac:dyDescent="0.35">
      <c r="A40" t="s">
        <v>43</v>
      </c>
      <c r="B40" s="2">
        <v>12.305126190185547</v>
      </c>
      <c r="C40" s="2">
        <v>12.426394462585449</v>
      </c>
      <c r="D40" s="2">
        <v>12.436195373535156</v>
      </c>
      <c r="E40" s="2">
        <v>12.543554306030273</v>
      </c>
      <c r="F40" s="2">
        <f t="shared" si="0"/>
        <v>124.84429873430361</v>
      </c>
      <c r="G40" s="2">
        <f t="shared" si="1"/>
        <v>108.17762896170363</v>
      </c>
      <c r="H40" s="3">
        <f>E40</f>
        <v>12.543554306030273</v>
      </c>
      <c r="I40">
        <v>14</v>
      </c>
      <c r="J40">
        <v>19.045153238875486</v>
      </c>
      <c r="K40">
        <v>0.62556972255029564</v>
      </c>
    </row>
    <row r="41" spans="1:11" x14ac:dyDescent="0.35">
      <c r="A41" t="s">
        <v>44</v>
      </c>
      <c r="B41" s="2">
        <v>12.296189308166504</v>
      </c>
      <c r="C41" s="2">
        <v>12.305126190185547</v>
      </c>
      <c r="D41" s="2">
        <v>12.426394462585449</v>
      </c>
      <c r="E41" s="2">
        <v>12.436195373535156</v>
      </c>
      <c r="F41" s="2">
        <f t="shared" si="0"/>
        <v>123.62595237711446</v>
      </c>
      <c r="G41" s="2">
        <f t="shared" si="1"/>
        <v>107.12193141274831</v>
      </c>
      <c r="H41" s="3">
        <v>0</v>
      </c>
      <c r="I41">
        <v>15</v>
      </c>
      <c r="J41">
        <v>18.962919638044614</v>
      </c>
      <c r="K41">
        <v>0.28353650819562048</v>
      </c>
    </row>
    <row r="42" spans="1:11" x14ac:dyDescent="0.35">
      <c r="A42" t="s">
        <v>45</v>
      </c>
      <c r="B42" s="2">
        <v>12.261271476745605</v>
      </c>
      <c r="C42" s="2">
        <v>12.296189308166504</v>
      </c>
      <c r="D42" s="2">
        <v>12.305126190185547</v>
      </c>
      <c r="E42" s="2">
        <v>12.426394462585449</v>
      </c>
      <c r="F42" s="2">
        <f t="shared" si="0"/>
        <v>123.53616617469686</v>
      </c>
      <c r="G42" s="2">
        <f t="shared" si="1"/>
        <v>107.04413163663132</v>
      </c>
      <c r="H42" s="3">
        <v>0</v>
      </c>
      <c r="I42">
        <v>16</v>
      </c>
      <c r="J42">
        <v>18.552888979650561</v>
      </c>
      <c r="K42">
        <v>0.55613125350373593</v>
      </c>
    </row>
    <row r="43" spans="1:11" x14ac:dyDescent="0.35">
      <c r="A43" t="s">
        <v>46</v>
      </c>
      <c r="B43" s="2">
        <v>12.064037322998047</v>
      </c>
      <c r="C43" s="2">
        <v>12.261271476745605</v>
      </c>
      <c r="D43" s="2">
        <v>12.296189308166504</v>
      </c>
      <c r="E43" s="2">
        <v>12.305126190185547</v>
      </c>
      <c r="F43" s="2">
        <f t="shared" si="0"/>
        <v>123.18535708118304</v>
      </c>
      <c r="G43" s="2">
        <f t="shared" si="1"/>
        <v>106.74015543315811</v>
      </c>
      <c r="H43" s="3">
        <v>0</v>
      </c>
      <c r="I43">
        <v>17</v>
      </c>
      <c r="J43">
        <v>18.42006469098926</v>
      </c>
      <c r="K43">
        <v>-0.81023001996875266</v>
      </c>
    </row>
    <row r="44" spans="1:11" x14ac:dyDescent="0.35">
      <c r="A44" t="s">
        <v>47</v>
      </c>
      <c r="B44" s="2">
        <v>12.054039001464844</v>
      </c>
      <c r="C44" s="2">
        <v>12.064037322998047</v>
      </c>
      <c r="D44" s="2">
        <v>12.261271476745605</v>
      </c>
      <c r="E44" s="2">
        <v>12.296189308166504</v>
      </c>
      <c r="F44" s="2">
        <f t="shared" si="0"/>
        <v>121.20380405023697</v>
      </c>
      <c r="G44" s="2">
        <f t="shared" si="1"/>
        <v>105.02313903174574</v>
      </c>
      <c r="H44" s="3">
        <v>0</v>
      </c>
      <c r="I44">
        <v>18</v>
      </c>
      <c r="J44">
        <v>16.971183889817613</v>
      </c>
      <c r="K44">
        <v>0.57139194636402735</v>
      </c>
    </row>
    <row r="45" spans="1:11" x14ac:dyDescent="0.35">
      <c r="A45" t="s">
        <v>48</v>
      </c>
      <c r="B45" s="2">
        <v>12.030155181884766</v>
      </c>
      <c r="C45" s="2">
        <v>12.054039001464844</v>
      </c>
      <c r="D45" s="2">
        <v>12.064037322998047</v>
      </c>
      <c r="E45" s="2">
        <v>12.261271476745605</v>
      </c>
      <c r="F45" s="2">
        <f t="shared" si="0"/>
        <v>121.10335387990871</v>
      </c>
      <c r="G45" s="2">
        <f t="shared" si="1"/>
        <v>104.93609892366651</v>
      </c>
      <c r="H45" s="3">
        <v>0</v>
      </c>
      <c r="I45">
        <v>19</v>
      </c>
      <c r="J45">
        <v>16.906181906761887</v>
      </c>
      <c r="K45">
        <v>0.60073032468342547</v>
      </c>
    </row>
    <row r="46" spans="1:11" x14ac:dyDescent="0.35">
      <c r="A46" t="s">
        <v>49</v>
      </c>
      <c r="B46" s="2">
        <v>11.995386123657227</v>
      </c>
      <c r="C46" s="2">
        <v>12.030155181884766</v>
      </c>
      <c r="D46" s="2">
        <v>12.054039001464844</v>
      </c>
      <c r="E46" s="2">
        <v>12.064037322998047</v>
      </c>
      <c r="F46" s="2">
        <f t="shared" si="0"/>
        <v>120.86340022999447</v>
      </c>
      <c r="G46" s="2">
        <f t="shared" si="1"/>
        <v>104.72817900123839</v>
      </c>
      <c r="H46" s="3">
        <v>0</v>
      </c>
      <c r="I46">
        <v>20</v>
      </c>
      <c r="J46">
        <v>16.871714984515457</v>
      </c>
      <c r="K46">
        <v>0.60503634299919185</v>
      </c>
    </row>
    <row r="47" spans="1:11" x14ac:dyDescent="0.35">
      <c r="A47" t="s">
        <v>50</v>
      </c>
      <c r="B47" s="2">
        <v>11.860493659973145</v>
      </c>
      <c r="C47" s="2">
        <v>11.995386123657227</v>
      </c>
      <c r="D47" s="2">
        <v>12.030155181884766</v>
      </c>
      <c r="E47" s="2">
        <v>12.054039001464844</v>
      </c>
      <c r="F47" s="2">
        <f t="shared" si="0"/>
        <v>120.51408581661907</v>
      </c>
      <c r="G47" s="2">
        <f t="shared" si="1"/>
        <v>104.42549793863321</v>
      </c>
      <c r="H47" s="3">
        <v>0</v>
      </c>
      <c r="I47">
        <v>21</v>
      </c>
      <c r="J47">
        <v>16.842566121456152</v>
      </c>
      <c r="K47">
        <v>0.38591707861709068</v>
      </c>
    </row>
    <row r="48" spans="1:11" x14ac:dyDescent="0.35">
      <c r="A48" t="s">
        <v>51</v>
      </c>
      <c r="B48" s="2">
        <v>11.704474449157715</v>
      </c>
      <c r="C48" s="2">
        <v>11.860493659973145</v>
      </c>
      <c r="D48" s="2">
        <v>11.995386123657227</v>
      </c>
      <c r="E48" s="2">
        <v>12.030155181884766</v>
      </c>
      <c r="F48" s="2">
        <f t="shared" si="0"/>
        <v>119.15886125136912</v>
      </c>
      <c r="G48" s="2">
        <f t="shared" si="1"/>
        <v>103.2511953740331</v>
      </c>
      <c r="H48" s="3">
        <v>0</v>
      </c>
      <c r="I48">
        <v>22</v>
      </c>
      <c r="J48">
        <v>16.602628563038959</v>
      </c>
      <c r="K48">
        <v>-1.3475121003314392</v>
      </c>
    </row>
    <row r="49" spans="1:11" x14ac:dyDescent="0.35">
      <c r="A49" t="s">
        <v>52</v>
      </c>
      <c r="B49" s="2">
        <v>11.654420852661133</v>
      </c>
      <c r="C49" s="2">
        <v>11.704474449157715</v>
      </c>
      <c r="D49" s="2">
        <v>11.860493659973145</v>
      </c>
      <c r="E49" s="2">
        <v>11.995386123657227</v>
      </c>
      <c r="F49" s="2">
        <f t="shared" si="0"/>
        <v>117.59138252518042</v>
      </c>
      <c r="G49" s="2">
        <f t="shared" si="1"/>
        <v>101.89297450398857</v>
      </c>
      <c r="H49" s="3">
        <v>0</v>
      </c>
      <c r="I49">
        <v>23</v>
      </c>
      <c r="J49">
        <v>14.695477606108403</v>
      </c>
      <c r="K49">
        <v>0.50807082528808145</v>
      </c>
    </row>
    <row r="50" spans="1:11" x14ac:dyDescent="0.35">
      <c r="A50" t="s">
        <v>53</v>
      </c>
      <c r="B50" s="2">
        <v>11.533509254455566</v>
      </c>
      <c r="C50" s="2">
        <v>11.654420852661133</v>
      </c>
      <c r="D50" s="2">
        <v>11.704474449157715</v>
      </c>
      <c r="E50" s="2">
        <v>11.860493659973145</v>
      </c>
      <c r="F50" s="2">
        <f t="shared" si="0"/>
        <v>117.08850889014812</v>
      </c>
      <c r="G50" s="2">
        <f t="shared" si="1"/>
        <v>101.45723432156404</v>
      </c>
      <c r="H50" s="3">
        <v>0</v>
      </c>
      <c r="I50">
        <v>24</v>
      </c>
      <c r="J50">
        <v>14.645639925965304</v>
      </c>
      <c r="K50">
        <v>0.3234028520498331</v>
      </c>
    </row>
    <row r="51" spans="1:11" x14ac:dyDescent="0.35">
      <c r="A51" t="s">
        <v>54</v>
      </c>
      <c r="B51" s="2">
        <v>11.499101638793945</v>
      </c>
      <c r="C51" s="2">
        <v>11.533509254455566</v>
      </c>
      <c r="D51" s="2">
        <v>11.654420852661133</v>
      </c>
      <c r="E51" s="2">
        <v>11.704474449157715</v>
      </c>
      <c r="F51" s="2">
        <f t="shared" si="0"/>
        <v>115.87374593277802</v>
      </c>
      <c r="G51" s="2">
        <f t="shared" si="1"/>
        <v>100.40464178981796</v>
      </c>
      <c r="H51" s="3">
        <v>0</v>
      </c>
      <c r="I51">
        <v>25</v>
      </c>
      <c r="J51">
        <v>14.419003045560151</v>
      </c>
      <c r="K51">
        <v>0.15520712137100112</v>
      </c>
    </row>
    <row r="52" spans="1:11" x14ac:dyDescent="0.35">
      <c r="A52" t="s">
        <v>55</v>
      </c>
      <c r="B52" s="2">
        <v>11.497090339660645</v>
      </c>
      <c r="C52" s="2">
        <v>11.499101638793945</v>
      </c>
      <c r="D52" s="2">
        <v>11.533509254455566</v>
      </c>
      <c r="E52" s="2">
        <v>11.654420852661133</v>
      </c>
      <c r="F52" s="2">
        <f t="shared" si="0"/>
        <v>115.52806282563635</v>
      </c>
      <c r="G52" s="2">
        <f t="shared" si="1"/>
        <v>100.10510725534726</v>
      </c>
      <c r="H52" s="3">
        <v>0</v>
      </c>
      <c r="I52">
        <v>26</v>
      </c>
      <c r="J52">
        <v>14.037418934610043</v>
      </c>
      <c r="K52">
        <v>0.51657238313898013</v>
      </c>
    </row>
    <row r="53" spans="1:11" x14ac:dyDescent="0.35">
      <c r="A53" t="s">
        <v>56</v>
      </c>
      <c r="B53" s="2">
        <v>11.113760948181152</v>
      </c>
      <c r="C53" s="2">
        <v>11.497090339660645</v>
      </c>
      <c r="D53" s="2">
        <v>11.499101638793945</v>
      </c>
      <c r="E53" s="2">
        <v>11.533509254455566</v>
      </c>
      <c r="F53" s="2">
        <f t="shared" si="0"/>
        <v>115.50785589991885</v>
      </c>
      <c r="G53" s="2">
        <f t="shared" si="1"/>
        <v>100.08759794707379</v>
      </c>
      <c r="H53" s="3">
        <v>0</v>
      </c>
      <c r="I53">
        <v>27</v>
      </c>
      <c r="J53">
        <v>14.017878523374975</v>
      </c>
      <c r="K53">
        <v>0.50532723376613831</v>
      </c>
    </row>
    <row r="54" spans="1:11" x14ac:dyDescent="0.35">
      <c r="A54" t="s">
        <v>57</v>
      </c>
      <c r="B54" s="2">
        <v>11.001527786254883</v>
      </c>
      <c r="C54" s="2">
        <v>11.113760948181152</v>
      </c>
      <c r="D54" s="2">
        <v>11.497090339660645</v>
      </c>
      <c r="E54" s="2">
        <v>11.499101638793945</v>
      </c>
      <c r="F54" s="2">
        <f t="shared" si="0"/>
        <v>111.65665922274951</v>
      </c>
      <c r="G54" s="2">
        <f t="shared" si="1"/>
        <v>96.750534665649809</v>
      </c>
      <c r="H54" s="3">
        <v>0</v>
      </c>
      <c r="I54">
        <v>28</v>
      </c>
      <c r="J54">
        <v>13.98812596382216</v>
      </c>
      <c r="K54">
        <v>0.44312556205674625</v>
      </c>
    </row>
    <row r="55" spans="1:11" x14ac:dyDescent="0.35">
      <c r="A55" t="s">
        <v>58</v>
      </c>
      <c r="B55" s="2">
        <v>10.96235179901123</v>
      </c>
      <c r="C55" s="2">
        <v>11.001527786254883</v>
      </c>
      <c r="D55" s="2">
        <v>11.113760948181152</v>
      </c>
      <c r="E55" s="2">
        <v>11.497090339660645</v>
      </c>
      <c r="F55" s="2">
        <f t="shared" si="0"/>
        <v>110.52908594012064</v>
      </c>
      <c r="G55" s="2">
        <f t="shared" si="1"/>
        <v>95.773492017871774</v>
      </c>
      <c r="H55" s="3">
        <v>0</v>
      </c>
      <c r="I55">
        <v>29</v>
      </c>
      <c r="J55">
        <v>13.899257231606864</v>
      </c>
      <c r="K55">
        <v>-1.1084128274344351E-2</v>
      </c>
    </row>
    <row r="56" spans="1:11" x14ac:dyDescent="0.35">
      <c r="A56" t="s">
        <v>59</v>
      </c>
      <c r="B56" s="2">
        <v>10.923788070678711</v>
      </c>
      <c r="C56" s="2">
        <v>10.96235179901123</v>
      </c>
      <c r="D56" s="2">
        <v>11.001527786254883</v>
      </c>
      <c r="E56" s="2">
        <v>11.113760948181152</v>
      </c>
      <c r="F56" s="2">
        <f t="shared" si="0"/>
        <v>110.13549641828598</v>
      </c>
      <c r="G56" s="2">
        <f t="shared" si="1"/>
        <v>95.432446558143909</v>
      </c>
      <c r="H56" s="3">
        <v>0</v>
      </c>
      <c r="I56">
        <v>30</v>
      </c>
      <c r="J56">
        <v>13.374401656798554</v>
      </c>
      <c r="K56">
        <v>-0.45680674713058522</v>
      </c>
    </row>
    <row r="57" spans="1:11" x14ac:dyDescent="0.35">
      <c r="A57" t="s">
        <v>60</v>
      </c>
      <c r="B57" s="2">
        <v>10.876852035522461</v>
      </c>
      <c r="C57" s="2">
        <v>10.923788070678711</v>
      </c>
      <c r="D57" s="2">
        <v>10.96235179901123</v>
      </c>
      <c r="E57" s="2">
        <v>11.001527786254883</v>
      </c>
      <c r="F57" s="2">
        <f t="shared" si="0"/>
        <v>109.74805808009791</v>
      </c>
      <c r="G57" s="2">
        <f t="shared" si="1"/>
        <v>95.096731101219063</v>
      </c>
      <c r="H57" s="3">
        <v>0</v>
      </c>
      <c r="I57">
        <v>31</v>
      </c>
      <c r="J57">
        <v>12.938848605236414</v>
      </c>
      <c r="K57">
        <v>-0.13543521412313275</v>
      </c>
    </row>
    <row r="58" spans="1:11" x14ac:dyDescent="0.35">
      <c r="A58" t="s">
        <v>61</v>
      </c>
      <c r="B58" s="2">
        <v>10.713719367980957</v>
      </c>
      <c r="C58" s="2">
        <v>10.876852035522461</v>
      </c>
      <c r="D58" s="2">
        <v>10.923788070678711</v>
      </c>
      <c r="E58" s="2">
        <v>10.96235179901123</v>
      </c>
      <c r="F58" s="2">
        <f t="shared" si="0"/>
        <v>109.27650565899189</v>
      </c>
      <c r="G58" s="2">
        <f t="shared" si="1"/>
        <v>94.688130761727678</v>
      </c>
      <c r="H58" s="3">
        <v>0</v>
      </c>
      <c r="I58">
        <v>32</v>
      </c>
      <c r="J58">
        <v>12.326040759644533</v>
      </c>
      <c r="K58">
        <v>0.2175135463857405</v>
      </c>
    </row>
    <row r="59" spans="1:11" x14ac:dyDescent="0.35">
      <c r="A59" t="s">
        <v>62</v>
      </c>
      <c r="B59" s="2">
        <v>10.495760917663574</v>
      </c>
      <c r="C59" s="2">
        <v>10.713719367980957</v>
      </c>
      <c r="D59" s="2">
        <v>10.876852035522461</v>
      </c>
      <c r="E59" s="2">
        <v>10.923788070678711</v>
      </c>
      <c r="F59" s="2">
        <f t="shared" si="0"/>
        <v>107.63756014336418</v>
      </c>
      <c r="G59" s="2">
        <f t="shared" si="1"/>
        <v>93.267983893384496</v>
      </c>
      <c r="H59" s="3">
        <v>0</v>
      </c>
      <c r="I59">
        <v>33</v>
      </c>
      <c r="J59">
        <v>12.074901174995038</v>
      </c>
      <c r="K59">
        <v>0.36129419854011857</v>
      </c>
    </row>
    <row r="60" spans="1:11" x14ac:dyDescent="0.35">
      <c r="A60" t="s">
        <v>63</v>
      </c>
      <c r="B60" s="2">
        <v>10.392021179199219</v>
      </c>
      <c r="C60" s="2">
        <v>10.495760917663574</v>
      </c>
      <c r="D60" s="2">
        <v>10.713719367980957</v>
      </c>
      <c r="E60" s="2">
        <v>10.876852035522461</v>
      </c>
      <c r="F60" s="2">
        <f t="shared" si="0"/>
        <v>105.44779625287944</v>
      </c>
      <c r="G60" s="2">
        <f t="shared" si="1"/>
        <v>91.370552708619414</v>
      </c>
      <c r="H60" s="3">
        <v>0</v>
      </c>
      <c r="I60">
        <v>34</v>
      </c>
      <c r="J60">
        <v>11.971144642077883</v>
      </c>
      <c r="K60">
        <v>0.45524982050756613</v>
      </c>
    </row>
    <row r="61" spans="1:11" x14ac:dyDescent="0.35">
      <c r="A61" t="s">
        <v>64</v>
      </c>
      <c r="B61" s="2">
        <v>10.32832145690918</v>
      </c>
      <c r="C61" s="2">
        <v>10.392021179199219</v>
      </c>
      <c r="D61" s="2">
        <v>10.495760917663574</v>
      </c>
      <c r="E61" s="2">
        <v>10.713719367980957</v>
      </c>
      <c r="F61" s="2">
        <f t="shared" si="0"/>
        <v>104.40555387610172</v>
      </c>
      <c r="G61" s="2">
        <f t="shared" si="1"/>
        <v>90.467449320909452</v>
      </c>
      <c r="H61" s="3">
        <v>0</v>
      </c>
      <c r="I61">
        <v>35</v>
      </c>
      <c r="J61">
        <v>12.398405676290105</v>
      </c>
      <c r="K61">
        <v>-9.3279486104558273E-2</v>
      </c>
    </row>
    <row r="62" spans="1:11" x14ac:dyDescent="0.35">
      <c r="A62" t="s">
        <v>65</v>
      </c>
      <c r="B62" s="2">
        <v>10.236682891845703</v>
      </c>
      <c r="C62" s="2">
        <v>10.32832145690918</v>
      </c>
      <c r="D62" s="2">
        <v>10.392021179199219</v>
      </c>
      <c r="E62" s="2">
        <v>10.495760917663574</v>
      </c>
      <c r="F62" s="2">
        <f t="shared" si="0"/>
        <v>103.76558166350102</v>
      </c>
      <c r="G62" s="2">
        <f t="shared" si="1"/>
        <v>89.912913172583956</v>
      </c>
      <c r="H62" s="3">
        <v>0</v>
      </c>
      <c r="I62">
        <v>36</v>
      </c>
      <c r="J62">
        <v>11.844473449280239</v>
      </c>
      <c r="K62">
        <v>0.45171585888626531</v>
      </c>
    </row>
    <row r="63" spans="1:11" x14ac:dyDescent="0.35">
      <c r="A63" t="s">
        <v>66</v>
      </c>
      <c r="B63" s="2">
        <v>10.221231460571289</v>
      </c>
      <c r="C63" s="2">
        <v>10.236682891845703</v>
      </c>
      <c r="D63" s="2">
        <v>10.32832145690918</v>
      </c>
      <c r="E63" s="2">
        <v>10.392021179199219</v>
      </c>
      <c r="F63" s="2">
        <f t="shared" si="0"/>
        <v>102.84491618593118</v>
      </c>
      <c r="G63" s="2">
        <f t="shared" si="1"/>
        <v>89.115156210991643</v>
      </c>
      <c r="H63" s="3">
        <v>0</v>
      </c>
      <c r="I63">
        <v>37</v>
      </c>
      <c r="J63">
        <v>11.835836441889839</v>
      </c>
      <c r="K63">
        <v>0.4254350348557665</v>
      </c>
    </row>
    <row r="64" spans="1:11" x14ac:dyDescent="0.35">
      <c r="A64" t="s">
        <v>67</v>
      </c>
      <c r="B64" s="2">
        <v>10.148205757141113</v>
      </c>
      <c r="C64" s="2">
        <v>10.221231460571289</v>
      </c>
      <c r="D64" s="2">
        <v>10.236682891845703</v>
      </c>
      <c r="E64" s="2">
        <v>10.32832145690918</v>
      </c>
      <c r="F64" s="2">
        <f t="shared" si="0"/>
        <v>102.68968023976002</v>
      </c>
      <c r="G64" s="2">
        <f t="shared" si="1"/>
        <v>88.980644208788306</v>
      </c>
      <c r="H64" s="3">
        <v>0</v>
      </c>
      <c r="I64">
        <v>38</v>
      </c>
      <c r="J64">
        <v>11.802090268739478</v>
      </c>
      <c r="K64">
        <v>0.26194705425856846</v>
      </c>
    </row>
    <row r="65" spans="1:11" x14ac:dyDescent="0.35">
      <c r="A65" t="s">
        <v>68</v>
      </c>
      <c r="B65" s="2">
        <v>10.117314338684082</v>
      </c>
      <c r="C65" s="2">
        <v>10.148205757141113</v>
      </c>
      <c r="D65" s="2">
        <v>10.221231460571289</v>
      </c>
      <c r="E65" s="2">
        <v>10.236682891845703</v>
      </c>
      <c r="F65" s="2">
        <f t="shared" si="0"/>
        <v>101.95601266130278</v>
      </c>
      <c r="G65" s="2">
        <f t="shared" si="1"/>
        <v>88.344920992844834</v>
      </c>
      <c r="H65" s="3">
        <v>0</v>
      </c>
      <c r="I65">
        <v>39</v>
      </c>
      <c r="J65">
        <v>11.611474253005282</v>
      </c>
      <c r="K65">
        <v>0.44256474845956184</v>
      </c>
    </row>
    <row r="66" spans="1:11" x14ac:dyDescent="0.35">
      <c r="A66" t="s">
        <v>69</v>
      </c>
      <c r="B66" s="2">
        <v>9.897730827331543</v>
      </c>
      <c r="C66" s="2">
        <v>10.117314338684082</v>
      </c>
      <c r="D66" s="2">
        <v>10.148205757141113</v>
      </c>
      <c r="E66" s="2">
        <v>10.221231460571289</v>
      </c>
      <c r="F66" s="2">
        <f t="shared" si="0"/>
        <v>101.64565574435572</v>
      </c>
      <c r="G66" s="2">
        <f t="shared" si="1"/>
        <v>88.075996614658777</v>
      </c>
      <c r="H66" s="3">
        <v>0</v>
      </c>
      <c r="I66">
        <v>40</v>
      </c>
      <c r="J66">
        <v>11.601811422412931</v>
      </c>
      <c r="K66">
        <v>0.42834375947183467</v>
      </c>
    </row>
    <row r="67" spans="1:11" x14ac:dyDescent="0.35">
      <c r="A67" t="s">
        <v>70</v>
      </c>
      <c r="B67" s="2">
        <v>9.8247165679931641</v>
      </c>
      <c r="C67" s="2">
        <v>9.897730827331543</v>
      </c>
      <c r="D67" s="2">
        <v>10.117314338684082</v>
      </c>
      <c r="E67" s="2">
        <v>10.148205757141113</v>
      </c>
      <c r="F67" s="2">
        <f t="shared" ref="F67:F130" si="2">10.046703338623*C67</f>
        <v>99.43956534774361</v>
      </c>
      <c r="G67" s="2">
        <f t="shared" si="1"/>
        <v>86.164418506566051</v>
      </c>
      <c r="H67" s="3">
        <v>0</v>
      </c>
      <c r="I67">
        <v>41</v>
      </c>
      <c r="J67">
        <v>11.578729017857906</v>
      </c>
      <c r="K67">
        <v>0.41665710579932025</v>
      </c>
    </row>
    <row r="68" spans="1:11" x14ac:dyDescent="0.35">
      <c r="A68" t="s">
        <v>71</v>
      </c>
      <c r="B68" s="2">
        <v>9.5172653198242188</v>
      </c>
      <c r="C68" s="2">
        <v>9.8247165679931641</v>
      </c>
      <c r="D68" s="2">
        <v>9.897730827331543</v>
      </c>
      <c r="E68" s="2">
        <v>10.117314338684082</v>
      </c>
      <c r="F68" s="2">
        <f t="shared" si="2"/>
        <v>98.70601274468163</v>
      </c>
      <c r="G68" s="2">
        <f t="shared" si="1"/>
        <v>85.528794916843196</v>
      </c>
      <c r="H68" s="3">
        <v>0</v>
      </c>
      <c r="I68">
        <v>42</v>
      </c>
      <c r="J68">
        <v>11.545126625857145</v>
      </c>
      <c r="K68">
        <v>0.31536703411599909</v>
      </c>
    </row>
    <row r="69" spans="1:11" x14ac:dyDescent="0.35">
      <c r="A69" t="s">
        <v>72</v>
      </c>
      <c r="B69" s="2">
        <v>9.4904260635375977</v>
      </c>
      <c r="C69" s="2">
        <v>9.5172653198242188</v>
      </c>
      <c r="D69" s="2">
        <v>9.8247165679931641</v>
      </c>
      <c r="E69" s="2">
        <v>9.897730827331543</v>
      </c>
      <c r="F69" s="2">
        <f t="shared" si="2"/>
        <v>95.617141263238878</v>
      </c>
      <c r="G69" s="2">
        <f t="shared" si="1"/>
        <v>82.852286686851528</v>
      </c>
      <c r="H69" s="3">
        <v>0</v>
      </c>
      <c r="I69">
        <v>43</v>
      </c>
      <c r="J69">
        <v>11.414760441849586</v>
      </c>
      <c r="K69">
        <v>0.28971400730812924</v>
      </c>
    </row>
    <row r="70" spans="1:11" x14ac:dyDescent="0.35">
      <c r="A70" t="s">
        <v>73</v>
      </c>
      <c r="B70" s="2">
        <v>9.4736843109130859</v>
      </c>
      <c r="C70" s="2">
        <v>9.4904260635375977</v>
      </c>
      <c r="D70" s="2">
        <v>9.5172653198242188</v>
      </c>
      <c r="E70" s="2">
        <v>9.8247165679931641</v>
      </c>
      <c r="F70" s="2">
        <f t="shared" si="2"/>
        <v>95.347495217497922</v>
      </c>
      <c r="G70" s="2">
        <f t="shared" ref="G70:G133" si="3">8.70547199249267*C70</f>
        <v>82.618638292949015</v>
      </c>
      <c r="H70" s="3">
        <v>0</v>
      </c>
      <c r="I70">
        <v>44</v>
      </c>
      <c r="J70">
        <v>11.263976412924784</v>
      </c>
      <c r="K70">
        <v>0.39044443973634912</v>
      </c>
    </row>
    <row r="71" spans="1:11" x14ac:dyDescent="0.35">
      <c r="A71" t="s">
        <v>74</v>
      </c>
      <c r="B71" s="2">
        <v>9.3861665725708008</v>
      </c>
      <c r="C71" s="2">
        <v>9.4736843109130859</v>
      </c>
      <c r="D71" s="2">
        <v>9.4904260635375977</v>
      </c>
      <c r="E71" s="2">
        <v>9.5172653198242188</v>
      </c>
      <c r="F71" s="2">
        <f t="shared" si="2"/>
        <v>95.179295795510839</v>
      </c>
      <c r="G71" s="2">
        <f t="shared" si="3"/>
        <v>82.472893434371088</v>
      </c>
      <c r="H71" s="3">
        <v>0</v>
      </c>
      <c r="I71">
        <v>45</v>
      </c>
      <c r="J71">
        <v>11.215602351150689</v>
      </c>
      <c r="K71">
        <v>0.31790690330487692</v>
      </c>
    </row>
    <row r="72" spans="1:11" x14ac:dyDescent="0.35">
      <c r="A72" t="s">
        <v>75</v>
      </c>
      <c r="B72" s="2">
        <v>9.3270225524902344</v>
      </c>
      <c r="C72" s="2">
        <v>9.3861665725708008</v>
      </c>
      <c r="D72" s="2">
        <v>9.4736843109130859</v>
      </c>
      <c r="E72" s="2">
        <v>9.4904260635375977</v>
      </c>
      <c r="F72" s="2">
        <f t="shared" si="2"/>
        <v>94.300031041518665</v>
      </c>
      <c r="G72" s="2">
        <f t="shared" si="3"/>
        <v>81.711010214386022</v>
      </c>
      <c r="H72" s="3">
        <v>0</v>
      </c>
      <c r="I72">
        <v>46</v>
      </c>
      <c r="J72">
        <v>11.098747908509392</v>
      </c>
      <c r="K72">
        <v>0.40035373028455368</v>
      </c>
    </row>
    <row r="73" spans="1:11" x14ac:dyDescent="0.35">
      <c r="A73" t="s">
        <v>76</v>
      </c>
      <c r="B73" s="2">
        <v>9.2259521484375</v>
      </c>
      <c r="C73" s="2">
        <v>9.3270225524902344</v>
      </c>
      <c r="D73" s="2">
        <v>9.3861665725708008</v>
      </c>
      <c r="E73" s="2">
        <v>9.4736843109130859</v>
      </c>
      <c r="F73" s="2">
        <f t="shared" si="2"/>
        <v>93.705828617515664</v>
      </c>
      <c r="G73" s="2">
        <f t="shared" si="3"/>
        <v>81.196133604051241</v>
      </c>
      <c r="H73" s="3">
        <v>0</v>
      </c>
      <c r="I73">
        <v>47</v>
      </c>
      <c r="J73">
        <v>11.065494830968236</v>
      </c>
      <c r="K73">
        <v>0.43159550869240881</v>
      </c>
    </row>
    <row r="74" spans="1:11" x14ac:dyDescent="0.35">
      <c r="A74" t="s">
        <v>77</v>
      </c>
      <c r="B74" s="2">
        <v>9.065760612487793</v>
      </c>
      <c r="C74" s="2">
        <v>9.2259521484375</v>
      </c>
      <c r="D74" s="2">
        <v>9.3270225524902344</v>
      </c>
      <c r="E74" s="2">
        <v>9.3861665725708008</v>
      </c>
      <c r="F74" s="2">
        <f t="shared" si="2"/>
        <v>92.690404251683077</v>
      </c>
      <c r="G74" s="2">
        <f t="shared" si="3"/>
        <v>80.316268032300243</v>
      </c>
      <c r="H74" s="3">
        <v>0</v>
      </c>
      <c r="I74">
        <v>48</v>
      </c>
      <c r="J74">
        <v>11.063551020426527</v>
      </c>
      <c r="K74">
        <v>5.0209927754625738E-2</v>
      </c>
    </row>
    <row r="75" spans="1:11" x14ac:dyDescent="0.35">
      <c r="A75" t="s">
        <v>78</v>
      </c>
      <c r="B75" s="2">
        <v>8.9607467651367188</v>
      </c>
      <c r="C75" s="2">
        <v>9.065760612487793</v>
      </c>
      <c r="D75" s="2">
        <v>9.2259521484375</v>
      </c>
      <c r="E75" s="2">
        <v>9.3270225524902344</v>
      </c>
      <c r="F75" s="2">
        <f t="shared" si="2"/>
        <v>91.081007412638016</v>
      </c>
      <c r="G75" s="2">
        <f t="shared" si="3"/>
        <v>78.921725102655685</v>
      </c>
      <c r="H75" s="3">
        <v>0</v>
      </c>
      <c r="I75">
        <v>49</v>
      </c>
      <c r="J75">
        <v>10.693084141697421</v>
      </c>
      <c r="K75">
        <v>0.30844364455746209</v>
      </c>
    </row>
    <row r="76" spans="1:11" x14ac:dyDescent="0.35">
      <c r="A76" t="s">
        <v>79</v>
      </c>
      <c r="B76" s="2">
        <v>8.9112815856933594</v>
      </c>
      <c r="C76" s="2">
        <v>8.9607467651367188</v>
      </c>
      <c r="D76" s="2">
        <v>9.065760612487793</v>
      </c>
      <c r="E76" s="2">
        <v>9.2259521484375</v>
      </c>
      <c r="F76" s="2">
        <f t="shared" si="2"/>
        <v>90.025964441854327</v>
      </c>
      <c r="G76" s="2">
        <f t="shared" si="3"/>
        <v>78.007529995717007</v>
      </c>
      <c r="H76" s="3">
        <v>0</v>
      </c>
      <c r="I76">
        <v>50</v>
      </c>
      <c r="J76">
        <v>10.58461693278279</v>
      </c>
      <c r="K76">
        <v>0.37773486622844032</v>
      </c>
    </row>
    <row r="77" spans="1:11" x14ac:dyDescent="0.35">
      <c r="A77" t="s">
        <v>80</v>
      </c>
      <c r="B77" s="2">
        <v>8.9059267044067383</v>
      </c>
      <c r="C77" s="2">
        <v>8.9112815856933594</v>
      </c>
      <c r="D77" s="2">
        <v>8.9607467651367188</v>
      </c>
      <c r="E77" s="2">
        <v>9.065760612487793</v>
      </c>
      <c r="F77" s="2">
        <f t="shared" si="2"/>
        <v>89.529002458395141</v>
      </c>
      <c r="G77" s="2">
        <f t="shared" si="3"/>
        <v>77.576912261469218</v>
      </c>
      <c r="H77" s="3">
        <v>0</v>
      </c>
      <c r="I77">
        <v>51</v>
      </c>
      <c r="J77">
        <v>10.546755485062146</v>
      </c>
      <c r="K77">
        <v>0.37703258561656483</v>
      </c>
    </row>
    <row r="78" spans="1:11" x14ac:dyDescent="0.35">
      <c r="A78" t="s">
        <v>81</v>
      </c>
      <c r="B78" s="2">
        <v>8.8957309722900391</v>
      </c>
      <c r="C78" s="2">
        <v>8.9059267044067383</v>
      </c>
      <c r="D78" s="2">
        <v>8.9112815856933594</v>
      </c>
      <c r="E78" s="2">
        <v>8.9607467651367188</v>
      </c>
      <c r="F78" s="2">
        <f t="shared" si="2"/>
        <v>89.475203554694914</v>
      </c>
      <c r="G78" s="2">
        <f t="shared" si="3"/>
        <v>77.530295492405415</v>
      </c>
      <c r="H78" s="3">
        <v>0</v>
      </c>
      <c r="I78">
        <v>52</v>
      </c>
      <c r="J78">
        <v>10.509485752072548</v>
      </c>
      <c r="K78">
        <v>0.36736628344991296</v>
      </c>
    </row>
    <row r="79" spans="1:11" x14ac:dyDescent="0.35">
      <c r="A79" t="s">
        <v>82</v>
      </c>
      <c r="B79" s="2">
        <v>8.7417783737182617</v>
      </c>
      <c r="C79" s="2">
        <v>8.8957309722900391</v>
      </c>
      <c r="D79" s="2">
        <v>8.9059267044067383</v>
      </c>
      <c r="E79" s="2">
        <v>8.9112815856933594</v>
      </c>
      <c r="F79" s="2">
        <f t="shared" si="2"/>
        <v>89.372770058798366</v>
      </c>
      <c r="G79" s="2">
        <f t="shared" si="3"/>
        <v>77.441536832020532</v>
      </c>
      <c r="H79" s="3">
        <v>0</v>
      </c>
      <c r="I79">
        <v>53</v>
      </c>
      <c r="J79">
        <v>10.464124642721805</v>
      </c>
      <c r="K79">
        <v>0.24959472525915238</v>
      </c>
    </row>
    <row r="80" spans="1:11" x14ac:dyDescent="0.35">
      <c r="A80" t="s">
        <v>83</v>
      </c>
      <c r="B80" s="2">
        <v>8.6700611114501953</v>
      </c>
      <c r="C80" s="2">
        <v>8.7417783737182617</v>
      </c>
      <c r="D80" s="2">
        <v>8.8957309722900391</v>
      </c>
      <c r="E80" s="2">
        <v>8.9059267044067383</v>
      </c>
      <c r="F80" s="2">
        <f t="shared" si="2"/>
        <v>87.826053972737611</v>
      </c>
      <c r="G80" s="2">
        <f t="shared" si="3"/>
        <v>76.101306796982456</v>
      </c>
      <c r="H80" s="3">
        <v>0</v>
      </c>
      <c r="I80">
        <v>54</v>
      </c>
      <c r="J80">
        <v>10.30646584716324</v>
      </c>
      <c r="K80">
        <v>0.18929507050033401</v>
      </c>
    </row>
    <row r="81" spans="1:11" x14ac:dyDescent="0.35">
      <c r="A81" t="s">
        <v>84</v>
      </c>
      <c r="B81" s="2">
        <v>8.6294231414794922</v>
      </c>
      <c r="C81" s="2">
        <v>8.6700611114501953</v>
      </c>
      <c r="D81" s="2">
        <v>8.7417783737182617</v>
      </c>
      <c r="E81" s="2">
        <v>8.8957309722900391</v>
      </c>
      <c r="F81" s="2">
        <f t="shared" si="2"/>
        <v>87.105531914472124</v>
      </c>
      <c r="G81" s="2">
        <f t="shared" si="3"/>
        <v>75.476974178929552</v>
      </c>
      <c r="H81" s="3">
        <v>0</v>
      </c>
      <c r="I81">
        <v>55</v>
      </c>
      <c r="J81">
        <v>10.095820932954949</v>
      </c>
      <c r="K81">
        <v>0.2962002462442701</v>
      </c>
    </row>
    <row r="82" spans="1:11" x14ac:dyDescent="0.35">
      <c r="A82" t="s">
        <v>85</v>
      </c>
      <c r="B82" s="2">
        <v>8.5533037185668945</v>
      </c>
      <c r="C82" s="2">
        <v>8.6294231414794922</v>
      </c>
      <c r="D82" s="2">
        <v>8.6700611114501953</v>
      </c>
      <c r="E82" s="2">
        <v>8.7417783737182617</v>
      </c>
      <c r="F82" s="2">
        <f t="shared" si="2"/>
        <v>86.697254285892598</v>
      </c>
      <c r="G82" s="2">
        <f t="shared" si="3"/>
        <v>75.123201469517838</v>
      </c>
      <c r="H82" s="3">
        <f>C82</f>
        <v>8.6294231414794922</v>
      </c>
      <c r="I82">
        <v>56</v>
      </c>
      <c r="J82">
        <v>9.9955621530040251</v>
      </c>
      <c r="K82">
        <v>0.33275930390515462</v>
      </c>
    </row>
    <row r="83" spans="1:11" x14ac:dyDescent="0.35">
      <c r="A83" t="s">
        <v>86</v>
      </c>
      <c r="B83" s="2">
        <v>8.4305744171142578</v>
      </c>
      <c r="C83" s="2">
        <v>8.5533037185668945</v>
      </c>
      <c r="D83" s="2">
        <v>8.6294231414794922</v>
      </c>
      <c r="E83" s="2">
        <v>8.6700611114501953</v>
      </c>
      <c r="F83" s="2">
        <f t="shared" si="2"/>
        <v>85.932505025582543</v>
      </c>
      <c r="G83" s="2">
        <f t="shared" si="3"/>
        <v>74.460545965267514</v>
      </c>
      <c r="H83" s="3">
        <v>0</v>
      </c>
      <c r="I83">
        <v>57</v>
      </c>
      <c r="J83">
        <v>9.9339998574502708</v>
      </c>
      <c r="K83">
        <v>0.30268303439543232</v>
      </c>
    </row>
    <row r="84" spans="1:11" x14ac:dyDescent="0.35">
      <c r="A84" t="s">
        <v>87</v>
      </c>
      <c r="B84" s="2">
        <v>8.3261804580688477</v>
      </c>
      <c r="C84" s="2">
        <v>8.4305744171142578</v>
      </c>
      <c r="D84" s="2">
        <v>8.5533037185668945</v>
      </c>
      <c r="E84" s="2">
        <v>8.6294231414794922</v>
      </c>
      <c r="F84" s="2">
        <f t="shared" si="2"/>
        <v>84.699480142931478</v>
      </c>
      <c r="G84" s="2">
        <f t="shared" si="3"/>
        <v>73.392129468813394</v>
      </c>
      <c r="H84" s="3">
        <v>0</v>
      </c>
      <c r="I84">
        <v>58</v>
      </c>
      <c r="J84">
        <v>9.8454361993408543</v>
      </c>
      <c r="K84">
        <v>0.37579526123043472</v>
      </c>
    </row>
    <row r="85" spans="1:11" x14ac:dyDescent="0.35">
      <c r="A85" t="s">
        <v>88</v>
      </c>
      <c r="B85" s="2">
        <v>8.0086812973022461</v>
      </c>
      <c r="C85" s="2">
        <v>8.3261804580688477</v>
      </c>
      <c r="D85" s="2">
        <v>8.4305744171142578</v>
      </c>
      <c r="E85" s="2">
        <v>8.5533037185668945</v>
      </c>
      <c r="F85" s="2">
        <f t="shared" si="2"/>
        <v>83.650665006057878</v>
      </c>
      <c r="G85" s="2">
        <f t="shared" si="3"/>
        <v>72.483330782158149</v>
      </c>
      <c r="H85" s="3">
        <v>0</v>
      </c>
      <c r="I85">
        <v>59</v>
      </c>
      <c r="J85">
        <v>9.8305032366112393</v>
      </c>
      <c r="K85">
        <v>0.31770252052987402</v>
      </c>
    </row>
    <row r="86" spans="1:11" x14ac:dyDescent="0.35">
      <c r="A86" t="s">
        <v>89</v>
      </c>
      <c r="B86" s="2">
        <v>7.9473471641540527</v>
      </c>
      <c r="C86" s="2">
        <v>8.0086812973022461</v>
      </c>
      <c r="D86" s="2">
        <v>8.3261804580688477</v>
      </c>
      <c r="E86" s="2">
        <v>8.4305744171142578</v>
      </c>
      <c r="F86" s="2">
        <f t="shared" si="2"/>
        <v>80.460845127574061</v>
      </c>
      <c r="G86" s="2">
        <f t="shared" si="3"/>
        <v>69.719350730464569</v>
      </c>
      <c r="H86" s="3">
        <v>0</v>
      </c>
      <c r="I86">
        <v>60</v>
      </c>
      <c r="J86">
        <v>9.759927890660439</v>
      </c>
      <c r="K86">
        <v>0.35738644802364306</v>
      </c>
    </row>
    <row r="87" spans="1:11" x14ac:dyDescent="0.35">
      <c r="A87" t="s">
        <v>90</v>
      </c>
      <c r="B87" s="2">
        <v>7.9211978912353525</v>
      </c>
      <c r="C87" s="2">
        <v>7.9473471641540527</v>
      </c>
      <c r="D87" s="2">
        <v>8.0086812973022461</v>
      </c>
      <c r="E87" s="2">
        <v>8.3261804580688477</v>
      </c>
      <c r="F87" s="2">
        <f t="shared" si="2"/>
        <v>79.844639287302556</v>
      </c>
      <c r="G87" s="2">
        <f t="shared" si="3"/>
        <v>69.185408152159155</v>
      </c>
      <c r="H87" s="3">
        <v>0</v>
      </c>
      <c r="I87">
        <v>61</v>
      </c>
      <c r="J87">
        <v>9.7300730252896379</v>
      </c>
      <c r="K87">
        <v>0.16765780204190506</v>
      </c>
    </row>
    <row r="88" spans="1:11" x14ac:dyDescent="0.35">
      <c r="A88" t="s">
        <v>91</v>
      </c>
      <c r="B88" s="2">
        <v>7.8058161735534668</v>
      </c>
      <c r="C88" s="2">
        <v>7.9211978912353525</v>
      </c>
      <c r="D88" s="2">
        <v>7.9473471641540527</v>
      </c>
      <c r="E88" s="2">
        <v>8.0086812973022461</v>
      </c>
      <c r="F88" s="2">
        <f t="shared" si="2"/>
        <v>79.58192529976769</v>
      </c>
      <c r="G88" s="2">
        <f t="shared" si="3"/>
        <v>68.957766389141369</v>
      </c>
      <c r="H88" s="3">
        <v>0</v>
      </c>
      <c r="I88">
        <v>62</v>
      </c>
      <c r="J88">
        <v>9.5178575785241772</v>
      </c>
      <c r="K88">
        <v>0.30685898946898682</v>
      </c>
    </row>
    <row r="89" spans="1:11" x14ac:dyDescent="0.35">
      <c r="A89" t="s">
        <v>92</v>
      </c>
      <c r="B89" s="2">
        <v>7.7587261199951172</v>
      </c>
      <c r="C89" s="2">
        <v>7.8058161735534668</v>
      </c>
      <c r="D89" s="2">
        <v>7.9211978912353525</v>
      </c>
      <c r="E89" s="2">
        <v>7.9473471641540527</v>
      </c>
      <c r="F89" s="2">
        <f t="shared" si="2"/>
        <v>78.422719411517036</v>
      </c>
      <c r="G89" s="2">
        <f t="shared" si="3"/>
        <v>67.95331407741601</v>
      </c>
      <c r="H89" s="3">
        <v>0</v>
      </c>
      <c r="I89">
        <v>63</v>
      </c>
      <c r="J89">
        <v>9.4472932926618078</v>
      </c>
      <c r="K89">
        <v>6.997202716241091E-2</v>
      </c>
    </row>
    <row r="90" spans="1:11" x14ac:dyDescent="0.35">
      <c r="A90" t="s">
        <v>93</v>
      </c>
      <c r="B90" s="2">
        <v>7.6400527954101563</v>
      </c>
      <c r="C90" s="2">
        <v>7.7587261199951172</v>
      </c>
      <c r="D90" s="2">
        <v>7.8058161735534668</v>
      </c>
      <c r="E90" s="2">
        <v>7.9211978912353525</v>
      </c>
      <c r="F90" s="2">
        <f t="shared" si="2"/>
        <v>77.949619613216427</v>
      </c>
      <c r="G90" s="2">
        <f t="shared" si="3"/>
        <v>67.543372935038818</v>
      </c>
      <c r="H90" s="3">
        <f>C90</f>
        <v>7.7587261199951172</v>
      </c>
      <c r="I90">
        <v>64</v>
      </c>
      <c r="J90">
        <v>9.1501584869248713</v>
      </c>
      <c r="K90">
        <v>0.34026757661272633</v>
      </c>
    </row>
    <row r="91" spans="1:11" x14ac:dyDescent="0.35">
      <c r="A91" t="s">
        <v>94</v>
      </c>
      <c r="B91" s="2">
        <v>7.5908651351928711</v>
      </c>
      <c r="C91" s="2">
        <v>7.6400527954101563</v>
      </c>
      <c r="D91" s="2">
        <v>7.7587261199951172</v>
      </c>
      <c r="E91" s="2">
        <v>7.8058161735534668</v>
      </c>
      <c r="F91" s="2">
        <f t="shared" si="2"/>
        <v>76.757343926903204</v>
      </c>
      <c r="G91" s="2">
        <f t="shared" si="3"/>
        <v>66.510265631608448</v>
      </c>
      <c r="H91" s="3">
        <v>0</v>
      </c>
      <c r="I91">
        <v>65</v>
      </c>
      <c r="J91">
        <v>9.1242198145325997</v>
      </c>
      <c r="K91">
        <v>0.34946449638048627</v>
      </c>
    </row>
    <row r="92" spans="1:11" x14ac:dyDescent="0.35">
      <c r="A92" t="s">
        <v>95</v>
      </c>
      <c r="B92" s="2">
        <v>7.5363898277282715</v>
      </c>
      <c r="C92" s="2">
        <v>7.5908651351928711</v>
      </c>
      <c r="D92" s="2">
        <v>7.6400527954101563</v>
      </c>
      <c r="E92" s="2">
        <v>7.7587261199951172</v>
      </c>
      <c r="F92" s="2">
        <f t="shared" si="2"/>
        <v>76.263170096779149</v>
      </c>
      <c r="G92" s="2">
        <f t="shared" si="3"/>
        <v>66.082063833210626</v>
      </c>
      <c r="H92" s="3">
        <v>0</v>
      </c>
      <c r="I92">
        <v>66</v>
      </c>
      <c r="J92">
        <v>9.1080398268324156</v>
      </c>
      <c r="K92">
        <v>0.27812674573838514</v>
      </c>
    </row>
    <row r="93" spans="1:11" x14ac:dyDescent="0.35">
      <c r="A93" t="s">
        <v>96</v>
      </c>
      <c r="B93" s="2">
        <v>7.5043740272521973</v>
      </c>
      <c r="C93" s="2">
        <v>7.5363898277282715</v>
      </c>
      <c r="D93" s="2">
        <v>7.5908651351928711</v>
      </c>
      <c r="E93" s="2">
        <v>7.6400527954101563</v>
      </c>
      <c r="F93" s="2">
        <f t="shared" si="2"/>
        <v>75.715872843402053</v>
      </c>
      <c r="G93" s="2">
        <f t="shared" si="3"/>
        <v>65.607830569795127</v>
      </c>
      <c r="H93" s="3">
        <v>0</v>
      </c>
      <c r="I93">
        <v>67</v>
      </c>
      <c r="J93">
        <v>9.0234587222321121</v>
      </c>
      <c r="K93">
        <v>0.30356383025812228</v>
      </c>
    </row>
    <row r="94" spans="1:11" x14ac:dyDescent="0.35">
      <c r="A94" t="s">
        <v>97</v>
      </c>
      <c r="B94" s="2">
        <v>7.4745979309082031</v>
      </c>
      <c r="C94" s="2">
        <v>7.5043740272521973</v>
      </c>
      <c r="D94" s="2">
        <v>7.5363898277282715</v>
      </c>
      <c r="E94" s="2">
        <v>7.5908651351928711</v>
      </c>
      <c r="F94" s="2">
        <f t="shared" si="2"/>
        <v>75.394219593870389</v>
      </c>
      <c r="G94" s="2">
        <f t="shared" si="3"/>
        <v>65.329117915433429</v>
      </c>
      <c r="H94" s="3">
        <v>0</v>
      </c>
      <c r="I94">
        <v>68</v>
      </c>
      <c r="J94">
        <v>8.9662992635478425</v>
      </c>
      <c r="K94">
        <v>0.25965288488965754</v>
      </c>
    </row>
    <row r="95" spans="1:11" x14ac:dyDescent="0.35">
      <c r="A95" t="s">
        <v>98</v>
      </c>
      <c r="B95" s="2">
        <v>7.3267741203308114</v>
      </c>
      <c r="C95" s="2">
        <v>7.4745979309082031</v>
      </c>
      <c r="D95" s="2">
        <v>7.5043740272521973</v>
      </c>
      <c r="E95" s="2">
        <v>7.5363898277282715</v>
      </c>
      <c r="F95" s="2">
        <f t="shared" si="2"/>
        <v>75.095067987320022</v>
      </c>
      <c r="G95" s="2">
        <f t="shared" si="3"/>
        <v>65.069902942665024</v>
      </c>
      <c r="H95" s="3">
        <v>0</v>
      </c>
      <c r="I95">
        <v>69</v>
      </c>
      <c r="J95">
        <v>8.8686202492233956</v>
      </c>
      <c r="K95">
        <v>0.19714036326439732</v>
      </c>
    </row>
    <row r="96" spans="1:11" x14ac:dyDescent="0.35">
      <c r="A96" t="s">
        <v>99</v>
      </c>
      <c r="B96" s="2">
        <v>7.2442688941955566</v>
      </c>
      <c r="C96" s="2">
        <v>7.3267741203308114</v>
      </c>
      <c r="D96" s="2">
        <v>7.4745979309082031</v>
      </c>
      <c r="E96" s="2">
        <v>7.5043740272521973</v>
      </c>
      <c r="F96" s="2">
        <f t="shared" si="2"/>
        <v>73.609926016064165</v>
      </c>
      <c r="G96" s="2">
        <f t="shared" si="3"/>
        <v>63.783026899860005</v>
      </c>
      <c r="H96" s="3">
        <v>0</v>
      </c>
      <c r="I96">
        <v>70</v>
      </c>
      <c r="J96">
        <v>8.713803896391541</v>
      </c>
      <c r="K96">
        <v>0.24694286874517779</v>
      </c>
    </row>
    <row r="97" spans="1:11" x14ac:dyDescent="0.35">
      <c r="A97" t="s">
        <v>100</v>
      </c>
      <c r="B97" s="2">
        <v>7.161250114440918</v>
      </c>
      <c r="C97" s="2">
        <v>7.2442688941955566</v>
      </c>
      <c r="D97" s="2">
        <v>7.3267741203308114</v>
      </c>
      <c r="E97" s="2">
        <v>7.4745979309082031</v>
      </c>
      <c r="F97" s="2">
        <f t="shared" si="2"/>
        <v>72.781020485197246</v>
      </c>
      <c r="G97" s="2">
        <f t="shared" si="3"/>
        <v>63.06477996450527</v>
      </c>
      <c r="H97" s="3">
        <v>0</v>
      </c>
      <c r="I97">
        <v>71</v>
      </c>
      <c r="J97">
        <v>8.612313759928659</v>
      </c>
      <c r="K97">
        <v>0.29896782576470038</v>
      </c>
    </row>
    <row r="98" spans="1:11" x14ac:dyDescent="0.35">
      <c r="A98" t="s">
        <v>101</v>
      </c>
      <c r="B98" s="2">
        <v>7.1314010620117188</v>
      </c>
      <c r="C98" s="2">
        <v>7.161250114440918</v>
      </c>
      <c r="D98" s="2">
        <v>7.2442688941955566</v>
      </c>
      <c r="E98" s="2">
        <v>7.3267741203308114</v>
      </c>
      <c r="F98" s="2">
        <f t="shared" si="2"/>
        <v>71.94695543346792</v>
      </c>
      <c r="G98" s="2">
        <f t="shared" si="3"/>
        <v>62.342062302500345</v>
      </c>
      <c r="H98" s="3">
        <v>0</v>
      </c>
      <c r="I98">
        <v>72</v>
      </c>
      <c r="J98">
        <v>8.5645083710347123</v>
      </c>
      <c r="K98">
        <v>0.34141833337202598</v>
      </c>
    </row>
    <row r="99" spans="1:11" x14ac:dyDescent="0.35">
      <c r="A99" t="s">
        <v>102</v>
      </c>
      <c r="B99" s="2">
        <v>7.0981879234313956</v>
      </c>
      <c r="C99" s="2">
        <v>7.1314010620117188</v>
      </c>
      <c r="D99" s="2">
        <v>7.161250114440918</v>
      </c>
      <c r="E99" s="2">
        <v>7.2442688941955566</v>
      </c>
      <c r="F99" s="2">
        <f t="shared" si="2"/>
        <v>71.64707085877275</v>
      </c>
      <c r="G99" s="2">
        <f t="shared" si="3"/>
        <v>62.082212212575506</v>
      </c>
      <c r="H99" s="3">
        <v>0</v>
      </c>
      <c r="I99">
        <v>73</v>
      </c>
      <c r="J99">
        <v>8.5593331713231464</v>
      </c>
      <c r="K99">
        <v>0.33639780096689265</v>
      </c>
    </row>
    <row r="100" spans="1:11" x14ac:dyDescent="0.35">
      <c r="A100" t="s">
        <v>103</v>
      </c>
      <c r="B100" s="2">
        <v>7.068112850189209</v>
      </c>
      <c r="C100" s="2">
        <v>7.0981879234313956</v>
      </c>
      <c r="D100" s="2">
        <v>7.1314010620117188</v>
      </c>
      <c r="E100" s="2">
        <v>7.161250114440918</v>
      </c>
      <c r="F100" s="2">
        <f t="shared" si="2"/>
        <v>71.313388308511662</v>
      </c>
      <c r="G100" s="2">
        <f t="shared" si="3"/>
        <v>61.793076164881725</v>
      </c>
      <c r="H100" s="3">
        <v>0</v>
      </c>
      <c r="I100">
        <v>74</v>
      </c>
      <c r="J100">
        <v>8.5494795542053641</v>
      </c>
      <c r="K100">
        <v>0.19229881951289762</v>
      </c>
    </row>
    <row r="101" spans="1:11" x14ac:dyDescent="0.35">
      <c r="A101" t="s">
        <v>104</v>
      </c>
      <c r="B101" s="2">
        <v>7.0035958290100098</v>
      </c>
      <c r="C101" s="2">
        <v>7.068112850189209</v>
      </c>
      <c r="D101" s="2">
        <v>7.0981879234313956</v>
      </c>
      <c r="E101" s="2">
        <v>7.1314010620117188</v>
      </c>
      <c r="F101" s="2">
        <f t="shared" si="2"/>
        <v>71.011232969760059</v>
      </c>
      <c r="G101" s="2">
        <f t="shared" si="3"/>
        <v>61.531258457099703</v>
      </c>
      <c r="H101" s="3">
        <v>0</v>
      </c>
      <c r="I101">
        <v>75</v>
      </c>
      <c r="J101">
        <v>8.4006927929163524</v>
      </c>
      <c r="K101">
        <v>0.26936831853384291</v>
      </c>
    </row>
    <row r="102" spans="1:11" x14ac:dyDescent="0.35">
      <c r="A102" t="s">
        <v>105</v>
      </c>
      <c r="B102" s="2">
        <v>6.9620060920715332</v>
      </c>
      <c r="C102" s="2">
        <v>7.0035958290100098</v>
      </c>
      <c r="D102" s="2">
        <v>7.068112850189209</v>
      </c>
      <c r="E102" s="2">
        <v>7.0981879234313956</v>
      </c>
      <c r="F102" s="2">
        <f t="shared" si="2"/>
        <v>70.363049597680984</v>
      </c>
      <c r="G102" s="2">
        <f t="shared" si="3"/>
        <v>60.969607336185128</v>
      </c>
      <c r="H102" s="3">
        <v>0</v>
      </c>
      <c r="I102">
        <v>76</v>
      </c>
      <c r="J102">
        <v>8.3313819837428031</v>
      </c>
      <c r="K102">
        <v>0.29804115773668904</v>
      </c>
    </row>
    <row r="103" spans="1:11" x14ac:dyDescent="0.35">
      <c r="A103" t="s">
        <v>106</v>
      </c>
      <c r="B103" s="2">
        <v>6.9163379669189453</v>
      </c>
      <c r="C103" s="2">
        <v>6.9620060920715332</v>
      </c>
      <c r="D103" s="2">
        <v>7.0035958290100098</v>
      </c>
      <c r="E103" s="2">
        <v>7.068112850189209</v>
      </c>
      <c r="F103" s="2">
        <f t="shared" si="2"/>
        <v>69.945209848728737</v>
      </c>
      <c r="G103" s="2">
        <f t="shared" si="3"/>
        <v>60.607549046092082</v>
      </c>
      <c r="H103" s="3">
        <v>0</v>
      </c>
      <c r="I103">
        <v>77</v>
      </c>
      <c r="J103">
        <v>8.5925610888908999</v>
      </c>
      <c r="K103">
        <v>-3.9257370324005336E-2</v>
      </c>
    </row>
    <row r="104" spans="1:11" x14ac:dyDescent="0.35">
      <c r="A104" t="s">
        <v>107</v>
      </c>
      <c r="B104" s="2">
        <v>6.8478131294250488</v>
      </c>
      <c r="C104" s="2">
        <v>6.9163379669189453</v>
      </c>
      <c r="D104" s="2">
        <v>6.9620060920715332</v>
      </c>
      <c r="E104" s="2">
        <v>7.0035958290100098</v>
      </c>
      <c r="F104" s="2">
        <f t="shared" si="2"/>
        <v>69.486395743289592</v>
      </c>
      <c r="G104" s="2">
        <f t="shared" si="3"/>
        <v>60.209986461626578</v>
      </c>
      <c r="H104" s="3">
        <v>0</v>
      </c>
      <c r="I104">
        <v>78</v>
      </c>
      <c r="J104">
        <v>8.218542353201876</v>
      </c>
      <c r="K104">
        <v>0.21203206391238183</v>
      </c>
    </row>
    <row r="105" spans="1:11" x14ac:dyDescent="0.35">
      <c r="A105" t="s">
        <v>108</v>
      </c>
      <c r="B105" s="2">
        <v>6.7989277839660645</v>
      </c>
      <c r="C105" s="2">
        <v>6.8478131294250488</v>
      </c>
      <c r="D105" s="2">
        <v>6.9163379669189453</v>
      </c>
      <c r="E105" s="2">
        <v>6.9620060920715332</v>
      </c>
      <c r="F105" s="2">
        <f t="shared" si="2"/>
        <v>68.79794702966106</v>
      </c>
      <c r="G105" s="2">
        <f t="shared" si="3"/>
        <v>59.61344540803335</v>
      </c>
      <c r="H105" s="3">
        <v>0</v>
      </c>
      <c r="I105">
        <v>79</v>
      </c>
      <c r="J105">
        <v>8.0999311998481573</v>
      </c>
      <c r="K105">
        <v>0.22624925822069031</v>
      </c>
    </row>
    <row r="106" spans="1:11" x14ac:dyDescent="0.35">
      <c r="A106" t="s">
        <v>109</v>
      </c>
      <c r="B106" s="2">
        <v>6.7879638671875</v>
      </c>
      <c r="C106" s="2">
        <v>6.7989277839660645</v>
      </c>
      <c r="D106" s="2">
        <v>6.8478131294250488</v>
      </c>
      <c r="E106" s="2">
        <v>6.9163379669189453</v>
      </c>
      <c r="F106" s="2">
        <f t="shared" si="2"/>
        <v>68.306810466228541</v>
      </c>
      <c r="G106" s="2">
        <f t="shared" si="3"/>
        <v>59.187875402296832</v>
      </c>
      <c r="H106" s="3">
        <v>0</v>
      </c>
      <c r="I106">
        <v>80</v>
      </c>
      <c r="J106">
        <v>7.9990401515086074</v>
      </c>
      <c r="K106">
        <v>9.6411457936387279E-3</v>
      </c>
    </row>
    <row r="107" spans="1:11" x14ac:dyDescent="0.35">
      <c r="A107" t="s">
        <v>110</v>
      </c>
      <c r="B107" s="2">
        <v>6.7037978172302246</v>
      </c>
      <c r="C107" s="2">
        <v>6.7879638671875</v>
      </c>
      <c r="D107" s="2">
        <v>6.7989277839660645</v>
      </c>
      <c r="E107" s="2">
        <v>6.8478131294250488</v>
      </c>
      <c r="F107" s="2">
        <f t="shared" si="2"/>
        <v>68.196659246924952</v>
      </c>
      <c r="G107" s="2">
        <f t="shared" si="3"/>
        <v>59.092429331853019</v>
      </c>
      <c r="H107" s="3">
        <v>0</v>
      </c>
      <c r="I107">
        <v>81</v>
      </c>
      <c r="J107">
        <v>7.6921945881294507</v>
      </c>
      <c r="K107">
        <v>0.25515257602460206</v>
      </c>
    </row>
    <row r="108" spans="1:11" x14ac:dyDescent="0.35">
      <c r="A108" t="s">
        <v>111</v>
      </c>
      <c r="B108" s="2">
        <v>6.6703271865844727</v>
      </c>
      <c r="C108" s="2">
        <v>6.7037978172302246</v>
      </c>
      <c r="D108" s="2">
        <v>6.7879638671875</v>
      </c>
      <c r="E108" s="2">
        <v>6.7989277839660645</v>
      </c>
      <c r="F108" s="2">
        <f t="shared" si="2"/>
        <v>67.351067911820479</v>
      </c>
      <c r="G108" s="2">
        <f t="shared" si="3"/>
        <v>58.359724141231219</v>
      </c>
      <c r="H108" s="3">
        <v>0</v>
      </c>
      <c r="I108">
        <v>82</v>
      </c>
      <c r="J108">
        <v>7.6329185050217401</v>
      </c>
      <c r="K108">
        <v>0.28827938621361238</v>
      </c>
    </row>
    <row r="109" spans="1:11" x14ac:dyDescent="0.35">
      <c r="A109" t="s">
        <v>112</v>
      </c>
      <c r="B109" s="2">
        <v>6.5283641815185547</v>
      </c>
      <c r="C109" s="2">
        <v>6.6703271865844727</v>
      </c>
      <c r="D109" s="2">
        <v>6.7037978172302246</v>
      </c>
      <c r="E109" s="2">
        <v>6.7879638671875</v>
      </c>
      <c r="F109" s="2">
        <f t="shared" si="2"/>
        <v>67.014798415165984</v>
      </c>
      <c r="G109" s="2">
        <f t="shared" si="3"/>
        <v>58.068346503573558</v>
      </c>
      <c r="H109" s="3">
        <v>0</v>
      </c>
      <c r="I109">
        <v>83</v>
      </c>
      <c r="J109">
        <v>7.6076466637944424</v>
      </c>
      <c r="K109">
        <v>0.19816950975902436</v>
      </c>
    </row>
    <row r="110" spans="1:11" x14ac:dyDescent="0.35">
      <c r="A110" t="s">
        <v>113</v>
      </c>
      <c r="B110" s="2">
        <v>6.3716568946838379</v>
      </c>
      <c r="C110" s="2">
        <v>6.5283641815185547</v>
      </c>
      <c r="D110" s="2">
        <v>6.6703271865844727</v>
      </c>
      <c r="E110" s="2">
        <v>6.7037978172302246</v>
      </c>
      <c r="F110" s="2">
        <f t="shared" si="2"/>
        <v>65.58853821820928</v>
      </c>
      <c r="G110" s="2">
        <f t="shared" si="3"/>
        <v>56.832491539002113</v>
      </c>
      <c r="H110" s="3">
        <v>0</v>
      </c>
      <c r="I110">
        <v>84</v>
      </c>
      <c r="J110">
        <v>7.4961365480502966</v>
      </c>
      <c r="K110">
        <v>0.26258957194482058</v>
      </c>
    </row>
    <row r="111" spans="1:11" x14ac:dyDescent="0.35">
      <c r="A111" t="s">
        <v>114</v>
      </c>
      <c r="B111" s="2">
        <v>6.2884330749511719</v>
      </c>
      <c r="C111" s="2">
        <v>6.3716568946838379</v>
      </c>
      <c r="D111" s="2">
        <v>6.5283641815185547</v>
      </c>
      <c r="E111" s="2">
        <v>6.6703271865844727</v>
      </c>
      <c r="F111" s="2">
        <f t="shared" si="2"/>
        <v>64.014146596380371</v>
      </c>
      <c r="G111" s="2">
        <f t="shared" si="3"/>
        <v>55.46828064244297</v>
      </c>
      <c r="H111" s="3">
        <v>0</v>
      </c>
      <c r="I111">
        <v>85</v>
      </c>
      <c r="J111">
        <v>7.7207647213822277</v>
      </c>
      <c r="K111">
        <v>-8.0711925972071441E-2</v>
      </c>
    </row>
    <row r="112" spans="1:11" x14ac:dyDescent="0.35">
      <c r="A112" t="s">
        <v>115</v>
      </c>
      <c r="B112" s="2">
        <v>6.2470860481262207</v>
      </c>
      <c r="C112" s="2">
        <v>6.2884330749511719</v>
      </c>
      <c r="D112" s="2">
        <v>6.3716568946838379</v>
      </c>
      <c r="E112" s="2">
        <v>6.5283641815185547</v>
      </c>
      <c r="F112" s="2">
        <f t="shared" si="2"/>
        <v>63.17802156881924</v>
      </c>
      <c r="G112" s="2">
        <f t="shared" si="3"/>
        <v>54.743778010651987</v>
      </c>
      <c r="H112" s="3">
        <v>0</v>
      </c>
      <c r="I112">
        <v>86</v>
      </c>
      <c r="J112">
        <v>7.3359353146637076</v>
      </c>
      <c r="K112">
        <v>0.25492982052916346</v>
      </c>
    </row>
    <row r="113" spans="1:11" x14ac:dyDescent="0.35">
      <c r="A113" t="s">
        <v>116</v>
      </c>
      <c r="B113" s="2">
        <v>6.1735692024230957</v>
      </c>
      <c r="C113" s="2">
        <v>6.2470860481262207</v>
      </c>
      <c r="D113" s="2">
        <v>6.2884330749511719</v>
      </c>
      <c r="E113" s="2">
        <v>6.3716568946838379</v>
      </c>
      <c r="F113" s="2">
        <f t="shared" si="2"/>
        <v>62.762620256374866</v>
      </c>
      <c r="G113" s="2">
        <f t="shared" si="3"/>
        <v>54.383832626654531</v>
      </c>
      <c r="H113" s="3">
        <v>0</v>
      </c>
      <c r="I113">
        <v>87</v>
      </c>
      <c r="J113">
        <v>7.2883981329142085</v>
      </c>
      <c r="K113">
        <v>0.24799169481406302</v>
      </c>
    </row>
    <row r="114" spans="1:11" x14ac:dyDescent="0.35">
      <c r="A114" t="s">
        <v>117</v>
      </c>
      <c r="B114" s="2">
        <v>6.1483578681945801</v>
      </c>
      <c r="C114" s="2">
        <v>6.1735692024230957</v>
      </c>
      <c r="D114" s="2">
        <v>6.2470860481262207</v>
      </c>
      <c r="E114" s="2">
        <v>6.2884330749511719</v>
      </c>
      <c r="F114" s="2">
        <f t="shared" si="2"/>
        <v>62.024018317204252</v>
      </c>
      <c r="G114" s="2">
        <f t="shared" si="3"/>
        <v>53.743833785409571</v>
      </c>
      <c r="H114" s="3">
        <v>0</v>
      </c>
      <c r="I114">
        <v>88</v>
      </c>
      <c r="J114">
        <v>7.2357507294726755</v>
      </c>
      <c r="K114">
        <v>0.26862329777952176</v>
      </c>
    </row>
    <row r="115" spans="1:11" x14ac:dyDescent="0.35">
      <c r="A115" t="s">
        <v>118</v>
      </c>
      <c r="B115" s="2">
        <v>6.1288747787475586</v>
      </c>
      <c r="C115" s="2">
        <v>6.1483578681945801</v>
      </c>
      <c r="D115" s="2">
        <v>6.1735692024230957</v>
      </c>
      <c r="E115" s="2">
        <v>6.2470860481262207</v>
      </c>
      <c r="F115" s="2">
        <f t="shared" si="2"/>
        <v>61.770727521439483</v>
      </c>
      <c r="G115" s="2">
        <f t="shared" si="3"/>
        <v>53.524357221389856</v>
      </c>
      <c r="H115" s="3">
        <v>0</v>
      </c>
      <c r="I115">
        <v>89</v>
      </c>
      <c r="J115">
        <v>7.2048092104135515</v>
      </c>
      <c r="K115">
        <v>0.26978872049465163</v>
      </c>
    </row>
    <row r="116" spans="1:11" x14ac:dyDescent="0.35">
      <c r="A116" t="s">
        <v>119</v>
      </c>
      <c r="B116" s="2">
        <v>6.116797924041748</v>
      </c>
      <c r="C116" s="2">
        <v>6.1288747787475586</v>
      </c>
      <c r="D116" s="2">
        <v>6.1483578681945801</v>
      </c>
      <c r="E116" s="2">
        <v>6.1735692024230957</v>
      </c>
      <c r="F116" s="2">
        <f t="shared" si="2"/>
        <v>61.5749867016454</v>
      </c>
      <c r="G116" s="2">
        <f t="shared" si="3"/>
        <v>53.354747731881581</v>
      </c>
      <c r="H116" s="3">
        <v>0</v>
      </c>
      <c r="I116">
        <v>90</v>
      </c>
      <c r="J116">
        <v>7.1760322428277332</v>
      </c>
      <c r="K116">
        <v>0.15074187750307821</v>
      </c>
    </row>
    <row r="117" spans="1:11" x14ac:dyDescent="0.35">
      <c r="A117" t="s">
        <v>120</v>
      </c>
      <c r="B117" s="2">
        <v>6.1098952293395996</v>
      </c>
      <c r="C117" s="2">
        <v>6.116797924041748</v>
      </c>
      <c r="D117" s="2">
        <v>6.1288747787475586</v>
      </c>
      <c r="E117" s="2">
        <v>6.1483578681945801</v>
      </c>
      <c r="F117" s="2">
        <f t="shared" si="2"/>
        <v>61.453654125152468</v>
      </c>
      <c r="G117" s="2">
        <f t="shared" si="3"/>
        <v>53.249613011482744</v>
      </c>
      <c r="H117" s="3">
        <v>0</v>
      </c>
      <c r="I117">
        <v>91</v>
      </c>
      <c r="J117">
        <v>7.033168619730418</v>
      </c>
      <c r="K117">
        <v>0.21110027446513868</v>
      </c>
    </row>
    <row r="118" spans="1:11" x14ac:dyDescent="0.35">
      <c r="A118" t="s">
        <v>121</v>
      </c>
      <c r="B118" s="2">
        <v>6.0455417633056641</v>
      </c>
      <c r="C118" s="2">
        <v>6.1098952293395996</v>
      </c>
      <c r="D118" s="2">
        <v>6.116797924041748</v>
      </c>
      <c r="E118" s="2">
        <v>6.1288747787475586</v>
      </c>
      <c r="F118" s="2">
        <f t="shared" si="2"/>
        <v>61.384304799242898</v>
      </c>
      <c r="G118" s="2">
        <f t="shared" si="3"/>
        <v>53.189521796080463</v>
      </c>
      <c r="H118" s="3">
        <v>0</v>
      </c>
      <c r="I118">
        <v>92</v>
      </c>
      <c r="J118">
        <v>6.9534318338627932</v>
      </c>
      <c r="K118">
        <v>0.20781828057812479</v>
      </c>
    </row>
    <row r="119" spans="1:11" x14ac:dyDescent="0.35">
      <c r="A119" t="s">
        <v>122</v>
      </c>
      <c r="B119" s="2">
        <v>5.9233450889587402</v>
      </c>
      <c r="C119" s="2">
        <v>6.0455417633056641</v>
      </c>
      <c r="D119" s="2">
        <v>6.1098952293395996</v>
      </c>
      <c r="E119" s="2">
        <v>6.116797924041748</v>
      </c>
      <c r="F119" s="2">
        <f t="shared" si="2"/>
        <v>60.7377646171878</v>
      </c>
      <c r="G119" s="2">
        <f t="shared" si="3"/>
        <v>52.629294499902208</v>
      </c>
      <c r="H119" s="3">
        <v>0</v>
      </c>
      <c r="I119">
        <v>93</v>
      </c>
      <c r="J119">
        <v>6.8731987265268399</v>
      </c>
      <c r="K119">
        <v>0.25820233548487881</v>
      </c>
    </row>
    <row r="120" spans="1:11" x14ac:dyDescent="0.35">
      <c r="A120" t="s">
        <v>123</v>
      </c>
      <c r="B120" s="2">
        <v>5.865570068359375</v>
      </c>
      <c r="C120" s="2">
        <v>5.9233450889587402</v>
      </c>
      <c r="D120" s="2">
        <v>6.0455417633056641</v>
      </c>
      <c r="E120" s="2">
        <v>6.1098952293395996</v>
      </c>
      <c r="F120" s="2">
        <f t="shared" si="2"/>
        <v>59.510090881057927</v>
      </c>
      <c r="G120" s="2">
        <f t="shared" si="3"/>
        <v>51.565514773799322</v>
      </c>
      <c r="H120" s="3">
        <v>0</v>
      </c>
      <c r="I120">
        <v>94</v>
      </c>
      <c r="J120">
        <v>6.844351250877275</v>
      </c>
      <c r="K120">
        <v>0.25383667255412057</v>
      </c>
    </row>
    <row r="121" spans="1:11" x14ac:dyDescent="0.35">
      <c r="A121" t="s">
        <v>124</v>
      </c>
      <c r="B121" s="2">
        <v>5.8151960372924805</v>
      </c>
      <c r="C121" s="2">
        <v>5.865570068359375</v>
      </c>
      <c r="D121" s="2">
        <v>5.9233450889587402</v>
      </c>
      <c r="E121" s="2">
        <v>6.0455417633056641</v>
      </c>
      <c r="F121" s="2">
        <f t="shared" si="2"/>
        <v>58.929642388713276</v>
      </c>
      <c r="G121" s="2">
        <f t="shared" si="3"/>
        <v>51.06255595010586</v>
      </c>
      <c r="H121" s="3">
        <v>0</v>
      </c>
      <c r="I121">
        <v>95</v>
      </c>
      <c r="J121">
        <v>6.8122525700660805</v>
      </c>
      <c r="K121">
        <v>0.25586028012312845</v>
      </c>
    </row>
    <row r="122" spans="1:11" x14ac:dyDescent="0.35">
      <c r="A122" t="s">
        <v>125</v>
      </c>
      <c r="B122" s="2">
        <v>5.7840309143066406</v>
      </c>
      <c r="C122" s="2">
        <v>5.8151960372924805</v>
      </c>
      <c r="D122" s="2">
        <v>5.865570068359375</v>
      </c>
      <c r="E122" s="2">
        <v>5.9233450889587402</v>
      </c>
      <c r="F122" s="2">
        <f t="shared" si="2"/>
        <v>58.423549442613606</v>
      </c>
      <c r="G122" s="2">
        <f t="shared" si="3"/>
        <v>50.624026233504054</v>
      </c>
      <c r="H122" s="3">
        <v>0</v>
      </c>
      <c r="I122">
        <v>96</v>
      </c>
      <c r="J122">
        <v>6.7831866576700097</v>
      </c>
      <c r="K122">
        <v>0.22040917134000004</v>
      </c>
    </row>
    <row r="123" spans="1:11" x14ac:dyDescent="0.35">
      <c r="A123" t="s">
        <v>126</v>
      </c>
      <c r="B123" s="2">
        <v>5.701408863067627</v>
      </c>
      <c r="C123" s="2">
        <v>5.7840309143066406</v>
      </c>
      <c r="D123" s="2">
        <v>5.8151960372924805</v>
      </c>
      <c r="E123" s="2">
        <v>5.865570068359375</v>
      </c>
      <c r="F123" s="2">
        <f t="shared" si="2"/>
        <v>58.110442697463171</v>
      </c>
      <c r="G123" s="2">
        <f t="shared" si="3"/>
        <v>50.352719128208236</v>
      </c>
      <c r="H123" s="3">
        <v>0</v>
      </c>
      <c r="I123">
        <v>97</v>
      </c>
      <c r="J123">
        <v>6.7208344874674895</v>
      </c>
      <c r="K123">
        <v>0.24117160460404374</v>
      </c>
    </row>
    <row r="124" spans="1:11" x14ac:dyDescent="0.35">
      <c r="A124" t="s">
        <v>127</v>
      </c>
      <c r="B124" s="2">
        <v>5.6609749794006348</v>
      </c>
      <c r="C124" s="2">
        <v>5.701408863067627</v>
      </c>
      <c r="D124" s="2">
        <v>5.7840309143066406</v>
      </c>
      <c r="E124" s="2">
        <v>5.8151960372924805</v>
      </c>
      <c r="F124" s="2">
        <f t="shared" si="2"/>
        <v>57.280363459436295</v>
      </c>
      <c r="G124" s="2">
        <f t="shared" si="3"/>
        <v>49.633455175184707</v>
      </c>
      <c r="H124" s="3">
        <v>0</v>
      </c>
      <c r="I124">
        <v>98</v>
      </c>
      <c r="J124">
        <v>6.6806402827619875</v>
      </c>
      <c r="K124">
        <v>0.2356976841569578</v>
      </c>
    </row>
    <row r="125" spans="1:11" x14ac:dyDescent="0.35">
      <c r="A125" t="s">
        <v>128</v>
      </c>
      <c r="B125" s="2">
        <v>5.6539201736450204</v>
      </c>
      <c r="C125" s="2">
        <v>5.6609749794006348</v>
      </c>
      <c r="D125" s="2">
        <v>5.701408863067627</v>
      </c>
      <c r="E125" s="2">
        <v>5.7840309143066406</v>
      </c>
      <c r="F125" s="2">
        <f t="shared" si="2"/>
        <v>56.874136225405628</v>
      </c>
      <c r="G125" s="2">
        <f t="shared" si="3"/>
        <v>49.281459133374</v>
      </c>
      <c r="H125" s="3">
        <v>0</v>
      </c>
      <c r="I125">
        <v>99</v>
      </c>
      <c r="J125">
        <v>6.6365045390419706</v>
      </c>
      <c r="K125">
        <v>0.21130859038307825</v>
      </c>
    </row>
    <row r="126" spans="1:11" x14ac:dyDescent="0.35">
      <c r="A126" t="s">
        <v>129</v>
      </c>
      <c r="B126" s="2">
        <v>5.652400016784668</v>
      </c>
      <c r="C126" s="2">
        <v>5.6539201736450204</v>
      </c>
      <c r="D126" s="2">
        <v>5.6609749794006348</v>
      </c>
      <c r="E126" s="2">
        <v>5.701408863067627</v>
      </c>
      <c r="F126" s="2">
        <f t="shared" si="2"/>
        <v>56.803258684867366</v>
      </c>
      <c r="G126" s="2">
        <f t="shared" si="3"/>
        <v>49.220043719456022</v>
      </c>
      <c r="H126" s="3">
        <v>0</v>
      </c>
      <c r="I126">
        <v>100</v>
      </c>
      <c r="J126">
        <v>6.5702790337035903</v>
      </c>
      <c r="K126">
        <v>0.22864875026247411</v>
      </c>
    </row>
    <row r="127" spans="1:11" x14ac:dyDescent="0.35">
      <c r="A127" t="s">
        <v>130</v>
      </c>
      <c r="B127" s="2">
        <v>5.5860161781311044</v>
      </c>
      <c r="C127" s="2">
        <v>5.652400016784668</v>
      </c>
      <c r="D127" s="2">
        <v>5.6539201736450204</v>
      </c>
      <c r="E127" s="2">
        <v>5.6609749794006348</v>
      </c>
      <c r="F127" s="2">
        <f t="shared" si="2"/>
        <v>56.787986119863227</v>
      </c>
      <c r="G127" s="2">
        <f t="shared" si="3"/>
        <v>49.206810036484029</v>
      </c>
      <c r="H127" s="3">
        <v>0</v>
      </c>
      <c r="I127">
        <v>101</v>
      </c>
      <c r="J127">
        <v>6.5230340226234702</v>
      </c>
      <c r="K127">
        <v>0.26492984456402979</v>
      </c>
    </row>
    <row r="128" spans="1:11" x14ac:dyDescent="0.35">
      <c r="A128" t="s">
        <v>131</v>
      </c>
      <c r="B128" s="2">
        <v>5.5603609085083008</v>
      </c>
      <c r="C128" s="2">
        <v>5.5860161781311044</v>
      </c>
      <c r="D128" s="2">
        <v>5.652400016784668</v>
      </c>
      <c r="E128" s="2">
        <v>5.6539201736450204</v>
      </c>
      <c r="F128" s="2">
        <f t="shared" si="2"/>
        <v>56.121047386431862</v>
      </c>
      <c r="G128" s="2">
        <f t="shared" si="3"/>
        <v>48.628907388331278</v>
      </c>
      <c r="H128" s="3">
        <v>0</v>
      </c>
      <c r="I128">
        <v>102</v>
      </c>
      <c r="J128">
        <v>6.5124379970697719</v>
      </c>
      <c r="K128">
        <v>0.19135982016045272</v>
      </c>
    </row>
    <row r="129" spans="1:11" x14ac:dyDescent="0.35">
      <c r="A129" t="s">
        <v>132</v>
      </c>
      <c r="B129" s="2">
        <v>5.4917569160461426</v>
      </c>
      <c r="C129" s="2">
        <v>5.5603609085083008</v>
      </c>
      <c r="D129" s="2">
        <v>5.5860161781311044</v>
      </c>
      <c r="E129" s="2">
        <v>5.652400016784668</v>
      </c>
      <c r="F129" s="2">
        <f t="shared" si="2"/>
        <v>55.863296503459168</v>
      </c>
      <c r="G129" s="2">
        <f t="shared" si="3"/>
        <v>48.405566157170114</v>
      </c>
      <c r="H129" s="3">
        <v>0</v>
      </c>
      <c r="I129">
        <v>103</v>
      </c>
      <c r="J129">
        <v>6.4310961158686322</v>
      </c>
      <c r="K129">
        <v>0.23923107071584049</v>
      </c>
    </row>
    <row r="130" spans="1:11" x14ac:dyDescent="0.35">
      <c r="A130" t="s">
        <v>133</v>
      </c>
      <c r="B130" s="2">
        <v>5.4885101318359384</v>
      </c>
      <c r="C130" s="2">
        <v>5.4917569160461426</v>
      </c>
      <c r="D130" s="2">
        <v>5.5603609085083008</v>
      </c>
      <c r="E130" s="2">
        <v>5.5860161781311044</v>
      </c>
      <c r="F130" s="2">
        <f t="shared" si="2"/>
        <v>55.174052543346733</v>
      </c>
      <c r="G130" s="2">
        <f t="shared" si="3"/>
        <v>47.808336022217617</v>
      </c>
      <c r="H130" s="3">
        <v>0</v>
      </c>
      <c r="I130">
        <v>104</v>
      </c>
      <c r="J130">
        <v>6.3987485830677455</v>
      </c>
      <c r="K130">
        <v>0.12961559845080917</v>
      </c>
    </row>
    <row r="131" spans="1:11" x14ac:dyDescent="0.35">
      <c r="A131" t="s">
        <v>134</v>
      </c>
      <c r="B131" s="2">
        <v>5.4612751007080078</v>
      </c>
      <c r="C131" s="2">
        <v>5.4885101318359384</v>
      </c>
      <c r="D131" s="2">
        <v>5.4917569160461426</v>
      </c>
      <c r="E131" s="2">
        <v>5.5603609085083008</v>
      </c>
      <c r="F131" s="2">
        <f t="shared" ref="F131:F194" si="4">10.046703338623*C131</f>
        <v>55.141433065582291</v>
      </c>
      <c r="G131" s="2">
        <f t="shared" si="3"/>
        <v>47.780071233210016</v>
      </c>
      <c r="H131" s="3">
        <v>0</v>
      </c>
      <c r="I131">
        <v>105</v>
      </c>
      <c r="J131">
        <v>6.2615491077580412</v>
      </c>
      <c r="K131">
        <v>0.1101077869257967</v>
      </c>
    </row>
    <row r="132" spans="1:11" x14ac:dyDescent="0.35">
      <c r="A132" t="s">
        <v>135</v>
      </c>
      <c r="B132" s="2">
        <v>5.4263567924499512</v>
      </c>
      <c r="C132" s="2">
        <v>5.4612751007080078</v>
      </c>
      <c r="D132" s="2">
        <v>5.4885101318359384</v>
      </c>
      <c r="E132" s="2">
        <v>5.4917569160461426</v>
      </c>
      <c r="F132" s="2">
        <f t="shared" si="4"/>
        <v>54.86781078742181</v>
      </c>
      <c r="G132" s="2">
        <f t="shared" si="3"/>
        <v>47.542977432511151</v>
      </c>
      <c r="H132" s="3">
        <v>0</v>
      </c>
      <c r="I132">
        <v>106</v>
      </c>
      <c r="J132">
        <v>6.1101000910163368</v>
      </c>
      <c r="K132">
        <v>0.1783329839348351</v>
      </c>
    </row>
    <row r="133" spans="1:11" x14ac:dyDescent="0.35">
      <c r="A133" t="s">
        <v>136</v>
      </c>
      <c r="B133" s="2">
        <v>5.4179558753967294</v>
      </c>
      <c r="C133" s="2">
        <v>5.4263567924499512</v>
      </c>
      <c r="D133" s="2">
        <v>5.4612751007080078</v>
      </c>
      <c r="E133" s="2">
        <v>5.4885101318359384</v>
      </c>
      <c r="F133" s="2">
        <f t="shared" si="4"/>
        <v>54.516996903266524</v>
      </c>
      <c r="G133" s="2">
        <f t="shared" si="3"/>
        <v>47.238997077945413</v>
      </c>
      <c r="H133" s="3">
        <v>0</v>
      </c>
      <c r="I133">
        <v>107</v>
      </c>
      <c r="J133">
        <v>6.0296688237626652</v>
      </c>
      <c r="K133">
        <v>0.21741722436355548</v>
      </c>
    </row>
    <row r="134" spans="1:11" x14ac:dyDescent="0.35">
      <c r="A134" t="s">
        <v>137</v>
      </c>
      <c r="B134" s="2">
        <v>5.2968997955322266</v>
      </c>
      <c r="C134" s="2">
        <v>5.4179558753967294</v>
      </c>
      <c r="D134" s="2">
        <v>5.4263567924499512</v>
      </c>
      <c r="E134" s="2">
        <v>5.4612751007080078</v>
      </c>
      <c r="F134" s="2">
        <f t="shared" si="4"/>
        <v>54.432595381860423</v>
      </c>
      <c r="G134" s="2">
        <f t="shared" ref="G134:G197" si="5">8.70547199249267*C134</f>
        <v>47.165863129827336</v>
      </c>
      <c r="H134" s="3">
        <v>0</v>
      </c>
      <c r="I134">
        <v>108</v>
      </c>
      <c r="J134">
        <v>5.9897091850992989</v>
      </c>
      <c r="K134">
        <v>0.18386001732379675</v>
      </c>
    </row>
    <row r="135" spans="1:11" x14ac:dyDescent="0.35">
      <c r="A135" t="s">
        <v>138</v>
      </c>
      <c r="B135" s="2">
        <v>5.0952448844909668</v>
      </c>
      <c r="C135" s="2">
        <v>5.2968997955322266</v>
      </c>
      <c r="D135" s="2">
        <v>5.4179558753967294</v>
      </c>
      <c r="E135" s="2">
        <v>5.4263567924499512</v>
      </c>
      <c r="F135" s="2">
        <f t="shared" si="4"/>
        <v>53.216380860125113</v>
      </c>
      <c r="G135" s="2">
        <f t="shared" si="5"/>
        <v>46.112012817045951</v>
      </c>
      <c r="H135" s="3">
        <v>0</v>
      </c>
      <c r="I135">
        <v>109</v>
      </c>
      <c r="J135">
        <v>5.9186591770200128</v>
      </c>
      <c r="K135">
        <v>0.22969869117456732</v>
      </c>
    </row>
    <row r="136" spans="1:11" x14ac:dyDescent="0.35">
      <c r="A136" t="s">
        <v>139</v>
      </c>
      <c r="B136" s="2">
        <v>5.040064811706543</v>
      </c>
      <c r="C136" s="2">
        <v>5.0952448844909668</v>
      </c>
      <c r="D136" s="2">
        <v>5.2968997955322266</v>
      </c>
      <c r="E136" s="2">
        <v>5.4179558753967294</v>
      </c>
      <c r="F136" s="2">
        <f t="shared" si="4"/>
        <v>51.190413792117162</v>
      </c>
      <c r="G136" s="2">
        <f t="shared" si="5"/>
        <v>44.356511636827662</v>
      </c>
      <c r="H136" s="3">
        <v>0</v>
      </c>
      <c r="I136">
        <v>110</v>
      </c>
      <c r="J136">
        <v>5.8942938022070193</v>
      </c>
      <c r="K136">
        <v>0.23458097654053933</v>
      </c>
    </row>
    <row r="137" spans="1:11" x14ac:dyDescent="0.35">
      <c r="A137" t="s">
        <v>140</v>
      </c>
      <c r="B137" s="2">
        <v>5.026881217956543</v>
      </c>
      <c r="C137" s="2">
        <v>5.040064811706543</v>
      </c>
      <c r="D137" s="2">
        <v>5.0952448844909668</v>
      </c>
      <c r="E137" s="2">
        <v>5.2968997955322266</v>
      </c>
      <c r="F137" s="2">
        <f t="shared" si="4"/>
        <v>50.636035970648429</v>
      </c>
      <c r="G137" s="2">
        <f t="shared" si="5"/>
        <v>43.876143058659153</v>
      </c>
      <c r="H137" s="3">
        <v>0</v>
      </c>
      <c r="I137">
        <v>111</v>
      </c>
      <c r="J137">
        <v>5.8754644624906458</v>
      </c>
      <c r="K137">
        <v>0.24133346155110225</v>
      </c>
    </row>
    <row r="138" spans="1:11" x14ac:dyDescent="0.35">
      <c r="A138" t="s">
        <v>141</v>
      </c>
      <c r="B138" s="2">
        <v>4.963411808013916</v>
      </c>
      <c r="C138" s="2">
        <v>5.026881217956543</v>
      </c>
      <c r="D138" s="2">
        <v>5.040064811706543</v>
      </c>
      <c r="E138" s="2">
        <v>5.0952448844909668</v>
      </c>
      <c r="F138" s="2">
        <f t="shared" si="4"/>
        <v>50.503584315305254</v>
      </c>
      <c r="G138" s="2">
        <f t="shared" si="5"/>
        <v>43.761373652508126</v>
      </c>
      <c r="H138" s="3">
        <v>0</v>
      </c>
      <c r="I138">
        <v>112</v>
      </c>
      <c r="J138">
        <v>5.8637928433370536</v>
      </c>
      <c r="K138">
        <v>0.24610238600254597</v>
      </c>
    </row>
    <row r="139" spans="1:11" x14ac:dyDescent="0.35">
      <c r="A139" t="s">
        <v>142</v>
      </c>
      <c r="B139" s="2">
        <v>4.8535890579223633</v>
      </c>
      <c r="C139" s="2">
        <v>4.963411808013916</v>
      </c>
      <c r="D139" s="2">
        <v>5.026881217956543</v>
      </c>
      <c r="E139" s="2">
        <v>5.040064811706543</v>
      </c>
      <c r="F139" s="2">
        <f t="shared" si="4"/>
        <v>49.865925982534236</v>
      </c>
      <c r="G139" s="2">
        <f t="shared" si="5"/>
        <v>43.208842481872551</v>
      </c>
      <c r="H139" s="3">
        <v>0</v>
      </c>
      <c r="I139">
        <v>113</v>
      </c>
      <c r="J139">
        <v>5.8571217666652258</v>
      </c>
      <c r="K139">
        <v>0.18841999664043829</v>
      </c>
    </row>
    <row r="140" spans="1:11" x14ac:dyDescent="0.35">
      <c r="A140" t="s">
        <v>143</v>
      </c>
      <c r="B140" s="2">
        <v>4.8054041862487793</v>
      </c>
      <c r="C140" s="2">
        <v>4.8535890579223633</v>
      </c>
      <c r="D140" s="2">
        <v>4.963411808013916</v>
      </c>
      <c r="E140" s="2">
        <v>5.026881217956543</v>
      </c>
      <c r="F140" s="2">
        <f t="shared" si="4"/>
        <v>48.762569392532669</v>
      </c>
      <c r="G140" s="2">
        <f t="shared" si="5"/>
        <v>42.252783606812017</v>
      </c>
      <c r="H140" s="3">
        <v>0</v>
      </c>
      <c r="I140">
        <v>114</v>
      </c>
      <c r="J140">
        <v>5.7949276635598634</v>
      </c>
      <c r="K140">
        <v>0.12841742539887679</v>
      </c>
    </row>
    <row r="141" spans="1:11" x14ac:dyDescent="0.35">
      <c r="A141" t="s">
        <v>144</v>
      </c>
      <c r="B141" s="2">
        <v>4.7784061431884766</v>
      </c>
      <c r="C141" s="2">
        <v>4.8054041862487793</v>
      </c>
      <c r="D141" s="2">
        <v>4.8535890579223633</v>
      </c>
      <c r="E141" s="2">
        <v>4.963411808013916</v>
      </c>
      <c r="F141" s="2">
        <f t="shared" si="4"/>
        <v>48.278470281418556</v>
      </c>
      <c r="G141" s="2">
        <f t="shared" si="5"/>
        <v>41.833311555995778</v>
      </c>
      <c r="H141" s="3">
        <v>0</v>
      </c>
      <c r="I141">
        <v>115</v>
      </c>
      <c r="J141">
        <v>5.676831265155192</v>
      </c>
      <c r="K141">
        <v>0.18873880320418301</v>
      </c>
    </row>
    <row r="142" spans="1:11" x14ac:dyDescent="0.35">
      <c r="A142" t="s">
        <v>145</v>
      </c>
      <c r="B142" s="2">
        <v>4.6811180114746094</v>
      </c>
      <c r="C142" s="2">
        <v>4.7784061431884766</v>
      </c>
      <c r="D142" s="2">
        <v>4.8054041862487793</v>
      </c>
      <c r="E142" s="2">
        <v>4.8535890579223633</v>
      </c>
      <c r="F142" s="2">
        <f t="shared" si="4"/>
        <v>48.007228952068324</v>
      </c>
      <c r="G142" s="2">
        <f t="shared" si="5"/>
        <v>41.598280848282201</v>
      </c>
      <c r="H142" s="3">
        <v>0</v>
      </c>
      <c r="I142">
        <v>116</v>
      </c>
      <c r="J142">
        <v>5.6209948695494516</v>
      </c>
      <c r="K142">
        <v>0.19420116774302887</v>
      </c>
    </row>
    <row r="143" spans="1:11" x14ac:dyDescent="0.35">
      <c r="A143" t="s">
        <v>146</v>
      </c>
      <c r="B143" s="2">
        <v>4.6756010055541992</v>
      </c>
      <c r="C143" s="2">
        <v>4.6811180114746094</v>
      </c>
      <c r="D143" s="2">
        <v>4.7784061431884766</v>
      </c>
      <c r="E143" s="2">
        <v>4.8054041862487793</v>
      </c>
      <c r="F143" s="2">
        <f t="shared" si="4"/>
        <v>47.029803954370223</v>
      </c>
      <c r="G143" s="2">
        <f t="shared" si="5"/>
        <v>40.751341742445192</v>
      </c>
      <c r="H143" s="3">
        <v>0</v>
      </c>
      <c r="I143">
        <v>117</v>
      </c>
      <c r="J143">
        <v>5.5723111252992954</v>
      </c>
      <c r="K143">
        <v>0.21171978900734523</v>
      </c>
    </row>
    <row r="144" spans="1:11" x14ac:dyDescent="0.35">
      <c r="A144" t="s">
        <v>147</v>
      </c>
      <c r="B144" s="2">
        <v>4.6540861129760742</v>
      </c>
      <c r="C144" s="2">
        <v>4.6756010055541992</v>
      </c>
      <c r="D144" s="2">
        <v>4.6811180114746094</v>
      </c>
      <c r="E144" s="2">
        <v>4.7784061431884766</v>
      </c>
      <c r="F144" s="2">
        <f t="shared" si="4"/>
        <v>46.974376232570435</v>
      </c>
      <c r="G144" s="2">
        <f t="shared" si="5"/>
        <v>40.703313601922645</v>
      </c>
      <c r="H144" s="3">
        <v>0</v>
      </c>
      <c r="I144">
        <v>118</v>
      </c>
      <c r="J144">
        <v>5.5421917394801925</v>
      </c>
      <c r="K144">
        <v>0.15921712358743445</v>
      </c>
    </row>
    <row r="145" spans="1:11" x14ac:dyDescent="0.35">
      <c r="A145" t="s">
        <v>148</v>
      </c>
      <c r="B145" s="2">
        <v>4.6001529693603516</v>
      </c>
      <c r="C145" s="2">
        <v>4.6540861129760742</v>
      </c>
      <c r="D145" s="2">
        <v>4.6756010055541992</v>
      </c>
      <c r="E145" s="2">
        <v>4.6811180114746094</v>
      </c>
      <c r="F145" s="2">
        <f t="shared" si="4"/>
        <v>46.758222489475671</v>
      </c>
      <c r="G145" s="2">
        <f t="shared" si="5"/>
        <v>40.516016307162296</v>
      </c>
      <c r="H145" s="3">
        <v>0</v>
      </c>
      <c r="I145">
        <v>119</v>
      </c>
      <c r="J145">
        <v>5.4623420485431717</v>
      </c>
      <c r="K145">
        <v>0.19863293085746303</v>
      </c>
    </row>
    <row r="146" spans="1:11" x14ac:dyDescent="0.35">
      <c r="A146" t="s">
        <v>149</v>
      </c>
      <c r="B146" s="2">
        <v>4.5976219177246094</v>
      </c>
      <c r="C146" s="2">
        <v>4.6001529693603516</v>
      </c>
      <c r="D146" s="2">
        <v>4.6540861129760742</v>
      </c>
      <c r="E146" s="2">
        <v>4.6756010055541992</v>
      </c>
      <c r="F146" s="2">
        <f t="shared" si="4"/>
        <v>46.216372195449154</v>
      </c>
      <c r="G146" s="2">
        <f t="shared" si="5"/>
        <v>40.046502835948537</v>
      </c>
      <c r="H146" s="3">
        <v>0</v>
      </c>
      <c r="I146">
        <v>120</v>
      </c>
      <c r="J146">
        <v>5.4232649127691781</v>
      </c>
      <c r="K146">
        <v>0.23065526087584232</v>
      </c>
    </row>
    <row r="147" spans="1:11" x14ac:dyDescent="0.35">
      <c r="A147" t="s">
        <v>150</v>
      </c>
      <c r="B147" s="2">
        <v>4.5820097923278809</v>
      </c>
      <c r="C147" s="2">
        <v>4.5976219177246094</v>
      </c>
      <c r="D147" s="2">
        <v>4.6001529693603516</v>
      </c>
      <c r="E147" s="2">
        <v>4.6540861129760742</v>
      </c>
      <c r="F147" s="2">
        <f t="shared" si="4"/>
        <v>46.190943470530115</v>
      </c>
      <c r="G147" s="2">
        <f t="shared" si="5"/>
        <v>40.024468836822031</v>
      </c>
      <c r="H147" s="3">
        <v>0</v>
      </c>
      <c r="I147">
        <v>121</v>
      </c>
      <c r="J147">
        <v>5.4164468290886258</v>
      </c>
      <c r="K147">
        <v>0.23595318769604212</v>
      </c>
    </row>
    <row r="148" spans="1:11" x14ac:dyDescent="0.35">
      <c r="A148" t="s">
        <v>151</v>
      </c>
      <c r="B148" s="2">
        <v>4.5518507957458496</v>
      </c>
      <c r="C148" s="2">
        <v>4.5820097923278809</v>
      </c>
      <c r="D148" s="2">
        <v>4.5976219177246094</v>
      </c>
      <c r="E148" s="2">
        <v>4.6001529693603516</v>
      </c>
      <c r="F148" s="2">
        <f t="shared" si="4"/>
        <v>46.034093078183801</v>
      </c>
      <c r="G148" s="2">
        <f t="shared" si="5"/>
        <v>39.888557916437527</v>
      </c>
      <c r="H148" s="3">
        <v>0</v>
      </c>
      <c r="I148">
        <v>122</v>
      </c>
      <c r="J148">
        <v>5.4149776806754035</v>
      </c>
      <c r="K148">
        <v>0.17103849745570088</v>
      </c>
    </row>
    <row r="149" spans="1:11" x14ac:dyDescent="0.35">
      <c r="A149" t="s">
        <v>152</v>
      </c>
      <c r="B149" s="2">
        <v>4.4309029579162598</v>
      </c>
      <c r="C149" s="2">
        <v>4.5518507957458496</v>
      </c>
      <c r="D149" s="2">
        <v>4.5820097923278809</v>
      </c>
      <c r="E149" s="2">
        <v>4.5976219177246094</v>
      </c>
      <c r="F149" s="2">
        <f t="shared" si="4"/>
        <v>45.731094586533587</v>
      </c>
      <c r="G149" s="2">
        <f t="shared" si="5"/>
        <v>39.626009616370972</v>
      </c>
      <c r="H149" s="3">
        <v>0</v>
      </c>
      <c r="I149">
        <v>123</v>
      </c>
      <c r="J149">
        <v>5.3508213335476151</v>
      </c>
      <c r="K149">
        <v>0.20953957496068565</v>
      </c>
    </row>
    <row r="150" spans="1:11" x14ac:dyDescent="0.35">
      <c r="A150" t="s">
        <v>153</v>
      </c>
      <c r="B150" s="2">
        <v>4.3840022087097168</v>
      </c>
      <c r="C150" s="2">
        <v>4.4309029579162598</v>
      </c>
      <c r="D150" s="2">
        <v>4.5518507957458496</v>
      </c>
      <c r="E150" s="2">
        <v>4.5820097923278809</v>
      </c>
      <c r="F150" s="2">
        <f t="shared" si="4"/>
        <v>44.515967540411815</v>
      </c>
      <c r="G150" s="2">
        <f t="shared" si="5"/>
        <v>38.573101601592931</v>
      </c>
      <c r="H150" s="3">
        <v>0</v>
      </c>
      <c r="I150">
        <v>124</v>
      </c>
      <c r="J150">
        <v>5.3260269194709098</v>
      </c>
      <c r="K150">
        <v>0.1657299965752328</v>
      </c>
    </row>
    <row r="151" spans="1:11" x14ac:dyDescent="0.35">
      <c r="A151" t="s">
        <v>154</v>
      </c>
      <c r="B151" s="2">
        <v>4.2670512199401864</v>
      </c>
      <c r="C151" s="2">
        <v>4.3840022087097168</v>
      </c>
      <c r="D151" s="2">
        <v>4.4309029579162598</v>
      </c>
      <c r="E151" s="2">
        <v>4.5518507957458496</v>
      </c>
      <c r="F151" s="2">
        <f t="shared" si="4"/>
        <v>44.044769626774524</v>
      </c>
      <c r="G151" s="2">
        <f t="shared" si="5"/>
        <v>38.164808442948448</v>
      </c>
      <c r="H151" s="3">
        <v>0</v>
      </c>
      <c r="I151">
        <v>125</v>
      </c>
      <c r="J151">
        <v>5.25972491518755</v>
      </c>
      <c r="K151">
        <v>0.22878521664838836</v>
      </c>
    </row>
    <row r="152" spans="1:11" x14ac:dyDescent="0.35">
      <c r="A152" t="s">
        <v>155</v>
      </c>
      <c r="B152" s="2">
        <v>4.143214225769043</v>
      </c>
      <c r="C152" s="2">
        <v>4.2670512199401864</v>
      </c>
      <c r="D152" s="2">
        <v>4.3840022087097168</v>
      </c>
      <c r="E152" s="2">
        <v>4.4309029579162598</v>
      </c>
      <c r="F152" s="2">
        <f t="shared" si="4"/>
        <v>42.869797737448422</v>
      </c>
      <c r="G152" s="2">
        <f t="shared" si="5"/>
        <v>37.146694885720976</v>
      </c>
      <c r="H152" s="3">
        <v>0</v>
      </c>
      <c r="I152">
        <v>126</v>
      </c>
      <c r="J152">
        <v>5.2565870759323374</v>
      </c>
      <c r="K152">
        <v>0.20468802477567039</v>
      </c>
    </row>
    <row r="153" spans="1:11" x14ac:dyDescent="0.35">
      <c r="A153" t="s">
        <v>156</v>
      </c>
      <c r="B153" s="2">
        <v>4.0994601249694824</v>
      </c>
      <c r="C153" s="2">
        <v>4.143214225769043</v>
      </c>
      <c r="D153" s="2">
        <v>4.2670512199401864</v>
      </c>
      <c r="E153" s="2">
        <v>4.3840022087097168</v>
      </c>
      <c r="F153" s="2">
        <f t="shared" si="4"/>
        <v>41.625644194664154</v>
      </c>
      <c r="G153" s="2">
        <f t="shared" si="5"/>
        <v>36.068635401329608</v>
      </c>
      <c r="H153" s="3">
        <v>0</v>
      </c>
      <c r="I153">
        <v>127</v>
      </c>
      <c r="J153">
        <v>5.2302659088151682</v>
      </c>
      <c r="K153">
        <v>0.196090883634783</v>
      </c>
    </row>
    <row r="154" spans="1:11" x14ac:dyDescent="0.35">
      <c r="A154" t="s">
        <v>157</v>
      </c>
      <c r="B154" s="2">
        <v>4.0536007881164551</v>
      </c>
      <c r="C154" s="2">
        <v>4.0994601249694824</v>
      </c>
      <c r="D154" s="2">
        <v>4.143214225769043</v>
      </c>
      <c r="E154" s="2">
        <v>4.2670512199401864</v>
      </c>
      <c r="F154" s="2">
        <f t="shared" si="4"/>
        <v>41.18605972408276</v>
      </c>
      <c r="G154" s="2">
        <f t="shared" si="5"/>
        <v>35.687735302262332</v>
      </c>
      <c r="H154" s="3">
        <v>0</v>
      </c>
      <c r="I154">
        <v>128</v>
      </c>
      <c r="J154">
        <v>5.1965192748277893</v>
      </c>
      <c r="K154">
        <v>0.2214366005689401</v>
      </c>
    </row>
    <row r="155" spans="1:11" x14ac:dyDescent="0.35">
      <c r="A155" t="s">
        <v>158</v>
      </c>
      <c r="B155" s="2">
        <v>3.7950930595397949</v>
      </c>
      <c r="C155" s="2">
        <v>4.0536007881164551</v>
      </c>
      <c r="D155" s="2">
        <v>4.0994601249694824</v>
      </c>
      <c r="E155" s="2">
        <v>4.143214225769043</v>
      </c>
      <c r="F155" s="2">
        <f t="shared" si="4"/>
        <v>40.725324571414419</v>
      </c>
      <c r="G155" s="2">
        <f t="shared" si="5"/>
        <v>35.288508129694016</v>
      </c>
      <c r="H155" s="3">
        <v>0</v>
      </c>
      <c r="I155">
        <v>129</v>
      </c>
      <c r="J155">
        <v>5.1884002482455669</v>
      </c>
      <c r="K155">
        <v>0.10849954728665967</v>
      </c>
    </row>
    <row r="156" spans="1:11" x14ac:dyDescent="0.35">
      <c r="A156" t="s">
        <v>159</v>
      </c>
      <c r="B156" s="2">
        <v>3.7793359756469731</v>
      </c>
      <c r="C156" s="2">
        <v>3.7950930595397949</v>
      </c>
      <c r="D156" s="2">
        <v>4.0536007881164551</v>
      </c>
      <c r="E156" s="2">
        <v>4.0994601249694824</v>
      </c>
      <c r="F156" s="2">
        <f t="shared" si="4"/>
        <v>38.128174111663434</v>
      </c>
      <c r="G156" s="2">
        <f t="shared" si="5"/>
        <v>33.038076338727002</v>
      </c>
      <c r="H156" s="3">
        <v>0</v>
      </c>
      <c r="I156">
        <v>130</v>
      </c>
      <c r="J156">
        <v>5.0714061719878289</v>
      </c>
      <c r="K156">
        <v>2.3838712503137849E-2</v>
      </c>
    </row>
    <row r="157" spans="1:11" x14ac:dyDescent="0.35">
      <c r="A157" t="s">
        <v>160</v>
      </c>
      <c r="B157" s="2">
        <v>3.7456810474395752</v>
      </c>
      <c r="C157" s="2">
        <v>3.7793359756469731</v>
      </c>
      <c r="D157" s="2">
        <v>3.7950930595397949</v>
      </c>
      <c r="E157" s="2">
        <v>4.0536007881164551</v>
      </c>
      <c r="F157" s="2">
        <f t="shared" si="4"/>
        <v>37.96986736431046</v>
      </c>
      <c r="G157" s="2">
        <f t="shared" si="5"/>
        <v>32.900903486214688</v>
      </c>
      <c r="H157" s="3">
        <v>0</v>
      </c>
      <c r="I157">
        <v>131</v>
      </c>
      <c r="J157">
        <v>4.8765177362602286</v>
      </c>
      <c r="K157">
        <v>0.16354707544631442</v>
      </c>
    </row>
    <row r="158" spans="1:11" x14ac:dyDescent="0.35">
      <c r="A158" t="s">
        <v>161</v>
      </c>
      <c r="B158" s="2">
        <v>3.565999031066895</v>
      </c>
      <c r="C158" s="2">
        <v>3.7456810474395752</v>
      </c>
      <c r="D158" s="2">
        <v>3.7793359756469731</v>
      </c>
      <c r="E158" s="2">
        <v>3.7950930595397949</v>
      </c>
      <c r="F158" s="2">
        <f t="shared" si="4"/>
        <v>37.631746284728081</v>
      </c>
      <c r="G158" s="2">
        <f t="shared" si="5"/>
        <v>32.60792145129583</v>
      </c>
      <c r="H158" s="3">
        <v>0</v>
      </c>
      <c r="I158">
        <v>132</v>
      </c>
      <c r="J158">
        <v>4.8231892157061651</v>
      </c>
      <c r="K158">
        <v>0.20369200225037787</v>
      </c>
    </row>
    <row r="159" spans="1:11" x14ac:dyDescent="0.35">
      <c r="A159" t="s">
        <v>162</v>
      </c>
      <c r="B159" s="2">
        <v>3.550908088684082</v>
      </c>
      <c r="C159" s="2">
        <v>3.565999031066895</v>
      </c>
      <c r="D159" s="2">
        <v>3.7456810474395752</v>
      </c>
      <c r="E159" s="2">
        <v>3.7793359756469731</v>
      </c>
      <c r="F159" s="2">
        <f t="shared" si="4"/>
        <v>35.826534370946156</v>
      </c>
      <c r="G159" s="2">
        <f t="shared" si="5"/>
        <v>31.043704690208855</v>
      </c>
      <c r="H159" s="3">
        <f>C159</f>
        <v>3.565999031066895</v>
      </c>
      <c r="I159">
        <v>133</v>
      </c>
      <c r="J159">
        <v>4.8104479938339146</v>
      </c>
      <c r="K159">
        <v>0.15296381418000138</v>
      </c>
    </row>
    <row r="160" spans="1:11" x14ac:dyDescent="0.35">
      <c r="A160" t="s">
        <v>163</v>
      </c>
      <c r="B160" s="2">
        <v>3.4995629787445068</v>
      </c>
      <c r="C160" s="2">
        <v>3.550908088684082</v>
      </c>
      <c r="D160" s="2">
        <v>3.565999031066895</v>
      </c>
      <c r="E160" s="2">
        <v>3.7456810474395752</v>
      </c>
      <c r="F160" s="2">
        <f t="shared" si="4"/>
        <v>35.674920149725786</v>
      </c>
      <c r="G160" s="2">
        <f t="shared" si="5"/>
        <v>30.912330913954957</v>
      </c>
      <c r="H160" s="3">
        <f>C160</f>
        <v>3.550908088684082</v>
      </c>
      <c r="I160">
        <v>134</v>
      </c>
      <c r="J160">
        <v>4.7491082825598285</v>
      </c>
      <c r="K160">
        <v>0.10448077536253475</v>
      </c>
    </row>
    <row r="161" spans="1:11" x14ac:dyDescent="0.35">
      <c r="A161" t="s">
        <v>164</v>
      </c>
      <c r="B161" s="2">
        <v>3.391443014144897</v>
      </c>
      <c r="C161" s="2">
        <v>3.4995629787445068</v>
      </c>
      <c r="D161" s="2">
        <v>3.550908088684082</v>
      </c>
      <c r="E161" s="2">
        <v>3.565999031066895</v>
      </c>
      <c r="F161" s="2">
        <f t="shared" si="4"/>
        <v>35.159071062273888</v>
      </c>
      <c r="G161" s="2">
        <f t="shared" si="5"/>
        <v>30.465347497424528</v>
      </c>
      <c r="H161" s="3">
        <v>0</v>
      </c>
      <c r="I161">
        <v>135</v>
      </c>
      <c r="J161">
        <v>4.6429706047709312</v>
      </c>
      <c r="K161">
        <v>0.16243358147784814</v>
      </c>
    </row>
    <row r="162" spans="1:11" x14ac:dyDescent="0.35">
      <c r="A162" t="s">
        <v>165</v>
      </c>
      <c r="B162" s="2">
        <v>3.3421270847320561</v>
      </c>
      <c r="C162" s="2">
        <v>3.391443014144897</v>
      </c>
      <c r="D162" s="2">
        <v>3.4995629787445068</v>
      </c>
      <c r="E162" s="2">
        <v>3.550908088684082</v>
      </c>
      <c r="F162" s="2">
        <f t="shared" si="4"/>
        <v>34.072821852959187</v>
      </c>
      <c r="G162" s="2">
        <f t="shared" si="5"/>
        <v>29.524112173773325</v>
      </c>
      <c r="H162" s="3">
        <v>0</v>
      </c>
      <c r="I162">
        <v>136</v>
      </c>
      <c r="J162">
        <v>4.5964025632701793</v>
      </c>
      <c r="K162">
        <v>0.1820035799182973</v>
      </c>
    </row>
    <row r="163" spans="1:11" x14ac:dyDescent="0.35">
      <c r="A163" t="s">
        <v>166</v>
      </c>
      <c r="B163" s="2">
        <v>3.297359943389893</v>
      </c>
      <c r="C163" s="2">
        <v>3.3421270847320561</v>
      </c>
      <c r="D163" s="2">
        <v>3.391443014144897</v>
      </c>
      <c r="E163" s="2">
        <v>3.4995629787445068</v>
      </c>
      <c r="F163" s="2">
        <f t="shared" si="4"/>
        <v>33.577359340279905</v>
      </c>
      <c r="G163" s="2">
        <f t="shared" si="5"/>
        <v>29.094793731486092</v>
      </c>
      <c r="H163" s="3">
        <v>0</v>
      </c>
      <c r="I163">
        <v>137</v>
      </c>
      <c r="J163">
        <v>4.5703104321509311</v>
      </c>
      <c r="K163">
        <v>0.11080757932367824</v>
      </c>
    </row>
    <row r="164" spans="1:11" x14ac:dyDescent="0.35">
      <c r="A164" t="s">
        <v>167</v>
      </c>
      <c r="B164" s="2">
        <v>3.263597965240479</v>
      </c>
      <c r="C164" s="2">
        <v>3.297359943389893</v>
      </c>
      <c r="D164" s="2">
        <v>3.3421270847320561</v>
      </c>
      <c r="E164" s="2">
        <v>3.391443014144897</v>
      </c>
      <c r="F164" s="2">
        <f t="shared" si="4"/>
        <v>33.127597151896985</v>
      </c>
      <c r="G164" s="2">
        <f t="shared" si="5"/>
        <v>28.705074636347931</v>
      </c>
      <c r="H164" s="3">
        <v>0</v>
      </c>
      <c r="I164">
        <v>138</v>
      </c>
      <c r="J164">
        <v>4.4762867770528567</v>
      </c>
      <c r="K164">
        <v>0.19931422850134251</v>
      </c>
    </row>
    <row r="165" spans="1:11" x14ac:dyDescent="0.35">
      <c r="A165" t="s">
        <v>168</v>
      </c>
      <c r="B165" s="2">
        <v>3.2235250473022461</v>
      </c>
      <c r="C165" s="2">
        <v>3.263597965240479</v>
      </c>
      <c r="D165" s="2">
        <v>3.297359943389893</v>
      </c>
      <c r="E165" s="2">
        <v>3.3421270847320561</v>
      </c>
      <c r="F165" s="2">
        <f t="shared" si="4"/>
        <v>32.788400573304749</v>
      </c>
      <c r="G165" s="2">
        <f t="shared" si="5"/>
        <v>28.411160681157057</v>
      </c>
      <c r="H165" s="3">
        <v>0</v>
      </c>
      <c r="I165">
        <v>139</v>
      </c>
      <c r="J165">
        <v>4.4709548927551879</v>
      </c>
      <c r="K165">
        <v>0.18313122022088635</v>
      </c>
    </row>
    <row r="166" spans="1:11" x14ac:dyDescent="0.35">
      <c r="A166" t="s">
        <v>169</v>
      </c>
      <c r="B166" s="2">
        <v>3.122397899627686</v>
      </c>
      <c r="C166" s="2">
        <v>3.2235250473022461</v>
      </c>
      <c r="D166" s="2">
        <v>3.263597965240479</v>
      </c>
      <c r="E166" s="2">
        <v>3.297359943389893</v>
      </c>
      <c r="F166" s="2">
        <f t="shared" si="4"/>
        <v>32.385799854866342</v>
      </c>
      <c r="G166" s="2">
        <f t="shared" si="5"/>
        <v>28.062307016388313</v>
      </c>
      <c r="H166" s="3">
        <v>0</v>
      </c>
      <c r="I166">
        <v>140</v>
      </c>
      <c r="J166">
        <v>4.4501619265053343</v>
      </c>
      <c r="K166">
        <v>0.1499910428550173</v>
      </c>
    </row>
    <row r="167" spans="1:11" x14ac:dyDescent="0.35">
      <c r="A167" t="s">
        <v>170</v>
      </c>
      <c r="B167" s="2">
        <v>3.0130209922790532</v>
      </c>
      <c r="C167" s="2">
        <v>3.122397899627686</v>
      </c>
      <c r="D167" s="2">
        <v>3.2235250473022461</v>
      </c>
      <c r="E167" s="2">
        <v>3.263597965240479</v>
      </c>
      <c r="F167" s="2">
        <f t="shared" si="4"/>
        <v>31.369805402698919</v>
      </c>
      <c r="G167" s="2">
        <f t="shared" si="5"/>
        <v>27.181947464626759</v>
      </c>
      <c r="H167" s="3">
        <v>0</v>
      </c>
      <c r="I167">
        <v>141</v>
      </c>
      <c r="J167">
        <v>4.3980384947532078</v>
      </c>
      <c r="K167">
        <v>0.19958342297140153</v>
      </c>
    </row>
    <row r="168" spans="1:11" x14ac:dyDescent="0.35">
      <c r="A168" t="s">
        <v>171</v>
      </c>
      <c r="B168" s="2">
        <v>2.9923219680786133</v>
      </c>
      <c r="C168" s="2">
        <v>3.0130209922790532</v>
      </c>
      <c r="D168" s="2">
        <v>3.122397899627686</v>
      </c>
      <c r="E168" s="2">
        <v>3.2235250473022461</v>
      </c>
      <c r="F168" s="2">
        <f t="shared" si="4"/>
        <v>30.27092806247115</v>
      </c>
      <c r="G168" s="2">
        <f t="shared" si="5"/>
        <v>26.229769861077774</v>
      </c>
      <c r="H168" s="3">
        <f>C168</f>
        <v>3.0130209922790532</v>
      </c>
      <c r="I168">
        <v>142</v>
      </c>
      <c r="J168">
        <v>4.3955923718619356</v>
      </c>
      <c r="K168">
        <v>0.18641742046594523</v>
      </c>
    </row>
    <row r="169" spans="1:11" x14ac:dyDescent="0.35">
      <c r="A169" t="s">
        <v>172</v>
      </c>
      <c r="B169" s="2">
        <v>2.9388749599456792</v>
      </c>
      <c r="C169" s="2">
        <v>2.9923219680786133</v>
      </c>
      <c r="D169" s="2">
        <v>3.0130209922790532</v>
      </c>
      <c r="E169" s="2">
        <v>3.122397899627686</v>
      </c>
      <c r="F169" s="2">
        <f t="shared" si="4"/>
        <v>30.062971106930352</v>
      </c>
      <c r="G169" s="2">
        <f t="shared" si="5"/>
        <v>26.049575085628916</v>
      </c>
      <c r="H169" s="3">
        <v>0</v>
      </c>
      <c r="I169">
        <v>143</v>
      </c>
      <c r="J169">
        <v>4.3805041070572708</v>
      </c>
      <c r="K169">
        <v>0.17134668868857883</v>
      </c>
    </row>
    <row r="170" spans="1:11" x14ac:dyDescent="0.35">
      <c r="A170" t="s">
        <v>173</v>
      </c>
      <c r="B170" s="2">
        <v>2.9035758972167969</v>
      </c>
      <c r="C170" s="2">
        <v>2.9388749599456792</v>
      </c>
      <c r="D170" s="2">
        <v>2.9923219680786133</v>
      </c>
      <c r="E170" s="2">
        <v>3.0130209922790532</v>
      </c>
      <c r="F170" s="2">
        <f t="shared" si="4"/>
        <v>29.526004871881792</v>
      </c>
      <c r="G170" s="2">
        <f t="shared" si="5"/>
        <v>25.58429365324513</v>
      </c>
      <c r="H170" s="3">
        <f>C170</f>
        <v>2.9388749599456792</v>
      </c>
      <c r="I170">
        <v>144</v>
      </c>
      <c r="J170">
        <v>4.3513570873460399</v>
      </c>
      <c r="K170">
        <v>7.954587057021989E-2</v>
      </c>
    </row>
    <row r="171" spans="1:11" x14ac:dyDescent="0.35">
      <c r="A171" t="s">
        <v>174</v>
      </c>
      <c r="B171" s="2">
        <v>2.847114086151123</v>
      </c>
      <c r="C171" s="2">
        <v>2.9035758972167969</v>
      </c>
      <c r="D171" s="2">
        <v>2.9388749599456792</v>
      </c>
      <c r="E171" s="2">
        <v>2.9923219680786133</v>
      </c>
      <c r="F171" s="2">
        <f t="shared" si="4"/>
        <v>29.171365660513267</v>
      </c>
      <c r="G171" s="2">
        <f t="shared" si="5"/>
        <v>25.276998651297603</v>
      </c>
      <c r="H171" s="3">
        <v>0</v>
      </c>
      <c r="I171">
        <v>145</v>
      </c>
      <c r="J171">
        <v>4.234467621091377</v>
      </c>
      <c r="K171">
        <v>0.14953458761833982</v>
      </c>
    </row>
    <row r="172" spans="1:11" x14ac:dyDescent="0.35">
      <c r="A172" t="s">
        <v>175</v>
      </c>
      <c r="B172" s="2">
        <v>2.744271039962769</v>
      </c>
      <c r="C172" s="2">
        <v>2.847114086151123</v>
      </c>
      <c r="D172" s="2">
        <v>2.9035758972167969</v>
      </c>
      <c r="E172" s="2">
        <v>2.9388749599456792</v>
      </c>
      <c r="F172" s="2">
        <f t="shared" si="4"/>
        <v>28.604110594775062</v>
      </c>
      <c r="G172" s="2">
        <f t="shared" si="5"/>
        <v>24.785471936419967</v>
      </c>
      <c r="H172" s="3">
        <v>0</v>
      </c>
      <c r="I172">
        <v>146</v>
      </c>
      <c r="J172">
        <v>4.1891406136799612</v>
      </c>
      <c r="K172">
        <v>7.7910606260225279E-2</v>
      </c>
    </row>
    <row r="173" spans="1:11" x14ac:dyDescent="0.35">
      <c r="A173" t="s">
        <v>176</v>
      </c>
      <c r="B173" s="2">
        <v>2.6459369659423828</v>
      </c>
      <c r="C173" s="2">
        <v>2.744271039962769</v>
      </c>
      <c r="D173" s="2">
        <v>2.847114086151123</v>
      </c>
      <c r="E173" s="2">
        <v>2.9035758972167969</v>
      </c>
      <c r="F173" s="2">
        <f t="shared" si="4"/>
        <v>27.570877019280367</v>
      </c>
      <c r="G173" s="2">
        <f t="shared" si="5"/>
        <v>23.89017467820462</v>
      </c>
      <c r="H173" s="3">
        <v>0</v>
      </c>
      <c r="I173">
        <v>147</v>
      </c>
      <c r="J173">
        <v>4.0761138833097474</v>
      </c>
      <c r="K173">
        <v>6.7100342459295526E-2</v>
      </c>
    </row>
    <row r="174" spans="1:11" x14ac:dyDescent="0.35">
      <c r="A174" t="s">
        <v>177</v>
      </c>
      <c r="B174" s="2">
        <v>2.5952620506286621</v>
      </c>
      <c r="C174" s="2">
        <v>2.6459369659423828</v>
      </c>
      <c r="D174" s="2">
        <v>2.744271039962769</v>
      </c>
      <c r="E174" s="2">
        <v>2.847114086151123</v>
      </c>
      <c r="F174" s="2">
        <f t="shared" si="4"/>
        <v>26.582943749519352</v>
      </c>
      <c r="G174" s="2">
        <f t="shared" si="5"/>
        <v>23.034130150912446</v>
      </c>
      <c r="H174" s="3">
        <v>0</v>
      </c>
      <c r="I174">
        <v>148</v>
      </c>
      <c r="J174">
        <v>3.9564322055633308</v>
      </c>
      <c r="K174">
        <v>0.14302791940615167</v>
      </c>
    </row>
    <row r="175" spans="1:11" x14ac:dyDescent="0.35">
      <c r="A175" t="s">
        <v>178</v>
      </c>
      <c r="B175" s="2">
        <v>2.551738023757935</v>
      </c>
      <c r="C175" s="2">
        <v>2.5952620506286621</v>
      </c>
      <c r="D175" s="2">
        <v>2.6459369659423828</v>
      </c>
      <c r="E175" s="2">
        <v>2.744271039962769</v>
      </c>
      <c r="F175" s="2">
        <f t="shared" si="4"/>
        <v>26.073827908652554</v>
      </c>
      <c r="G175" s="2">
        <f t="shared" si="5"/>
        <v>22.592981094926913</v>
      </c>
      <c r="H175" s="3">
        <v>0</v>
      </c>
      <c r="I175">
        <v>149</v>
      </c>
      <c r="J175">
        <v>3.9141462616333595</v>
      </c>
      <c r="K175">
        <v>0.13945452648309553</v>
      </c>
    </row>
    <row r="176" spans="1:11" x14ac:dyDescent="0.35">
      <c r="A176" t="s">
        <v>179</v>
      </c>
      <c r="B176" s="2">
        <v>2.531519889831543</v>
      </c>
      <c r="C176" s="2">
        <v>2.551738023757935</v>
      </c>
      <c r="D176" s="2">
        <v>2.5952620506286621</v>
      </c>
      <c r="E176" s="2">
        <v>2.6459369659423828</v>
      </c>
      <c r="F176" s="2">
        <f t="shared" si="4"/>
        <v>25.636554922580103</v>
      </c>
      <c r="G176" s="2">
        <f t="shared" si="5"/>
        <v>22.214083898003299</v>
      </c>
      <c r="H176" s="3">
        <v>0</v>
      </c>
      <c r="I176">
        <v>150</v>
      </c>
      <c r="J176">
        <v>3.8698257222691441</v>
      </c>
      <c r="K176">
        <v>-7.4732662729349197E-2</v>
      </c>
    </row>
    <row r="177" spans="1:11" x14ac:dyDescent="0.35">
      <c r="A177" t="s">
        <v>180</v>
      </c>
      <c r="B177" s="2">
        <v>2.414993047714233</v>
      </c>
      <c r="C177" s="2">
        <v>2.531519889831543</v>
      </c>
      <c r="D177" s="2">
        <v>2.551738023757935</v>
      </c>
      <c r="E177" s="2">
        <v>2.5952620506286621</v>
      </c>
      <c r="F177" s="2">
        <f t="shared" si="4"/>
        <v>25.433429328961093</v>
      </c>
      <c r="G177" s="2">
        <f t="shared" si="5"/>
        <v>22.038075499366627</v>
      </c>
      <c r="H177" s="3">
        <v>0</v>
      </c>
      <c r="I177">
        <v>151</v>
      </c>
      <c r="J177">
        <v>3.6199921497285152</v>
      </c>
      <c r="K177">
        <v>0.15934382591845786</v>
      </c>
    </row>
    <row r="178" spans="1:11" x14ac:dyDescent="0.35">
      <c r="A178" t="s">
        <v>181</v>
      </c>
      <c r="B178" s="2">
        <v>2.1759490966796879</v>
      </c>
      <c r="C178" s="2">
        <v>2.414993047714233</v>
      </c>
      <c r="D178" s="2">
        <v>2.531519889831543</v>
      </c>
      <c r="E178" s="2">
        <v>2.551738023757935</v>
      </c>
      <c r="F178" s="2">
        <f t="shared" si="4"/>
        <v>24.262718715221919</v>
      </c>
      <c r="G178" s="2">
        <f t="shared" si="5"/>
        <v>21.023654338940769</v>
      </c>
      <c r="H178" s="3">
        <v>0</v>
      </c>
      <c r="I178">
        <v>152</v>
      </c>
      <c r="J178">
        <v>3.6047637904703951</v>
      </c>
      <c r="K178">
        <v>0.14091725696918012</v>
      </c>
    </row>
    <row r="179" spans="1:11" x14ac:dyDescent="0.35">
      <c r="A179" t="s">
        <v>182</v>
      </c>
      <c r="B179" s="2">
        <v>2.1565299034118652</v>
      </c>
      <c r="C179" s="2">
        <v>2.1759490966796879</v>
      </c>
      <c r="D179" s="2">
        <v>2.414993047714233</v>
      </c>
      <c r="E179" s="2">
        <v>2.531519889831543</v>
      </c>
      <c r="F179" s="2">
        <f t="shared" si="4"/>
        <v>21.861115054285523</v>
      </c>
      <c r="G179" s="2">
        <f t="shared" si="5"/>
        <v>18.94266391823475</v>
      </c>
      <c r="H179" s="3">
        <v>0</v>
      </c>
      <c r="I179">
        <v>153</v>
      </c>
      <c r="J179">
        <v>3.5722381441620716</v>
      </c>
      <c r="K179">
        <v>-6.2391130951766627E-3</v>
      </c>
    </row>
    <row r="180" spans="1:11" x14ac:dyDescent="0.35">
      <c r="A180" t="s">
        <v>183</v>
      </c>
      <c r="B180" s="2">
        <v>2.126446008682251</v>
      </c>
      <c r="C180" s="2">
        <v>2.1565299034118652</v>
      </c>
      <c r="D180" s="2">
        <v>2.1759490966796879</v>
      </c>
      <c r="E180" s="2">
        <v>2.414993047714233</v>
      </c>
      <c r="F180" s="2">
        <f t="shared" si="4"/>
        <v>21.666016180448324</v>
      </c>
      <c r="G180" s="2">
        <f t="shared" si="5"/>
        <v>18.773610675124917</v>
      </c>
      <c r="H180" s="3">
        <v>0</v>
      </c>
      <c r="I180">
        <v>154</v>
      </c>
      <c r="J180">
        <v>3.5227438761387178</v>
      </c>
      <c r="K180">
        <v>2.8164212545364276E-2</v>
      </c>
    </row>
    <row r="181" spans="1:11" x14ac:dyDescent="0.35">
      <c r="A181" t="s">
        <v>184</v>
      </c>
      <c r="B181" s="2">
        <v>2.1240170001983638</v>
      </c>
      <c r="C181" s="2">
        <v>2.126446008682251</v>
      </c>
      <c r="D181" s="2">
        <v>2.1565299034118652</v>
      </c>
      <c r="E181" s="2">
        <v>2.1759490966796879</v>
      </c>
      <c r="F181" s="2">
        <f t="shared" si="4"/>
        <v>21.363772214829524</v>
      </c>
      <c r="G181" s="2">
        <f t="shared" si="5"/>
        <v>18.511716172131162</v>
      </c>
      <c r="H181" s="3">
        <v>0</v>
      </c>
      <c r="I181">
        <v>155</v>
      </c>
      <c r="J181">
        <v>3.5076338798633317</v>
      </c>
      <c r="K181">
        <v>-8.0709011188249136E-3</v>
      </c>
    </row>
    <row r="182" spans="1:11" x14ac:dyDescent="0.35">
      <c r="A182" t="s">
        <v>185</v>
      </c>
      <c r="B182" s="2">
        <v>1.9746179580688481</v>
      </c>
      <c r="C182" s="2">
        <v>2.1240170001983638</v>
      </c>
      <c r="D182" s="2">
        <v>2.126446008682251</v>
      </c>
      <c r="E182" s="2">
        <v>2.1565299034118652</v>
      </c>
      <c r="F182" s="2">
        <f t="shared" si="4"/>
        <v>21.339368687184912</v>
      </c>
      <c r="G182" s="2">
        <f t="shared" si="5"/>
        <v>18.490570506805156</v>
      </c>
      <c r="H182" s="3">
        <v>0</v>
      </c>
      <c r="I182">
        <v>156</v>
      </c>
      <c r="J182">
        <v>3.3343784998588091</v>
      </c>
      <c r="K182">
        <v>5.7064514286087942E-2</v>
      </c>
    </row>
    <row r="183" spans="1:11" x14ac:dyDescent="0.35">
      <c r="A183" t="s">
        <v>186</v>
      </c>
      <c r="B183" s="2">
        <v>1.9020969867706301</v>
      </c>
      <c r="C183" s="2">
        <v>1.9746179580688481</v>
      </c>
      <c r="D183" s="2">
        <v>2.1240170001983638</v>
      </c>
      <c r="E183" s="2">
        <v>2.126446008682251</v>
      </c>
      <c r="F183" s="2">
        <f t="shared" si="4"/>
        <v>19.83840083183523</v>
      </c>
      <c r="G183" s="2">
        <f t="shared" si="5"/>
        <v>17.189981329841423</v>
      </c>
      <c r="H183" s="3">
        <v>0</v>
      </c>
      <c r="I183">
        <v>157</v>
      </c>
      <c r="J183">
        <v>3.2298864710610071</v>
      </c>
      <c r="K183">
        <v>0.11224061367104898</v>
      </c>
    </row>
    <row r="184" spans="1:11" x14ac:dyDescent="0.35">
      <c r="A184" t="s">
        <v>187</v>
      </c>
      <c r="B184" s="2">
        <v>1.793609023094177</v>
      </c>
      <c r="C184" s="2">
        <v>1.9020969867706301</v>
      </c>
      <c r="D184" s="2">
        <v>1.9746179580688481</v>
      </c>
      <c r="E184" s="2">
        <v>2.1240170001983638</v>
      </c>
      <c r="F184" s="2">
        <f t="shared" si="4"/>
        <v>19.109804147373239</v>
      </c>
      <c r="G184" s="2">
        <f t="shared" si="5"/>
        <v>16.558652045336423</v>
      </c>
      <c r="H184" s="3">
        <v>0</v>
      </c>
      <c r="I184">
        <v>158</v>
      </c>
      <c r="J184">
        <v>3.1822253241536811</v>
      </c>
      <c r="K184">
        <v>0.11513461923621193</v>
      </c>
    </row>
    <row r="185" spans="1:11" x14ac:dyDescent="0.35">
      <c r="A185" t="s">
        <v>188</v>
      </c>
      <c r="B185" s="2">
        <v>1.708346009254456</v>
      </c>
      <c r="C185" s="2">
        <v>1.793609023094177</v>
      </c>
      <c r="D185" s="2">
        <v>1.9020969867706301</v>
      </c>
      <c r="E185" s="2">
        <v>1.9746179580688481</v>
      </c>
      <c r="F185" s="2">
        <f t="shared" si="4"/>
        <v>18.019857760504607</v>
      </c>
      <c r="G185" s="2">
        <f t="shared" si="5"/>
        <v>15.614213116028498</v>
      </c>
      <c r="H185" s="3">
        <v>0</v>
      </c>
      <c r="I185">
        <v>159</v>
      </c>
      <c r="J185">
        <v>3.1389603319790766</v>
      </c>
      <c r="K185">
        <v>0.12463763326140231</v>
      </c>
    </row>
    <row r="186" spans="1:11" x14ac:dyDescent="0.35">
      <c r="A186" t="s">
        <v>189</v>
      </c>
      <c r="B186" s="2">
        <v>1.3513859510421751</v>
      </c>
      <c r="C186" s="2">
        <v>1.708346009254456</v>
      </c>
      <c r="D186" s="2">
        <v>1.793609023094177</v>
      </c>
      <c r="E186" s="2">
        <v>1.9020969867706301</v>
      </c>
      <c r="F186" s="2">
        <f t="shared" si="4"/>
        <v>17.163245554700023</v>
      </c>
      <c r="G186" s="2">
        <f t="shared" si="5"/>
        <v>14.871958337051291</v>
      </c>
      <c r="H186" s="3">
        <v>0</v>
      </c>
      <c r="I186">
        <v>160</v>
      </c>
      <c r="J186">
        <v>3.106331227760224</v>
      </c>
      <c r="K186">
        <v>0.11719381954202213</v>
      </c>
    </row>
    <row r="187" spans="1:11" x14ac:dyDescent="0.35">
      <c r="A187" t="s">
        <v>190</v>
      </c>
      <c r="B187" s="2">
        <v>1.3057709932327271</v>
      </c>
      <c r="C187" s="2">
        <v>1.3513859510421751</v>
      </c>
      <c r="D187" s="2">
        <v>1.708346009254456</v>
      </c>
      <c r="E187" s="2">
        <v>1.793609023094177</v>
      </c>
      <c r="F187" s="2">
        <f t="shared" si="4"/>
        <v>13.57697374610364</v>
      </c>
      <c r="G187" s="2">
        <f t="shared" si="5"/>
        <v>11.764452547845726</v>
      </c>
      <c r="H187" s="3">
        <v>0</v>
      </c>
      <c r="I187">
        <v>161</v>
      </c>
      <c r="J187">
        <v>3.0676029456088174</v>
      </c>
      <c r="K187">
        <v>5.479495401886858E-2</v>
      </c>
    </row>
    <row r="188" spans="1:11" x14ac:dyDescent="0.35">
      <c r="A188" t="s">
        <v>191</v>
      </c>
      <c r="B188" s="2">
        <v>1.0432670116424561</v>
      </c>
      <c r="C188" s="2">
        <v>1.3057709932327271</v>
      </c>
      <c r="D188" s="2">
        <v>1.3513859510421751</v>
      </c>
      <c r="E188" s="2">
        <v>1.708346009254456</v>
      </c>
      <c r="F188" s="2">
        <f t="shared" si="4"/>
        <v>13.11869379718831</v>
      </c>
      <c r="G188" s="2">
        <f t="shared" si="5"/>
        <v>11.367352810196842</v>
      </c>
      <c r="H188" s="3">
        <v>0</v>
      </c>
      <c r="I188">
        <v>162</v>
      </c>
      <c r="J188">
        <v>2.9698690916792367</v>
      </c>
      <c r="K188">
        <v>4.315190059981644E-2</v>
      </c>
    </row>
    <row r="189" spans="1:11" x14ac:dyDescent="0.35">
      <c r="A189" t="s">
        <v>192</v>
      </c>
      <c r="B189" s="2">
        <v>1.029507994651794</v>
      </c>
      <c r="C189" s="2">
        <v>1.0432670116424561</v>
      </c>
      <c r="D189" s="2">
        <v>1.3057709932327271</v>
      </c>
      <c r="E189" s="2">
        <v>1.3513859510421751</v>
      </c>
      <c r="F189" s="2">
        <f t="shared" si="4"/>
        <v>10.481394168943504</v>
      </c>
      <c r="G189" s="2">
        <f t="shared" si="5"/>
        <v>9.0821317505449262</v>
      </c>
      <c r="H189" s="3">
        <v>0</v>
      </c>
      <c r="I189">
        <v>163</v>
      </c>
      <c r="J189">
        <v>2.9690676447609565</v>
      </c>
      <c r="K189">
        <v>2.3254323317656755E-2</v>
      </c>
    </row>
    <row r="190" spans="1:11" x14ac:dyDescent="0.35">
      <c r="A190" t="s">
        <v>193</v>
      </c>
      <c r="B190" s="2">
        <v>0.48424899578094505</v>
      </c>
      <c r="C190" s="2">
        <v>1.029507994651794</v>
      </c>
      <c r="D190" s="2">
        <v>1.0432670116424561</v>
      </c>
      <c r="E190" s="2">
        <v>1.3057709932327271</v>
      </c>
      <c r="F190" s="2">
        <f t="shared" si="4"/>
        <v>10.34316140700725</v>
      </c>
      <c r="G190" s="2">
        <f t="shared" si="5"/>
        <v>8.962353013488487</v>
      </c>
      <c r="H190" s="3">
        <v>0</v>
      </c>
      <c r="I190">
        <v>164</v>
      </c>
      <c r="J190">
        <v>2.8441578223899784</v>
      </c>
      <c r="K190">
        <v>9.471713755570077E-2</v>
      </c>
    </row>
    <row r="191" spans="1:11" x14ac:dyDescent="0.35">
      <c r="A191" t="s">
        <v>194</v>
      </c>
      <c r="B191" s="2">
        <v>0.46283400058746305</v>
      </c>
      <c r="C191" s="2">
        <v>0.48424899578094505</v>
      </c>
      <c r="D191" s="2">
        <v>1.029507994651794</v>
      </c>
      <c r="E191" s="2">
        <v>1.0432670116424561</v>
      </c>
      <c r="F191" s="2">
        <f t="shared" si="4"/>
        <v>4.8651060026372557</v>
      </c>
      <c r="G191" s="2">
        <f t="shared" si="5"/>
        <v>4.2156160701637182</v>
      </c>
      <c r="H191" s="3">
        <v>0</v>
      </c>
      <c r="I191">
        <v>165</v>
      </c>
      <c r="J191">
        <v>2.8948279953095124</v>
      </c>
      <c r="K191">
        <v>8.7479019072844721E-3</v>
      </c>
    </row>
    <row r="192" spans="1:11" x14ac:dyDescent="0.35">
      <c r="A192" t="s">
        <v>195</v>
      </c>
      <c r="B192" s="2">
        <v>0.41967299580574002</v>
      </c>
      <c r="C192" s="2">
        <v>0.46283400058746305</v>
      </c>
      <c r="D192" s="2">
        <v>0.48424899578094505</v>
      </c>
      <c r="E192" s="2">
        <v>1.029507994651794</v>
      </c>
      <c r="F192" s="2">
        <f t="shared" si="4"/>
        <v>4.6499558989303047</v>
      </c>
      <c r="G192" s="2">
        <f t="shared" si="5"/>
        <v>4.0291884292874958</v>
      </c>
      <c r="H192" s="3">
        <v>0</v>
      </c>
      <c r="I192">
        <v>166</v>
      </c>
      <c r="J192">
        <v>2.75838960163144</v>
      </c>
      <c r="K192">
        <v>8.8724484519683067E-2</v>
      </c>
    </row>
    <row r="193" spans="1:11" x14ac:dyDescent="0.35">
      <c r="A193" t="s">
        <v>196</v>
      </c>
      <c r="B193" s="2">
        <v>0.26208999752998402</v>
      </c>
      <c r="C193" s="2">
        <v>0.41967299580574002</v>
      </c>
      <c r="D193" s="2">
        <v>0.46283400058746305</v>
      </c>
      <c r="E193" s="2">
        <v>0.48424899578094505</v>
      </c>
      <c r="F193" s="2">
        <f t="shared" si="4"/>
        <v>4.2163300880914445</v>
      </c>
      <c r="G193" s="2">
        <f t="shared" si="5"/>
        <v>3.6534515109923635</v>
      </c>
      <c r="H193" s="3">
        <f>1*B193</f>
        <v>0.26208999752998402</v>
      </c>
      <c r="I193">
        <v>167</v>
      </c>
      <c r="J193">
        <v>2.7038223511731307</v>
      </c>
      <c r="K193">
        <v>4.0448688789638254E-2</v>
      </c>
    </row>
    <row r="194" spans="1:11" x14ac:dyDescent="0.35">
      <c r="A194" t="s">
        <v>197</v>
      </c>
      <c r="B194" s="2">
        <v>0.23008699715137501</v>
      </c>
      <c r="C194" s="2">
        <v>0.26208999752998402</v>
      </c>
      <c r="D194" s="2">
        <v>0.41967299580574002</v>
      </c>
      <c r="E194" s="2">
        <v>0.46283400058746305</v>
      </c>
      <c r="F194" s="2">
        <f t="shared" si="4"/>
        <v>2.6331404532041844</v>
      </c>
      <c r="G194" s="2">
        <f t="shared" si="5"/>
        <v>2.2816171330097492</v>
      </c>
      <c r="H194" s="3">
        <v>0</v>
      </c>
      <c r="I194">
        <v>168</v>
      </c>
      <c r="J194">
        <v>2.604430175234461</v>
      </c>
      <c r="K194">
        <v>4.1506790707921848E-2</v>
      </c>
    </row>
    <row r="195" spans="1:11" x14ac:dyDescent="0.35">
      <c r="A195" t="s">
        <v>198</v>
      </c>
      <c r="B195" s="2">
        <v>0.14800499379634902</v>
      </c>
      <c r="C195" s="2">
        <v>0.23008699715137501</v>
      </c>
      <c r="D195" s="2">
        <v>0.26208999752998402</v>
      </c>
      <c r="E195" s="2">
        <v>0.41967299580574002</v>
      </c>
      <c r="F195" s="2">
        <f t="shared" ref="F195:F235" si="6">10.046703338623*C195</f>
        <v>2.31161580245446</v>
      </c>
      <c r="G195" s="2">
        <f t="shared" si="5"/>
        <v>2.003015909538036</v>
      </c>
      <c r="H195" s="3">
        <v>0</v>
      </c>
      <c r="I195">
        <v>169</v>
      </c>
      <c r="J195">
        <v>2.5093956741375147</v>
      </c>
      <c r="K195">
        <v>8.5866376491147367E-2</v>
      </c>
    </row>
    <row r="196" spans="1:11" x14ac:dyDescent="0.35">
      <c r="A196" t="s">
        <v>199</v>
      </c>
      <c r="B196" s="2">
        <v>0.10442599654197701</v>
      </c>
      <c r="C196" s="2">
        <v>0.14800499379634902</v>
      </c>
      <c r="D196" s="2">
        <v>0.23008699715137501</v>
      </c>
      <c r="E196" s="2">
        <v>0.26208999752998402</v>
      </c>
      <c r="F196" s="2">
        <f t="shared" si="6"/>
        <v>1.4869622653066561</v>
      </c>
      <c r="G196" s="2">
        <f t="shared" si="5"/>
        <v>1.2884533282431678</v>
      </c>
      <c r="H196" s="3">
        <v>0</v>
      </c>
      <c r="I196">
        <v>170</v>
      </c>
      <c r="J196">
        <v>2.4604211417290331</v>
      </c>
      <c r="K196">
        <v>9.1316882028901869E-2</v>
      </c>
    </row>
    <row r="197" spans="1:11" x14ac:dyDescent="0.35">
      <c r="A197" t="s">
        <v>200</v>
      </c>
      <c r="B197" s="2">
        <v>9.9118001759052013E-2</v>
      </c>
      <c r="C197" s="2">
        <v>0.10442599654197701</v>
      </c>
      <c r="D197" s="2">
        <v>0.14800499379634902</v>
      </c>
      <c r="E197" s="2">
        <v>0.23008699715137501</v>
      </c>
      <c r="F197" s="2">
        <f t="shared" si="6"/>
        <v>1.0491370080973144</v>
      </c>
      <c r="G197" s="2">
        <f t="shared" si="5"/>
        <v>0.90907758818431739</v>
      </c>
      <c r="H197" s="3">
        <v>0</v>
      </c>
      <c r="I197">
        <v>171</v>
      </c>
      <c r="J197">
        <v>2.4183575516602223</v>
      </c>
      <c r="K197">
        <v>0.11316233817132071</v>
      </c>
    </row>
    <row r="198" spans="1:11" x14ac:dyDescent="0.35">
      <c r="A198" t="s">
        <v>201</v>
      </c>
      <c r="B198" s="2">
        <v>-1.9287999719381003E-2</v>
      </c>
      <c r="C198" s="2">
        <v>9.9118001759052013E-2</v>
      </c>
      <c r="D198" s="2">
        <v>0.10442599654197701</v>
      </c>
      <c r="E198" s="2">
        <v>0.14800499379634902</v>
      </c>
      <c r="F198" s="2">
        <f t="shared" si="6"/>
        <v>0.99580915919030832</v>
      </c>
      <c r="G198" s="2">
        <f t="shared" ref="G198:G235" si="7">8.70547199249267*C198</f>
        <v>0.86286898826526659</v>
      </c>
      <c r="H198" s="3">
        <v>0</v>
      </c>
      <c r="I198">
        <v>172</v>
      </c>
      <c r="J198">
        <v>2.3988178316806801</v>
      </c>
      <c r="K198">
        <v>1.6175216033552875E-2</v>
      </c>
    </row>
    <row r="199" spans="1:11" x14ac:dyDescent="0.35">
      <c r="A199" t="s">
        <v>202</v>
      </c>
      <c r="B199" s="2">
        <v>-6.551299989223501E-2</v>
      </c>
      <c r="C199" s="2">
        <v>-1.9287999719381003E-2</v>
      </c>
      <c r="D199" s="2">
        <v>9.9118001759052013E-2</v>
      </c>
      <c r="E199" s="2">
        <v>0.10442599654197701</v>
      </c>
      <c r="F199" s="2">
        <f t="shared" si="6"/>
        <v>-0.19378081117606463</v>
      </c>
      <c r="G199" s="2">
        <f t="shared" si="7"/>
        <v>-0.16791114134827781</v>
      </c>
      <c r="H199" s="3">
        <v>0</v>
      </c>
      <c r="I199">
        <v>173</v>
      </c>
      <c r="J199">
        <v>2.2862010158379302</v>
      </c>
      <c r="K199">
        <v>-0.11025191915824228</v>
      </c>
    </row>
    <row r="200" spans="1:11" x14ac:dyDescent="0.35">
      <c r="A200" t="s">
        <v>203</v>
      </c>
      <c r="B200" s="2">
        <v>-0.23199400305748002</v>
      </c>
      <c r="C200" s="2">
        <v>-6.551299989223501E-2</v>
      </c>
      <c r="D200" s="2">
        <v>-1.9287999719381003E-2</v>
      </c>
      <c r="E200" s="2">
        <v>9.9118001759052013E-2</v>
      </c>
      <c r="F200" s="2">
        <f t="shared" si="6"/>
        <v>-0.65818967474052581</v>
      </c>
      <c r="G200" s="2">
        <f t="shared" si="7"/>
        <v>-0.5703215857060272</v>
      </c>
      <c r="H200" s="3">
        <v>0</v>
      </c>
      <c r="I200">
        <v>174</v>
      </c>
      <c r="J200">
        <v>2.0551781191144496</v>
      </c>
      <c r="K200">
        <v>0.10135178429741565</v>
      </c>
    </row>
    <row r="201" spans="1:11" x14ac:dyDescent="0.35">
      <c r="A201" t="s">
        <v>204</v>
      </c>
      <c r="B201" s="2">
        <v>-0.39697900414466902</v>
      </c>
      <c r="C201" s="2">
        <v>-0.23199400305748002</v>
      </c>
      <c r="D201" s="2">
        <v>-6.551299989223501E-2</v>
      </c>
      <c r="E201" s="2">
        <v>-1.9287999719381003E-2</v>
      </c>
      <c r="F201" s="2">
        <f t="shared" si="6"/>
        <v>-2.3307749250580994</v>
      </c>
      <c r="G201" s="2">
        <f t="shared" si="7"/>
        <v>-2.0196172960431511</v>
      </c>
      <c r="H201" s="8">
        <f>E201</f>
        <v>-1.9287999719381003E-2</v>
      </c>
      <c r="I201">
        <v>175</v>
      </c>
      <c r="J201">
        <v>2.0364105315584808</v>
      </c>
      <c r="K201">
        <v>9.0035477123770136E-2</v>
      </c>
    </row>
    <row r="202" spans="1:11" x14ac:dyDescent="0.35">
      <c r="A202" t="s">
        <v>205</v>
      </c>
      <c r="B202" s="2">
        <v>-0.40268900990486101</v>
      </c>
      <c r="C202" s="2">
        <v>-0.39697900414466902</v>
      </c>
      <c r="D202" s="2">
        <v>-0.23199400305748002</v>
      </c>
      <c r="E202" s="2">
        <v>-6.551299989223501E-2</v>
      </c>
      <c r="F202" s="2">
        <f t="shared" si="6"/>
        <v>-3.9883302863034804</v>
      </c>
      <c r="G202" s="2">
        <f t="shared" si="7"/>
        <v>-3.4558896021890479</v>
      </c>
      <c r="H202" s="8">
        <f>E202</f>
        <v>-6.551299989223501E-2</v>
      </c>
      <c r="I202">
        <v>176</v>
      </c>
      <c r="J202">
        <v>2.0073360936775768</v>
      </c>
      <c r="K202">
        <v>0.116680906520787</v>
      </c>
    </row>
    <row r="203" spans="1:11" x14ac:dyDescent="0.35">
      <c r="A203" t="s">
        <v>206</v>
      </c>
      <c r="B203" s="2">
        <v>-0.40992999076843301</v>
      </c>
      <c r="C203" s="2">
        <v>-0.40268900990486101</v>
      </c>
      <c r="D203" s="2">
        <v>-0.39697900414466902</v>
      </c>
      <c r="E203" s="2">
        <v>-0.23199400305748002</v>
      </c>
      <c r="F203" s="2">
        <f t="shared" si="6"/>
        <v>-4.0456970202379576</v>
      </c>
      <c r="G203" s="2">
        <f t="shared" si="7"/>
        <v>-3.5055978974113708</v>
      </c>
      <c r="H203" s="3">
        <v>0</v>
      </c>
      <c r="I203">
        <v>177</v>
      </c>
      <c r="J203">
        <v>2.004988589908145</v>
      </c>
      <c r="K203">
        <v>-3.0370631839296891E-2</v>
      </c>
    </row>
    <row r="204" spans="1:11" x14ac:dyDescent="0.35">
      <c r="A204" t="s">
        <v>207</v>
      </c>
      <c r="B204" s="2">
        <v>-0.77245700359344505</v>
      </c>
      <c r="C204" s="2">
        <v>-0.40992999076843301</v>
      </c>
      <c r="D204" s="2">
        <v>-0.40268900990486101</v>
      </c>
      <c r="E204" s="2">
        <v>-0.39697900414466902</v>
      </c>
      <c r="F204" s="2">
        <f t="shared" si="6"/>
        <v>-4.1184450068549117</v>
      </c>
      <c r="G204" s="2">
        <f t="shared" si="7"/>
        <v>-3.5686340535173726</v>
      </c>
      <c r="H204" s="3">
        <f>C204</f>
        <v>-0.40992999076843301</v>
      </c>
      <c r="I204">
        <v>178</v>
      </c>
      <c r="J204">
        <v>1.8606025917220363</v>
      </c>
      <c r="K204">
        <v>4.1494395048593757E-2</v>
      </c>
    </row>
    <row r="205" spans="1:11" x14ac:dyDescent="0.35">
      <c r="A205" t="s">
        <v>208</v>
      </c>
      <c r="B205" s="2">
        <v>-0.94147402048111006</v>
      </c>
      <c r="C205" s="2">
        <v>-0.77245700359344505</v>
      </c>
      <c r="D205" s="2">
        <v>-0.40992999076843301</v>
      </c>
      <c r="E205" s="2">
        <v>-0.40268900990486101</v>
      </c>
      <c r="F205" s="2">
        <f t="shared" si="6"/>
        <v>-7.7606463569449833</v>
      </c>
      <c r="G205" s="2">
        <f t="shared" si="7"/>
        <v>-6.7246028101875464</v>
      </c>
      <c r="H205" s="3">
        <v>0</v>
      </c>
      <c r="I205">
        <v>179</v>
      </c>
      <c r="J205">
        <v>1.7905150417547353</v>
      </c>
      <c r="K205">
        <v>3.0939813394417204E-3</v>
      </c>
    </row>
    <row r="206" spans="1:11" x14ac:dyDescent="0.35">
      <c r="A206" t="s">
        <v>209</v>
      </c>
      <c r="B206" s="2">
        <v>-0.98690497875213612</v>
      </c>
      <c r="C206" s="2">
        <v>-0.94147402048111006</v>
      </c>
      <c r="D206" s="2">
        <v>-0.77245700359344505</v>
      </c>
      <c r="E206" s="2">
        <v>-0.40992999076843301</v>
      </c>
      <c r="F206" s="2">
        <f t="shared" si="6"/>
        <v>-9.4587101847943877</v>
      </c>
      <c r="G206" s="2">
        <f t="shared" si="7"/>
        <v>-8.1959757169577738</v>
      </c>
      <c r="H206" s="3">
        <v>0</v>
      </c>
      <c r="I206">
        <v>180</v>
      </c>
      <c r="J206">
        <v>1.6856673619883311</v>
      </c>
      <c r="K206">
        <v>2.2678647266124896E-2</v>
      </c>
    </row>
    <row r="207" spans="1:11" x14ac:dyDescent="0.35">
      <c r="A207" t="s">
        <v>210</v>
      </c>
      <c r="B207" s="2">
        <v>-1.1280239820480351</v>
      </c>
      <c r="C207" s="2">
        <v>-0.98690497875213612</v>
      </c>
      <c r="D207" s="2">
        <v>-0.94147402048111006</v>
      </c>
      <c r="E207" s="2">
        <v>-0.77245700359344505</v>
      </c>
      <c r="F207" s="2">
        <f t="shared" si="6"/>
        <v>-9.915141544932748</v>
      </c>
      <c r="G207" s="2">
        <f t="shared" si="7"/>
        <v>-8.5914736517782941</v>
      </c>
      <c r="H207" s="3">
        <v>0</v>
      </c>
      <c r="I207">
        <v>181</v>
      </c>
      <c r="J207">
        <v>1.603265325227401</v>
      </c>
      <c r="K207">
        <v>-0.25187937418522588</v>
      </c>
    </row>
    <row r="208" spans="1:11" x14ac:dyDescent="0.35">
      <c r="A208" t="s">
        <v>211</v>
      </c>
      <c r="B208" s="2">
        <v>-1.2406530380249019</v>
      </c>
      <c r="C208" s="2">
        <v>-1.1280239820480351</v>
      </c>
      <c r="D208" s="2">
        <v>-0.98690497875213612</v>
      </c>
      <c r="E208" s="2">
        <v>-0.94147402048111006</v>
      </c>
      <c r="F208" s="2">
        <f t="shared" si="6"/>
        <v>-11.332922306488806</v>
      </c>
      <c r="G208" s="2">
        <f t="shared" si="7"/>
        <v>-9.8199811825792249</v>
      </c>
      <c r="H208" s="3">
        <v>0</v>
      </c>
      <c r="I208">
        <v>182</v>
      </c>
      <c r="J208">
        <v>1.2582829640093753</v>
      </c>
      <c r="K208">
        <v>4.7488029223351713E-2</v>
      </c>
    </row>
    <row r="209" spans="1:11" x14ac:dyDescent="0.35">
      <c r="A209" t="s">
        <v>212</v>
      </c>
      <c r="B209" s="2">
        <v>-1.4018039703369141</v>
      </c>
      <c r="C209" s="2">
        <v>-1.2406530380249019</v>
      </c>
      <c r="D209" s="2">
        <v>-1.1280239820480351</v>
      </c>
      <c r="E209" s="2">
        <v>-0.98690497875213612</v>
      </c>
      <c r="F209" s="2">
        <f t="shared" si="6"/>
        <v>-12.46447301919755</v>
      </c>
      <c r="G209" s="2">
        <f t="shared" si="7"/>
        <v>-10.800470274926727</v>
      </c>
      <c r="H209" s="3">
        <v>0</v>
      </c>
      <c r="I209">
        <v>183</v>
      </c>
      <c r="J209">
        <v>1.2141986036168584</v>
      </c>
      <c r="K209">
        <v>-0.17093159197440233</v>
      </c>
    </row>
    <row r="210" spans="1:11" x14ac:dyDescent="0.35">
      <c r="A210" t="s">
        <v>213</v>
      </c>
      <c r="B210" s="2">
        <v>-1.472211956977844</v>
      </c>
      <c r="C210" s="2">
        <v>-1.4018039703369141</v>
      </c>
      <c r="D210" s="2">
        <v>-1.2406530380249019</v>
      </c>
      <c r="E210" s="2">
        <v>-1.1280239820480351</v>
      </c>
      <c r="F210" s="2">
        <f t="shared" si="6"/>
        <v>-14.083508628878853</v>
      </c>
      <c r="G210" s="2">
        <f t="shared" si="7"/>
        <v>-12.203365202733032</v>
      </c>
      <c r="H210" s="3">
        <v>0</v>
      </c>
      <c r="I210">
        <v>184</v>
      </c>
      <c r="J210">
        <v>0.96050287123805556</v>
      </c>
      <c r="K210">
        <v>6.9005123413738434E-2</v>
      </c>
    </row>
    <row r="211" spans="1:11" x14ac:dyDescent="0.35">
      <c r="A211" t="s">
        <v>214</v>
      </c>
      <c r="B211" s="2">
        <v>-2.0206940174102779</v>
      </c>
      <c r="C211" s="2">
        <v>-1.472211956977844</v>
      </c>
      <c r="D211" s="2">
        <v>-1.4018039703369141</v>
      </c>
      <c r="E211" s="2">
        <v>-1.2406530380249019</v>
      </c>
      <c r="F211" s="2">
        <f t="shared" si="6"/>
        <v>-14.790876783330006</v>
      </c>
      <c r="G211" s="2">
        <f t="shared" si="7"/>
        <v>-12.816299958483444</v>
      </c>
      <c r="H211" s="3">
        <v>0</v>
      </c>
      <c r="I211">
        <v>185</v>
      </c>
      <c r="J211">
        <v>0.94720553429439447</v>
      </c>
      <c r="K211">
        <v>-0.46295653851344942</v>
      </c>
    </row>
    <row r="212" spans="1:11" x14ac:dyDescent="0.35">
      <c r="A212" t="s">
        <v>215</v>
      </c>
      <c r="B212" s="2">
        <v>-2.0486829280853271</v>
      </c>
      <c r="C212" s="2">
        <v>-2.0206940174102779</v>
      </c>
      <c r="D212" s="2">
        <v>-1.472211956977844</v>
      </c>
      <c r="E212" s="2">
        <v>-1.4018039703369141</v>
      </c>
      <c r="F212" s="2">
        <f t="shared" si="6"/>
        <v>-20.301313331051361</v>
      </c>
      <c r="G212" s="2">
        <f t="shared" si="7"/>
        <v>-17.591095173962671</v>
      </c>
      <c r="H212" s="3">
        <f>E212</f>
        <v>-1.4018039703369141</v>
      </c>
      <c r="I212">
        <v>186</v>
      </c>
      <c r="J212">
        <v>0.42024255180300862</v>
      </c>
      <c r="K212">
        <v>4.2591448784454422E-2</v>
      </c>
    </row>
    <row r="213" spans="1:11" x14ac:dyDescent="0.35">
      <c r="A213" t="s">
        <v>216</v>
      </c>
      <c r="B213" s="2">
        <v>-2.3088819980621338</v>
      </c>
      <c r="C213" s="2">
        <v>-2.0486829280853271</v>
      </c>
      <c r="D213" s="2">
        <v>-2.0206940174102779</v>
      </c>
      <c r="E213" s="2">
        <v>-1.472211956977844</v>
      </c>
      <c r="F213" s="2">
        <f t="shared" si="6"/>
        <v>-20.5825096133748</v>
      </c>
      <c r="G213" s="2">
        <f t="shared" si="7"/>
        <v>-17.834751851944691</v>
      </c>
      <c r="H213" s="3">
        <v>0</v>
      </c>
      <c r="I213">
        <v>187</v>
      </c>
      <c r="J213">
        <v>0.39954613090841479</v>
      </c>
      <c r="K213">
        <v>2.0126864897325236E-2</v>
      </c>
    </row>
    <row r="214" spans="1:11" x14ac:dyDescent="0.35">
      <c r="A214" t="s">
        <v>217</v>
      </c>
      <c r="B214" s="2">
        <v>-2.5943961143493652</v>
      </c>
      <c r="C214" s="2">
        <v>-2.3088819980621338</v>
      </c>
      <c r="D214" s="2">
        <v>-2.0486829280853271</v>
      </c>
      <c r="E214" s="2">
        <v>-2.0206940174102779</v>
      </c>
      <c r="F214" s="2">
        <f t="shared" si="6"/>
        <v>-23.196652478417384</v>
      </c>
      <c r="G214" s="2">
        <f t="shared" si="7"/>
        <v>-20.099907568100424</v>
      </c>
      <c r="H214" s="3">
        <v>0</v>
      </c>
      <c r="I214">
        <v>188</v>
      </c>
      <c r="J214">
        <v>0.36695865593591614</v>
      </c>
      <c r="K214">
        <v>-0.10486865840593212</v>
      </c>
    </row>
    <row r="215" spans="1:11" x14ac:dyDescent="0.35">
      <c r="A215" t="s">
        <v>218</v>
      </c>
      <c r="B215" s="2">
        <v>-2.6109850406646729</v>
      </c>
      <c r="C215" s="2">
        <v>-2.5943961143493652</v>
      </c>
      <c r="D215" s="2">
        <v>-2.3088819980621338</v>
      </c>
      <c r="E215" s="2">
        <v>-2.0486829280853271</v>
      </c>
      <c r="F215" s="2">
        <f t="shared" si="6"/>
        <v>-26.065128103744307</v>
      </c>
      <c r="G215" s="2">
        <f t="shared" si="7"/>
        <v>-22.58544271090021</v>
      </c>
      <c r="H215" s="3">
        <v>0</v>
      </c>
      <c r="I215">
        <v>189</v>
      </c>
      <c r="J215">
        <v>0.20553803789666542</v>
      </c>
      <c r="K215">
        <v>2.4548959254709596E-2</v>
      </c>
    </row>
    <row r="216" spans="1:11" x14ac:dyDescent="0.35">
      <c r="A216" t="s">
        <v>219</v>
      </c>
      <c r="B216" s="2">
        <v>-2.631578922271729</v>
      </c>
      <c r="C216" s="2">
        <v>-2.6109850406646729</v>
      </c>
      <c r="D216" s="2">
        <v>-2.5943961143493652</v>
      </c>
      <c r="E216" s="2">
        <v>-2.3088819980621338</v>
      </c>
      <c r="F216" s="2">
        <f t="shared" si="6"/>
        <v>-26.23179212514048</v>
      </c>
      <c r="G216" s="2">
        <f t="shared" si="7"/>
        <v>-22.729857144323645</v>
      </c>
      <c r="H216" s="3">
        <v>0</v>
      </c>
      <c r="I216">
        <v>190</v>
      </c>
      <c r="J216">
        <v>0.17460888943124175</v>
      </c>
      <c r="K216">
        <v>-2.6603895634892738E-2</v>
      </c>
    </row>
    <row r="217" spans="1:11" x14ac:dyDescent="0.35">
      <c r="A217" t="s">
        <v>220</v>
      </c>
      <c r="B217" s="2">
        <v>-3.1230161190032959</v>
      </c>
      <c r="C217" s="2">
        <v>-2.631578922271729</v>
      </c>
      <c r="D217" s="2">
        <v>-2.6109850406646729</v>
      </c>
      <c r="E217" s="2">
        <v>-2.5943961143493652</v>
      </c>
      <c r="F217" s="2">
        <f t="shared" si="6"/>
        <v>-26.438692744237297</v>
      </c>
      <c r="G217" s="2">
        <f t="shared" si="7"/>
        <v>-22.909136603870582</v>
      </c>
      <c r="H217" s="3">
        <f>E217</f>
        <v>-2.5943961143493652</v>
      </c>
      <c r="I217">
        <v>191</v>
      </c>
      <c r="J217">
        <v>9.5281125219361787E-2</v>
      </c>
      <c r="K217">
        <v>9.1448713226152251E-3</v>
      </c>
    </row>
    <row r="218" spans="1:11" x14ac:dyDescent="0.35">
      <c r="A218" t="s">
        <v>221</v>
      </c>
      <c r="B218" s="2">
        <v>-3.1953930854797359</v>
      </c>
      <c r="C218" s="2">
        <v>-3.1230161190032959</v>
      </c>
      <c r="D218" s="2">
        <v>-2.631578922271729</v>
      </c>
      <c r="E218" s="2">
        <v>-2.6109850406646729</v>
      </c>
      <c r="F218" s="2">
        <f t="shared" si="6"/>
        <v>-31.376016469363858</v>
      </c>
      <c r="G218" s="2">
        <f t="shared" si="7"/>
        <v>-27.187329356086348</v>
      </c>
      <c r="H218" s="3">
        <v>0</v>
      </c>
      <c r="I218">
        <v>192</v>
      </c>
      <c r="J218">
        <v>5.3164409283074768E-2</v>
      </c>
      <c r="K218">
        <v>4.5953592475977245E-2</v>
      </c>
    </row>
    <row r="219" spans="1:11" x14ac:dyDescent="0.35">
      <c r="A219" t="s">
        <v>222</v>
      </c>
      <c r="B219" s="2">
        <v>-3.8904769420623779</v>
      </c>
      <c r="C219" s="2">
        <v>-3.1953930854797359</v>
      </c>
      <c r="D219" s="2">
        <v>-3.1230161190032959</v>
      </c>
      <c r="E219" s="2">
        <v>-2.631578922271729</v>
      </c>
      <c r="F219" s="2">
        <f t="shared" si="6"/>
        <v>-32.103166380102117</v>
      </c>
      <c r="G219" s="2">
        <f t="shared" si="7"/>
        <v>-27.817405010648578</v>
      </c>
      <c r="H219" s="3">
        <f>E219</f>
        <v>-2.631578922271729</v>
      </c>
      <c r="I219">
        <v>193</v>
      </c>
      <c r="J219">
        <v>4.8034522811413988E-2</v>
      </c>
      <c r="K219">
        <v>-6.7322522530794987E-2</v>
      </c>
    </row>
    <row r="220" spans="1:11" x14ac:dyDescent="0.35">
      <c r="A220" t="s">
        <v>223</v>
      </c>
      <c r="B220" s="2">
        <v>-4.2145428657531738</v>
      </c>
      <c r="C220" s="2">
        <v>-3.8904769420623779</v>
      </c>
      <c r="D220" s="2">
        <v>-3.1953930854797359</v>
      </c>
      <c r="E220" s="2">
        <v>-3.1230161190032959</v>
      </c>
      <c r="F220" s="2">
        <f t="shared" si="6"/>
        <v>-39.086467682653897</v>
      </c>
      <c r="G220" s="2">
        <f t="shared" si="7"/>
        <v>-33.86843805656256</v>
      </c>
      <c r="H220" s="3">
        <f>E220</f>
        <v>-3.1230161190032959</v>
      </c>
      <c r="I220">
        <v>194</v>
      </c>
      <c r="J220">
        <v>-6.6398397714733326E-2</v>
      </c>
      <c r="K220">
        <v>8.8539782249831556E-4</v>
      </c>
    </row>
    <row r="221" spans="1:11" x14ac:dyDescent="0.35">
      <c r="A221" t="s">
        <v>224</v>
      </c>
      <c r="B221" s="2">
        <v>-4.8965868949890137</v>
      </c>
      <c r="C221" s="2">
        <v>-4.2145428657531738</v>
      </c>
      <c r="D221" s="2">
        <v>-3.8904769420623779</v>
      </c>
      <c r="E221" s="2">
        <v>-3.1953930854797359</v>
      </c>
      <c r="F221" s="2">
        <f t="shared" si="6"/>
        <v>-42.342261880132163</v>
      </c>
      <c r="G221" s="2">
        <f t="shared" si="7"/>
        <v>-36.689584878974053</v>
      </c>
      <c r="H221" s="3">
        <v>0</v>
      </c>
      <c r="I221">
        <v>195</v>
      </c>
      <c r="J221">
        <v>-0.11107233066622169</v>
      </c>
      <c r="K221">
        <v>-0.12092167239125834</v>
      </c>
    </row>
    <row r="222" spans="1:11" x14ac:dyDescent="0.35">
      <c r="A222" t="s">
        <v>225</v>
      </c>
      <c r="B222" s="2">
        <v>-6.2590107917785645</v>
      </c>
      <c r="C222" s="2">
        <v>-4.8965868949890137</v>
      </c>
      <c r="D222" s="2">
        <v>-4.2145428657531738</v>
      </c>
      <c r="E222" s="2">
        <v>-3.8904769420623779</v>
      </c>
      <c r="F222" s="2">
        <f t="shared" si="6"/>
        <v>-49.194555905743755</v>
      </c>
      <c r="G222" s="2">
        <f t="shared" si="7"/>
        <v>-42.627100073133505</v>
      </c>
      <c r="H222" s="3">
        <v>0</v>
      </c>
      <c r="I222">
        <v>196</v>
      </c>
      <c r="J222">
        <v>-0.2726386660282108</v>
      </c>
      <c r="K222">
        <v>-0.12434033811645823</v>
      </c>
    </row>
    <row r="223" spans="1:11" x14ac:dyDescent="0.35">
      <c r="A223" t="s">
        <v>226</v>
      </c>
      <c r="B223" s="2">
        <v>-6.4469399452209473</v>
      </c>
      <c r="C223" s="2">
        <v>-6.2590107917785645</v>
      </c>
      <c r="D223" s="2">
        <v>-4.8965868949890137</v>
      </c>
      <c r="E223" s="2">
        <v>-4.2145428657531738</v>
      </c>
      <c r="F223" s="2">
        <f t="shared" si="6"/>
        <v>-62.882424618239092</v>
      </c>
      <c r="G223" s="2">
        <f t="shared" si="7"/>
        <v>-54.487643148537664</v>
      </c>
      <c r="H223" s="3">
        <v>0</v>
      </c>
      <c r="I223">
        <v>197</v>
      </c>
      <c r="J223">
        <v>-0.43369707170470789</v>
      </c>
      <c r="K223">
        <v>3.1008061799846887E-2</v>
      </c>
    </row>
    <row r="224" spans="1:11" x14ac:dyDescent="0.35">
      <c r="A224" t="s">
        <v>227</v>
      </c>
      <c r="B224" s="2">
        <v>-6.5548620223999023</v>
      </c>
      <c r="C224" s="2">
        <v>-6.4469399452209473</v>
      </c>
      <c r="D224" s="2">
        <v>-6.2590107917785645</v>
      </c>
      <c r="E224" s="2">
        <v>-4.8965868949890137</v>
      </c>
      <c r="F224" s="2">
        <f t="shared" si="6"/>
        <v>-64.770493071553275</v>
      </c>
      <c r="G224" s="2">
        <f t="shared" si="7"/>
        <v>-56.123655130403186</v>
      </c>
      <c r="H224" s="3">
        <v>0</v>
      </c>
      <c r="I224">
        <v>198</v>
      </c>
      <c r="J224">
        <v>-0.43693449200376283</v>
      </c>
      <c r="K224">
        <v>2.7004501235329825E-2</v>
      </c>
    </row>
    <row r="225" spans="1:11" x14ac:dyDescent="0.35">
      <c r="A225" t="s">
        <v>228</v>
      </c>
      <c r="B225" s="2">
        <v>-7.0309491157531738</v>
      </c>
      <c r="C225" s="2">
        <v>-6.5548620223999023</v>
      </c>
      <c r="D225" s="2">
        <v>-6.4469399452209473</v>
      </c>
      <c r="E225" s="2">
        <v>-6.2590107917785645</v>
      </c>
      <c r="F225" s="2">
        <f t="shared" si="6"/>
        <v>-65.854754164658218</v>
      </c>
      <c r="G225" s="2">
        <f t="shared" si="7"/>
        <v>-57.063167750656213</v>
      </c>
      <c r="H225" s="3">
        <v>0</v>
      </c>
      <c r="I225">
        <v>199</v>
      </c>
      <c r="J225">
        <v>-0.45820517178513065</v>
      </c>
      <c r="K225">
        <v>-0.3142518318083144</v>
      </c>
    </row>
    <row r="226" spans="1:11" x14ac:dyDescent="0.35">
      <c r="A226" t="s">
        <v>229</v>
      </c>
      <c r="B226" s="2">
        <v>-7.9386358261108398</v>
      </c>
      <c r="C226" s="2">
        <v>-7.0309491157531738</v>
      </c>
      <c r="D226" s="2">
        <v>-6.5548620223999023</v>
      </c>
      <c r="E226" s="2">
        <v>-6.4469399452209473</v>
      </c>
      <c r="F226" s="2">
        <f t="shared" si="6"/>
        <v>-70.637859954925844</v>
      </c>
      <c r="G226" s="2">
        <f t="shared" si="7"/>
        <v>-61.207730607830364</v>
      </c>
      <c r="H226" s="3">
        <v>0</v>
      </c>
      <c r="I226">
        <v>200</v>
      </c>
      <c r="J226">
        <v>-0.79429502193083634</v>
      </c>
      <c r="K226">
        <v>-0.14717899855027372</v>
      </c>
    </row>
    <row r="227" spans="1:11" x14ac:dyDescent="0.35">
      <c r="A227" t="s">
        <v>230</v>
      </c>
      <c r="B227" s="2">
        <v>-8.2981061935424805</v>
      </c>
      <c r="C227" s="2">
        <v>-7.9386358261108398</v>
      </c>
      <c r="D227" s="2">
        <v>-7.0309491157531738</v>
      </c>
      <c r="E227" s="2">
        <v>-6.5548620223999023</v>
      </c>
      <c r="F227" s="2">
        <f t="shared" si="6"/>
        <v>-79.757119058299935</v>
      </c>
      <c r="G227" s="2">
        <f t="shared" si="7"/>
        <v>-69.10957184280683</v>
      </c>
      <c r="H227" s="3">
        <v>0</v>
      </c>
      <c r="I227">
        <v>201</v>
      </c>
      <c r="J227">
        <v>-0.95764071910477178</v>
      </c>
      <c r="K227">
        <v>-2.9264259647364343E-2</v>
      </c>
    </row>
    <row r="228" spans="1:11" x14ac:dyDescent="0.35">
      <c r="A228" t="s">
        <v>231</v>
      </c>
      <c r="B228" s="2">
        <v>-8.4980592727661133</v>
      </c>
      <c r="C228" s="2">
        <v>-8.2981061935424805</v>
      </c>
      <c r="D228" s="2">
        <v>-7.9386358261108398</v>
      </c>
      <c r="E228" s="2">
        <v>-7.0309491157531738</v>
      </c>
      <c r="F228" s="2">
        <f t="shared" si="6"/>
        <v>-83.368611198911438</v>
      </c>
      <c r="G228" s="2">
        <f t="shared" si="7"/>
        <v>-72.238931058614028</v>
      </c>
      <c r="H228" s="3">
        <v>0</v>
      </c>
      <c r="I228">
        <v>202</v>
      </c>
      <c r="J228">
        <v>-1.0015472540129875</v>
      </c>
      <c r="K228">
        <v>-0.12647672803504761</v>
      </c>
    </row>
    <row r="229" spans="1:11" x14ac:dyDescent="0.35">
      <c r="A229" t="s">
        <v>232</v>
      </c>
      <c r="B229" s="2">
        <v>-9.0633792877197266</v>
      </c>
      <c r="C229" s="2">
        <v>-8.4980592727661133</v>
      </c>
      <c r="D229" s="2">
        <v>-8.2981061935424805</v>
      </c>
      <c r="E229" s="2">
        <v>-7.9386358261108398</v>
      </c>
      <c r="F229" s="2">
        <f t="shared" si="6"/>
        <v>-85.377480467515454</v>
      </c>
      <c r="G229" s="2">
        <f t="shared" si="7"/>
        <v>-73.979616989608033</v>
      </c>
      <c r="H229" s="3">
        <v>0</v>
      </c>
      <c r="I229">
        <v>203</v>
      </c>
      <c r="J229">
        <v>-1.1379310478009239</v>
      </c>
      <c r="K229">
        <v>-0.10272199022397799</v>
      </c>
    </row>
    <row r="230" spans="1:11" x14ac:dyDescent="0.35">
      <c r="A230" t="s">
        <v>233</v>
      </c>
      <c r="B230" s="2">
        <v>-9.3593568801879883</v>
      </c>
      <c r="C230" s="2">
        <v>-9.0633792877197266</v>
      </c>
      <c r="D230" s="2">
        <v>-8.4980592727661133</v>
      </c>
      <c r="E230" s="2">
        <v>-8.2981061935424805</v>
      </c>
      <c r="F230" s="2">
        <f t="shared" si="6"/>
        <v>-91.057082949140337</v>
      </c>
      <c r="G230" s="2">
        <f t="shared" si="7"/>
        <v>-78.900994546582254</v>
      </c>
      <c r="H230" s="3">
        <v>0</v>
      </c>
      <c r="I230">
        <v>204</v>
      </c>
      <c r="J230">
        <v>-1.2467808666497038</v>
      </c>
      <c r="K230">
        <v>-0.15502310368721028</v>
      </c>
    </row>
    <row r="231" spans="1:11" x14ac:dyDescent="0.35">
      <c r="A231" t="s">
        <v>234</v>
      </c>
      <c r="B231" s="2">
        <v>-12.06207275390625</v>
      </c>
      <c r="C231" s="2">
        <v>-9.3593568801879883</v>
      </c>
      <c r="D231" s="2">
        <v>-9.0633792877197266</v>
      </c>
      <c r="E231" s="2">
        <v>-8.4980592727661133</v>
      </c>
      <c r="F231" s="2">
        <f t="shared" si="6"/>
        <v>-94.03068201554882</v>
      </c>
      <c r="G231" s="2">
        <f t="shared" si="7"/>
        <v>-81.477619188220103</v>
      </c>
      <c r="H231" s="3">
        <v>0</v>
      </c>
      <c r="I231">
        <v>205</v>
      </c>
      <c r="J231">
        <v>-1.4025244235616732</v>
      </c>
      <c r="K231">
        <v>-6.9687533416170844E-2</v>
      </c>
    </row>
    <row r="232" spans="1:11" x14ac:dyDescent="0.35">
      <c r="A232" t="s">
        <v>235</v>
      </c>
      <c r="B232" s="2">
        <v>-12.537330627441406</v>
      </c>
      <c r="C232" s="2">
        <v>-12.06207275390625</v>
      </c>
      <c r="D232" s="2">
        <v>-9.3593568801879883</v>
      </c>
      <c r="E232" s="2">
        <v>-9.0633792877197266</v>
      </c>
      <c r="F232" s="2">
        <f t="shared" si="6"/>
        <v>-121.18406660738346</v>
      </c>
      <c r="G232" s="2">
        <f t="shared" si="7"/>
        <v>-105.00603653053979</v>
      </c>
      <c r="H232" s="3">
        <v>0</v>
      </c>
      <c r="I232">
        <v>206</v>
      </c>
      <c r="J232">
        <v>-1.4705698894931876</v>
      </c>
      <c r="K232">
        <v>-0.55012412791709031</v>
      </c>
    </row>
    <row r="233" spans="1:11" x14ac:dyDescent="0.35">
      <c r="A233" t="s">
        <v>236</v>
      </c>
      <c r="B233" s="2">
        <v>-14.434465408325195</v>
      </c>
      <c r="C233" s="2">
        <v>-12.537330627441406</v>
      </c>
      <c r="D233" s="2">
        <v>-12.06207275390625</v>
      </c>
      <c r="E233" s="2">
        <v>-9.3593568801879883</v>
      </c>
      <c r="F233" s="2">
        <f t="shared" si="6"/>
        <v>-125.95884147213597</v>
      </c>
      <c r="G233" s="2">
        <f t="shared" si="7"/>
        <v>-109.14338063781172</v>
      </c>
      <c r="H233" s="3">
        <v>0</v>
      </c>
      <c r="I233">
        <v>207</v>
      </c>
      <c r="J233">
        <v>-2.0494548569934739</v>
      </c>
      <c r="K233">
        <v>7.7192890814670179E-4</v>
      </c>
    </row>
    <row r="234" spans="1:11" x14ac:dyDescent="0.35">
      <c r="A234" t="s">
        <v>237</v>
      </c>
      <c r="B234" s="2">
        <v>-14.706517219543457</v>
      </c>
      <c r="C234" s="2">
        <v>-14.434465408325195</v>
      </c>
      <c r="D234" s="2">
        <v>-12.537330627441406</v>
      </c>
      <c r="E234" s="2">
        <v>-12.06207275390625</v>
      </c>
      <c r="F234" s="2">
        <f t="shared" si="6"/>
        <v>-145.01879180905897</v>
      </c>
      <c r="G234" s="2">
        <f t="shared" si="7"/>
        <v>-125.65883433877927</v>
      </c>
      <c r="H234" s="3">
        <v>0</v>
      </c>
      <c r="I234">
        <v>208</v>
      </c>
      <c r="J234">
        <v>-2.0276975350406907</v>
      </c>
      <c r="K234">
        <v>-0.28118446302144307</v>
      </c>
    </row>
    <row r="235" spans="1:11" x14ac:dyDescent="0.35">
      <c r="A235" t="s">
        <v>238</v>
      </c>
      <c r="B235" s="2">
        <v>-16.993669509887695</v>
      </c>
      <c r="C235" s="2">
        <v>-14.706517219543457</v>
      </c>
      <c r="D235" s="2">
        <v>-14.434465408325195</v>
      </c>
      <c r="E235" s="2">
        <v>-12.537330627441406</v>
      </c>
      <c r="F235" s="2">
        <f t="shared" si="6"/>
        <v>-147.7520156491039</v>
      </c>
      <c r="G235" s="2">
        <f t="shared" si="7"/>
        <v>-128.02717376184674</v>
      </c>
      <c r="H235" s="3">
        <v>0</v>
      </c>
      <c r="I235">
        <v>209</v>
      </c>
      <c r="J235">
        <v>-2.2791656964839837</v>
      </c>
      <c r="K235">
        <v>-0.31523041786538153</v>
      </c>
    </row>
    <row r="236" spans="1:11" x14ac:dyDescent="0.35">
      <c r="C236" s="2">
        <v>-16.993669509887695</v>
      </c>
      <c r="D236" s="2">
        <v>-14.706517219543457</v>
      </c>
      <c r="E236" s="2">
        <v>-14.434465408325195</v>
      </c>
      <c r="I236">
        <v>210</v>
      </c>
      <c r="J236">
        <v>-2.5550994647916734</v>
      </c>
      <c r="K236">
        <v>-5.5885575872999471E-2</v>
      </c>
    </row>
    <row r="237" spans="1:11" x14ac:dyDescent="0.35">
      <c r="D237" s="2">
        <v>-16.993669509887695</v>
      </c>
      <c r="E237" s="2">
        <v>-14.706517219543457</v>
      </c>
      <c r="I237">
        <v>211</v>
      </c>
      <c r="J237">
        <v>-2.5711317542276064</v>
      </c>
      <c r="K237">
        <v>-6.0447168044122535E-2</v>
      </c>
    </row>
    <row r="238" spans="1:11" x14ac:dyDescent="0.35">
      <c r="E238" s="2">
        <v>-16.993669509887695</v>
      </c>
      <c r="I238">
        <v>212</v>
      </c>
      <c r="J238">
        <v>-2.6813645612269181</v>
      </c>
      <c r="K238">
        <v>-0.44165155777637777</v>
      </c>
    </row>
    <row r="239" spans="1:11" x14ac:dyDescent="0.35">
      <c r="I239">
        <v>213</v>
      </c>
      <c r="J239">
        <v>-3.0659817699602425</v>
      </c>
      <c r="K239">
        <v>-0.12941131551949336</v>
      </c>
    </row>
    <row r="240" spans="1:11" x14ac:dyDescent="0.35">
      <c r="I240">
        <v>214</v>
      </c>
      <c r="J240">
        <v>-3.2275547007170995</v>
      </c>
      <c r="K240">
        <v>-0.66292224134527844</v>
      </c>
    </row>
    <row r="241" spans="9:11" x14ac:dyDescent="0.35">
      <c r="I241">
        <v>215</v>
      </c>
      <c r="J241">
        <v>-3.9164257402427363</v>
      </c>
      <c r="K241">
        <v>-0.29811712551043756</v>
      </c>
    </row>
    <row r="242" spans="9:11" x14ac:dyDescent="0.35">
      <c r="I242">
        <v>216</v>
      </c>
      <c r="J242">
        <v>-4.1208826356544863</v>
      </c>
      <c r="K242">
        <v>-0.77570425933452736</v>
      </c>
    </row>
    <row r="243" spans="9:11" x14ac:dyDescent="0.35">
      <c r="I243">
        <v>217</v>
      </c>
      <c r="J243">
        <v>-4.7800408642776713</v>
      </c>
      <c r="K243">
        <v>-1.4789699275008932</v>
      </c>
    </row>
    <row r="244" spans="9:11" x14ac:dyDescent="0.35">
      <c r="I244">
        <v>218</v>
      </c>
      <c r="J244">
        <v>-6.0967490003313998</v>
      </c>
      <c r="K244">
        <v>-0.3501909448895475</v>
      </c>
    </row>
    <row r="245" spans="9:11" x14ac:dyDescent="0.35">
      <c r="I245">
        <v>219</v>
      </c>
      <c r="J245">
        <v>-6.2783722424973423</v>
      </c>
      <c r="K245">
        <v>-0.27648977990256007</v>
      </c>
    </row>
    <row r="246" spans="9:11" x14ac:dyDescent="0.35">
      <c r="I246">
        <v>220</v>
      </c>
      <c r="J246">
        <v>-6.3826730239326954</v>
      </c>
      <c r="K246">
        <v>-0.64827609182047841</v>
      </c>
    </row>
    <row r="247" spans="9:11" x14ac:dyDescent="0.35">
      <c r="I247">
        <v>221</v>
      </c>
      <c r="J247">
        <v>-6.8427851452523445</v>
      </c>
      <c r="K247">
        <v>-1.0958506808584954</v>
      </c>
    </row>
    <row r="248" spans="9:11" x14ac:dyDescent="0.35">
      <c r="I248">
        <v>222</v>
      </c>
      <c r="J248">
        <v>-7.7200146766280664</v>
      </c>
      <c r="K248">
        <v>-0.57809151691441407</v>
      </c>
    </row>
    <row r="249" spans="9:11" x14ac:dyDescent="0.35">
      <c r="I249">
        <v>223</v>
      </c>
      <c r="J249">
        <v>-8.0674231143270845</v>
      </c>
      <c r="K249">
        <v>-0.4306361584390288</v>
      </c>
    </row>
    <row r="250" spans="9:11" x14ac:dyDescent="0.35">
      <c r="I250">
        <v>224</v>
      </c>
      <c r="J250">
        <v>-8.2606668227376243</v>
      </c>
      <c r="K250">
        <v>-0.80271246498210225</v>
      </c>
    </row>
    <row r="251" spans="9:11" x14ac:dyDescent="0.35">
      <c r="I251">
        <v>225</v>
      </c>
      <c r="J251">
        <v>-8.807017679411139</v>
      </c>
      <c r="K251">
        <v>-0.55233920077684928</v>
      </c>
    </row>
    <row r="252" spans="9:11" x14ac:dyDescent="0.35">
      <c r="I252">
        <v>226</v>
      </c>
      <c r="J252">
        <v>-9.09306382482219</v>
      </c>
      <c r="K252">
        <v>-2.96900892908406</v>
      </c>
    </row>
    <row r="253" spans="9:11" x14ac:dyDescent="0.35">
      <c r="I253">
        <v>227</v>
      </c>
      <c r="J253">
        <v>-11.705090807578568</v>
      </c>
      <c r="K253">
        <v>-0.83223981986283846</v>
      </c>
    </row>
    <row r="254" spans="9:11" x14ac:dyDescent="0.35">
      <c r="I254">
        <v>228</v>
      </c>
      <c r="J254">
        <v>-12.164401533324003</v>
      </c>
      <c r="K254">
        <v>-2.2700638750011919</v>
      </c>
    </row>
    <row r="255" spans="9:11" x14ac:dyDescent="0.35">
      <c r="I255">
        <v>229</v>
      </c>
      <c r="J255">
        <v>-13.997878476195073</v>
      </c>
      <c r="K255">
        <v>-0.70863874334838428</v>
      </c>
    </row>
    <row r="256" spans="9:11" ht="15" thickBot="1" x14ac:dyDescent="0.4">
      <c r="I256" s="4">
        <v>230</v>
      </c>
      <c r="J256" s="4">
        <v>-14.26080166339352</v>
      </c>
      <c r="K256" s="4">
        <v>-2.7328678464941749</v>
      </c>
    </row>
    <row r="257" spans="11:13" x14ac:dyDescent="0.35">
      <c r="K257">
        <v>231</v>
      </c>
      <c r="L257">
        <v>-11.730538356743121</v>
      </c>
      <c r="M257">
        <v>-0.80679227069828485</v>
      </c>
    </row>
    <row r="258" spans="11:13" x14ac:dyDescent="0.35">
      <c r="K258">
        <v>232</v>
      </c>
      <c r="L258">
        <v>-12.190592563617285</v>
      </c>
      <c r="M258">
        <v>-2.2438728447079104</v>
      </c>
    </row>
    <row r="259" spans="11:13" x14ac:dyDescent="0.35">
      <c r="K259">
        <v>233</v>
      </c>
      <c r="L259">
        <v>-14.027037335085803</v>
      </c>
      <c r="M259">
        <v>-0.67947988445765439</v>
      </c>
    </row>
    <row r="260" spans="11:13" ht="15" thickBot="1" x14ac:dyDescent="0.4">
      <c r="K260" s="4">
        <v>234</v>
      </c>
      <c r="L260" s="4">
        <v>-14.29038611310334</v>
      </c>
      <c r="M260" s="4">
        <v>-2.7032833967843555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2</vt:i4>
      </vt:variant>
    </vt:vector>
  </HeadingPairs>
  <TitlesOfParts>
    <vt:vector size="2" baseType="lpstr">
      <vt:lpstr>Dataset_1</vt:lpstr>
      <vt:lpstr>Φύλλο2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Spyros Notis</cp:lastModifiedBy>
  <dcterms:created xsi:type="dcterms:W3CDTF">2022-11-16T17:42:50Z</dcterms:created>
  <dcterms:modified xsi:type="dcterms:W3CDTF">2025-01-26T12:27:12Z</dcterms:modified>
</cp:coreProperties>
</file>