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450" activeTab="1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_xlnm.Print_Area" localSheetId="2">Extrapunkte!$A$1:$K$30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" i="9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I5" i="9"/>
  <c r="N7" i="10" s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L2" i="9"/>
  <c r="J2" i="9"/>
  <c r="I3" i="9"/>
  <c r="N5" i="10" s="1"/>
  <c r="I4" i="9"/>
  <c r="N6" i="10" s="1"/>
  <c r="I6" i="9"/>
  <c r="N8" i="10" s="1"/>
  <c r="I7" i="9"/>
  <c r="N9" i="10" s="1"/>
  <c r="I8" i="9"/>
  <c r="N10" i="10" s="1"/>
  <c r="I9" i="9"/>
  <c r="N11" i="10" s="1"/>
  <c r="I10" i="9"/>
  <c r="N12" i="10" s="1"/>
  <c r="I11" i="9"/>
  <c r="N13" i="10" s="1"/>
  <c r="I12" i="9"/>
  <c r="N14" i="10" s="1"/>
  <c r="I13" i="9"/>
  <c r="N15" i="10" s="1"/>
  <c r="I14" i="9"/>
  <c r="N16" i="10" s="1"/>
  <c r="I15" i="9"/>
  <c r="N17" i="10" s="1"/>
  <c r="I16" i="9"/>
  <c r="N18" i="10" s="1"/>
  <c r="I17" i="9"/>
  <c r="N19" i="10" s="1"/>
  <c r="I18" i="9"/>
  <c r="N20" i="10" s="1"/>
  <c r="I19" i="9"/>
  <c r="N21" i="10" s="1"/>
  <c r="I20" i="9"/>
  <c r="N22" i="10" s="1"/>
  <c r="I21" i="9"/>
  <c r="N23" i="10" s="1"/>
  <c r="I22" i="9"/>
  <c r="N24" i="10" s="1"/>
  <c r="I23" i="9"/>
  <c r="N25" i="10" s="1"/>
  <c r="I24" i="9"/>
  <c r="N26" i="10" s="1"/>
  <c r="I25" i="9"/>
  <c r="N27" i="10" s="1"/>
  <c r="I26" i="9"/>
  <c r="N28" i="10" s="1"/>
  <c r="I2" i="9"/>
  <c r="N4" i="10" s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A1" i="10" l="1"/>
  <c r="L11" i="10"/>
  <c r="K11" i="10" s="1"/>
  <c r="L17" i="10"/>
  <c r="K17" i="10" s="1"/>
  <c r="L22" i="10"/>
  <c r="K22" i="10" s="1"/>
  <c r="K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Q26" i="9"/>
  <c r="P2" i="9"/>
  <c r="O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A22" i="13" s="1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Q7" i="9"/>
  <c r="Q9" i="9"/>
  <c r="Q11" i="9"/>
  <c r="Q13" i="9"/>
  <c r="Q15" i="9"/>
  <c r="Q17" i="9"/>
  <c r="Q19" i="9"/>
  <c r="Q21" i="9"/>
  <c r="Q23" i="9"/>
  <c r="Q25" i="9"/>
  <c r="Q4" i="9"/>
  <c r="Q8" i="9"/>
  <c r="Q10" i="9"/>
  <c r="Q14" i="9"/>
  <c r="Q16" i="9"/>
  <c r="Q18" i="9"/>
  <c r="Q20" i="9"/>
  <c r="Q22" i="9"/>
  <c r="Q24" i="9"/>
  <c r="A2" i="13" l="1"/>
  <c r="C2" i="13"/>
  <c r="D2" i="13"/>
  <c r="E19" i="13"/>
  <c r="C19" i="13"/>
  <c r="D19" i="13"/>
  <c r="C7" i="13"/>
  <c r="D7" i="13"/>
  <c r="A26" i="13"/>
  <c r="C26" i="13"/>
  <c r="D26" i="13"/>
  <c r="A18" i="13"/>
  <c r="C18" i="13"/>
  <c r="D18" i="13"/>
  <c r="C14" i="13"/>
  <c r="D14" i="13"/>
  <c r="A6" i="13"/>
  <c r="C6" i="13"/>
  <c r="D6" i="13"/>
  <c r="C25" i="13"/>
  <c r="D25" i="13"/>
  <c r="E21" i="13"/>
  <c r="C21" i="13"/>
  <c r="D21" i="13"/>
  <c r="E17" i="13"/>
  <c r="C17" i="13"/>
  <c r="D17" i="13"/>
  <c r="E13" i="13"/>
  <c r="C13" i="13"/>
  <c r="D13" i="13"/>
  <c r="E9" i="13"/>
  <c r="C9" i="13"/>
  <c r="D9" i="13"/>
  <c r="E5" i="13"/>
  <c r="C5" i="13"/>
  <c r="D5" i="13"/>
  <c r="E23" i="13"/>
  <c r="C23" i="13"/>
  <c r="D23" i="13"/>
  <c r="E15" i="13"/>
  <c r="C15" i="13"/>
  <c r="D15" i="13"/>
  <c r="E11" i="13"/>
  <c r="C11" i="13"/>
  <c r="D11" i="13"/>
  <c r="E3" i="13"/>
  <c r="C3" i="13"/>
  <c r="D3" i="13"/>
  <c r="C22" i="13"/>
  <c r="D22" i="13"/>
  <c r="A10" i="13"/>
  <c r="C10" i="13"/>
  <c r="D10" i="13"/>
  <c r="A14" i="13"/>
  <c r="A24" i="13"/>
  <c r="C24" i="13"/>
  <c r="D24" i="13"/>
  <c r="E20" i="13"/>
  <c r="C20" i="13"/>
  <c r="D20" i="13"/>
  <c r="A16" i="13"/>
  <c r="C16" i="13"/>
  <c r="D16" i="13"/>
  <c r="A12" i="13"/>
  <c r="C12" i="13"/>
  <c r="D12" i="13"/>
  <c r="A8" i="13"/>
  <c r="C8" i="13"/>
  <c r="D8" i="13"/>
  <c r="A4" i="13"/>
  <c r="C4" i="13"/>
  <c r="D4" i="13"/>
  <c r="E14" i="13"/>
  <c r="E22" i="13"/>
  <c r="A20" i="13"/>
  <c r="A23" i="13"/>
  <c r="A7" i="13"/>
  <c r="E10" i="13"/>
  <c r="E7" i="13"/>
  <c r="A15" i="13"/>
  <c r="A11" i="13"/>
  <c r="A19" i="13"/>
  <c r="L24" i="10"/>
  <c r="K24" i="10" s="1"/>
  <c r="L16" i="10"/>
  <c r="K16" i="10" s="1"/>
  <c r="L12" i="10"/>
  <c r="K12" i="10" s="1"/>
  <c r="L19" i="10"/>
  <c r="K19" i="10" s="1"/>
  <c r="L14" i="10"/>
  <c r="K14" i="10" s="1"/>
  <c r="L20" i="10"/>
  <c r="K20" i="10" s="1"/>
  <c r="A5" i="13"/>
  <c r="E25" i="13"/>
  <c r="L8" i="10"/>
  <c r="K8" i="10" s="1"/>
  <c r="L6" i="10"/>
  <c r="K6" i="10" s="1"/>
  <c r="L23" i="10"/>
  <c r="K23" i="10" s="1"/>
  <c r="A17" i="13"/>
  <c r="E26" i="13"/>
  <c r="B7" i="8"/>
  <c r="E8" i="13"/>
  <c r="A25" i="13"/>
  <c r="B6" i="8"/>
  <c r="B4" i="8"/>
  <c r="L7" i="10"/>
  <c r="K7" i="10" s="1"/>
  <c r="B10" i="8"/>
  <c r="B5" i="8"/>
  <c r="L28" i="10"/>
  <c r="K28" i="10" s="1"/>
  <c r="B13" i="8"/>
  <c r="A13" i="13"/>
  <c r="B12" i="8"/>
  <c r="B8" i="8"/>
  <c r="L13" i="10"/>
  <c r="K13" i="10" s="1"/>
  <c r="A3" i="13"/>
  <c r="B11" i="8"/>
  <c r="L27" i="10"/>
  <c r="K27" i="10" s="1"/>
  <c r="E16" i="13"/>
  <c r="F29" i="9"/>
  <c r="B3" i="8"/>
  <c r="B9" i="8"/>
  <c r="L18" i="10"/>
  <c r="K18" i="10" s="1"/>
  <c r="E4" i="13"/>
  <c r="F28" i="9" a="1"/>
  <c r="F28" i="9" s="1"/>
  <c r="Q2" i="9" s="1"/>
  <c r="J29" i="10"/>
  <c r="E2" i="13"/>
  <c r="E6" i="13"/>
  <c r="E18" i="13"/>
  <c r="A9" i="13"/>
  <c r="A21" i="13"/>
  <c r="E12" i="13"/>
  <c r="E24" i="13"/>
  <c r="Q6" i="9" l="1"/>
  <c r="Q12" i="9"/>
  <c r="K29" i="10"/>
  <c r="Q5" i="9"/>
  <c r="Q3" i="9"/>
  <c r="D1" i="8"/>
</calcChain>
</file>

<file path=xl/sharedStrings.xml><?xml version="1.0" encoding="utf-8"?>
<sst xmlns="http://schemas.openxmlformats.org/spreadsheetml/2006/main" count="167" uniqueCount="136">
  <si>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</si>
  <si>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</si>
  <si>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</si>
  <si>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</si>
  <si>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</si>
  <si>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</si>
  <si>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</si>
  <si>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</si>
  <si>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</si>
  <si>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</si>
  <si>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</si>
  <si>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</si>
  <si>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</si>
  <si>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</si>
  <si>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</si>
  <si>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</si>
  <si>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</si>
  <si>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</si>
  <si>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</si>
  <si>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</si>
  <si>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</si>
  <si>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</si>
  <si>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</si>
  <si>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</si>
  <si>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</si>
  <si>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</si>
  <si>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</si>
  <si>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</si>
  <si>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</si>
  <si>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</si>
  <si>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</si>
  <si>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</si>
  <si>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</si>
  <si>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</si>
  <si>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</si>
  <si>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</si>
  <si>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</si>
  <si>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</si>
  <si>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</si>
  <si>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</si>
  <si>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</si>
  <si>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</si>
  <si>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</si>
  <si>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</si>
  <si>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</si>
  <si>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</si>
  <si>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</si>
  <si>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</si>
  <si>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</si>
  <si>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</si>
  <si>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</si>
  <si>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</si>
  <si>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</si>
  <si>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</si>
  <si>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</si>
  <si>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</si>
  <si>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</si>
  <si>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</si>
  <si>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</si>
  <si>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</si>
  <si>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</si>
  <si>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</si>
  <si>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</si>
  <si>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</si>
  <si>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</si>
  <si>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</si>
  <si>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</si>
  <si>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</si>
  <si>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</si>
  <si>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</si>
  <si>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</si>
  <si>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</si>
  <si>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</si>
  <si>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</si>
  <si>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</si>
  <si>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</si>
  <si>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</si>
  <si>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</si>
  <si>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</si>
  <si>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</si>
  <si>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</si>
  <si>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</si>
  <si>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</si>
  <si>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</si>
  <si>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</si>
  <si>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</si>
  <si>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</si>
  <si>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</si>
  <si>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</si>
  <si>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</si>
  <si>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</si>
  <si>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</si>
  <si>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</si>
  <si>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</si>
  <si>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</si>
  <si>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</si>
  <si>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</si>
  <si>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</si>
  <si>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</si>
  <si>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</si>
  <si>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</si>
  <si>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</si>
  <si>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</si>
  <si>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</si>
  <si>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</si>
  <si>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</si>
  <si>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</si>
  <si>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</si>
  <si>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</si>
  <si>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</si>
  <si>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</si>
  <si>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</si>
  <si>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</si>
  <si>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</si>
  <si>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</si>
  <si>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</si>
  <si>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</si>
  <si>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</si>
  <si>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</si>
  <si>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</si>
  <si>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</si>
  <si>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</si>
  <si>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</si>
  <si>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</si>
  <si>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</si>
  <si>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course.teacher_name</t>
  </si>
  <si>
    <t>attendance.ects_points</t>
  </si>
  <si>
    <t>attendance.sanitized_grade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</si>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</sst>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/>
  </cellStyles>
  <dxfs count="21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L2" totalsRowShown="0" headerRowDxfId="20" dataDxfId="19">
  <autoFilter ref="B1:L2"/>
  <tableColumns count="11">
    <tableColumn id="1" name="Nachname" dataDxfId="18"/>
    <tableColumn id="2" name="Vorname" dataDxfId="17"/>
    <tableColumn id="3" name="Hochschule" dataDxfId="16"/>
    <tableColumn id="4" name="Matrikelnummer" dataDxfId="15"/>
    <tableColumn id="7" name="Note" dataDxfId="14"/>
    <tableColumn id="8" name="LP" dataDxfId="13"/>
    <tableColumn id="5" name="E-Mail" dataDxfId="12"/>
    <tableColumn id="10" name="Telefon" dataDxfId="11"/>
    <tableColumn id="11" name="bestanden" dataDxfId="10"/>
    <tableColumn id="9" name="Teilnahmeschein" dataDxfId="9"/>
    <tableColumn id="6" name="Schein erhalte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5">
      <calculatedColumnFormula>IF(Notenliste!D2&lt;&gt;0,IF(Notenliste!I2&lt;&gt;0,Notenliste!I2,Notenliste!$B$33)," ")</calculatedColumnFormula>
    </tableColumn>
    <tableColumn id="4" name="Note" dataDxfId="4" totalsRowDxfId="3">
      <calculatedColumnFormula>IF(Notenliste!D2=0," ",IF(Notenliste!F2="KP"," ",IF(Notenliste!F2="NB","nicht bestanden",Notenliste!F2)))</calculatedColumnFormula>
    </tableColumn>
    <tableColumn id="5" name="Datum" dataDxfId="2">
      <calculatedColumnFormula>IF(Notenliste!D2&lt;&gt;0,Notenliste!$B$37," ")</calculatedColumnFormula>
    </tableColumn>
    <tableColumn id="6" name="Individueller Titel deutsch" dataDxfId="1"/>
    <tableColumn id="7" name="Individueller Titel englisch" dataDxfId="0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K8" sqref="K8"/>
    </sheetView>
  </sheetViews>
  <sheetFormatPr baseColWidth="10" defaultColWidth="0" defaultRowHeight="15" zeroHeight="1" x14ac:dyDescent="0.25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7109375" style="40" customWidth="1"/>
    <col min="6" max="7" width="7.140625" style="40" customWidth="1"/>
    <col min="8" max="8" width="31.7109375" style="39" bestFit="1" customWidth="1"/>
    <col min="9" max="9" width="31.7109375" style="39" customWidth="1"/>
    <col min="10" max="10" width="11.28515625" style="39" customWidth="1"/>
    <col min="11" max="11" width="16.42578125" style="39" customWidth="1"/>
    <col min="12" max="12" width="15" style="39" customWidth="1"/>
    <col min="13" max="13" width="45.140625" style="39" hidden="1" customWidth="1"/>
    <col min="14" max="14" width="9.42578125" style="39" hidden="1" customWidth="1"/>
    <col min="15" max="16384" width="11.42578125" hidden="1"/>
  </cols>
  <sheetData>
    <row r="1" spans="1:14" x14ac:dyDescent="0.25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56</v>
      </c>
      <c r="H1" s="37" t="s">
        <v>20</v>
      </c>
      <c r="I1" s="37" t="s">
        <v>21</v>
      </c>
      <c r="J1" s="37" t="s">
        <v>132</v>
      </c>
      <c r="K1" s="37" t="s">
        <v>128</v>
      </c>
      <c r="L1" s="87" t="s">
        <v>129</v>
      </c>
      <c r="M1" s="37" t="s">
        <v>22</v>
      </c>
      <c r="N1" s="37" t="s">
        <v>23</v>
      </c>
    </row>
    <row r="2" spans="1:14" x14ac:dyDescent="0.25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127</v>
      </c>
      <c r="G2" s="39" t="s">
        <v>126</v>
      </c>
      <c r="H2" s="39" t="s">
        <v>104</v>
      </c>
      <c r="I2" s="39" t="s">
        <v>105</v>
      </c>
      <c r="J2" s="39" t="s">
        <v>133</v>
      </c>
      <c r="K2" s="39" t="s">
        <v>130</v>
      </c>
      <c r="L2" s="39" t="s">
        <v>131</v>
      </c>
    </row>
    <row r="3" spans="1:14" x14ac:dyDescent="0.25">
      <c r="A3">
        <v>2</v>
      </c>
      <c r="E3" s="39"/>
      <c r="F3" s="39"/>
      <c r="G3" s="39"/>
    </row>
    <row r="4" spans="1:14" x14ac:dyDescent="0.25">
      <c r="A4">
        <v>3</v>
      </c>
      <c r="E4" s="39"/>
      <c r="F4" s="39"/>
      <c r="G4" s="39"/>
    </row>
    <row r="5" spans="1:14" x14ac:dyDescent="0.25">
      <c r="A5">
        <v>4</v>
      </c>
      <c r="E5" s="39"/>
      <c r="F5" s="39"/>
      <c r="G5" s="39"/>
    </row>
    <row r="6" spans="1:14" x14ac:dyDescent="0.25">
      <c r="A6">
        <v>5</v>
      </c>
      <c r="E6" s="39"/>
      <c r="F6" s="39"/>
      <c r="G6" s="39"/>
    </row>
    <row r="7" spans="1:14" x14ac:dyDescent="0.25">
      <c r="A7">
        <v>6</v>
      </c>
      <c r="E7" s="39"/>
      <c r="F7" s="39"/>
      <c r="G7" s="39"/>
    </row>
    <row r="8" spans="1:14" x14ac:dyDescent="0.25">
      <c r="A8">
        <v>7</v>
      </c>
      <c r="E8" s="39"/>
      <c r="F8" s="39"/>
      <c r="G8" s="39"/>
    </row>
    <row r="9" spans="1:14" x14ac:dyDescent="0.25">
      <c r="A9">
        <v>8</v>
      </c>
      <c r="E9" s="39"/>
      <c r="F9" s="39"/>
      <c r="G9" s="39"/>
    </row>
    <row r="10" spans="1:14" x14ac:dyDescent="0.25">
      <c r="A10">
        <v>9</v>
      </c>
      <c r="E10" s="39"/>
      <c r="F10" s="39"/>
      <c r="G10" s="39"/>
    </row>
    <row r="11" spans="1:14" x14ac:dyDescent="0.25">
      <c r="A11">
        <v>10</v>
      </c>
      <c r="E11" s="39"/>
      <c r="F11" s="39"/>
      <c r="G11" s="39"/>
    </row>
    <row r="12" spans="1:14" x14ac:dyDescent="0.25">
      <c r="A12">
        <v>11</v>
      </c>
      <c r="E12" s="41"/>
      <c r="F12" s="41"/>
      <c r="G12" s="41"/>
      <c r="L12" s="41"/>
    </row>
    <row r="13" spans="1:14" x14ac:dyDescent="0.25">
      <c r="A13">
        <v>12</v>
      </c>
      <c r="E13" s="41"/>
      <c r="F13" s="41"/>
      <c r="G13" s="41"/>
      <c r="L13" s="41"/>
    </row>
    <row r="14" spans="1:14" x14ac:dyDescent="0.25">
      <c r="A14">
        <v>13</v>
      </c>
      <c r="E14" s="41"/>
      <c r="F14" s="41"/>
      <c r="G14" s="41"/>
      <c r="L14" s="41"/>
    </row>
    <row r="15" spans="1:14" x14ac:dyDescent="0.25">
      <c r="A15">
        <v>14</v>
      </c>
      <c r="E15" s="41"/>
      <c r="F15" s="41"/>
      <c r="G15" s="41"/>
      <c r="L15" s="41"/>
    </row>
    <row r="16" spans="1:14" x14ac:dyDescent="0.25">
      <c r="A16">
        <v>15</v>
      </c>
      <c r="E16" s="41"/>
      <c r="F16" s="41"/>
      <c r="G16" s="41"/>
      <c r="L16" s="41"/>
    </row>
    <row r="17" spans="1:12" x14ac:dyDescent="0.25">
      <c r="A17">
        <v>16</v>
      </c>
      <c r="E17" s="41"/>
      <c r="F17" s="41"/>
      <c r="G17" s="41"/>
      <c r="L17" s="41"/>
    </row>
    <row r="18" spans="1:12" x14ac:dyDescent="0.25">
      <c r="A18">
        <v>17</v>
      </c>
      <c r="E18" s="41"/>
      <c r="F18" s="41"/>
      <c r="G18" s="41"/>
      <c r="H18" s="41"/>
      <c r="I18" s="41"/>
      <c r="J18" s="41"/>
      <c r="K18" s="41"/>
      <c r="L18" s="41"/>
    </row>
    <row r="19" spans="1:12" x14ac:dyDescent="0.25">
      <c r="A19">
        <v>18</v>
      </c>
      <c r="E19" s="41"/>
      <c r="F19" s="41"/>
      <c r="G19" s="41"/>
      <c r="H19" s="41"/>
      <c r="I19" s="41"/>
      <c r="J19" s="41"/>
      <c r="K19" s="41"/>
      <c r="L19" s="41"/>
    </row>
    <row r="20" spans="1:12" x14ac:dyDescent="0.25">
      <c r="A20">
        <v>19</v>
      </c>
      <c r="E20" s="41"/>
      <c r="F20" s="41"/>
      <c r="G20" s="41"/>
      <c r="H20" s="41"/>
      <c r="I20" s="41"/>
      <c r="J20" s="41"/>
      <c r="K20" s="41"/>
      <c r="L20" s="41"/>
    </row>
    <row r="21" spans="1:12" x14ac:dyDescent="0.25">
      <c r="A21">
        <v>20</v>
      </c>
      <c r="E21" s="41"/>
      <c r="F21" s="41"/>
      <c r="G21" s="41"/>
      <c r="H21" s="41"/>
      <c r="I21" s="41"/>
      <c r="J21" s="41"/>
      <c r="K21" s="41"/>
      <c r="L21" s="41"/>
    </row>
    <row r="22" spans="1:12" x14ac:dyDescent="0.25">
      <c r="A22">
        <v>21</v>
      </c>
    </row>
    <row r="23" spans="1:12" x14ac:dyDescent="0.25">
      <c r="A23">
        <v>22</v>
      </c>
    </row>
    <row r="24" spans="1:12" x14ac:dyDescent="0.25">
      <c r="A24">
        <v>23</v>
      </c>
    </row>
    <row r="25" spans="1:12" x14ac:dyDescent="0.25">
      <c r="A25">
        <v>24</v>
      </c>
    </row>
    <row r="26" spans="1:12" x14ac:dyDescent="0.25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Y59"/>
  <sheetViews>
    <sheetView showZeros="0" tabSelected="1" zoomScaleNormal="100" zoomScalePageLayoutView="125" workbookViewId="0">
      <selection activeCell="H19" sqref="H19"/>
    </sheetView>
  </sheetViews>
  <sheetFormatPr baseColWidth="10" defaultColWidth="0" defaultRowHeight="12.75" zeroHeight="1" x14ac:dyDescent="0.2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7109375" style="1" customWidth="1"/>
    <col min="7" max="7" width="2.7109375" style="1" customWidth="1"/>
    <col min="8" max="8" width="5.28515625" style="1" customWidth="1"/>
    <col min="9" max="9" width="5.7109375" style="2" customWidth="1"/>
    <col min="10" max="10" width="5.7109375" style="1" customWidth="1"/>
    <col min="11" max="11" width="5.7109375" style="2" customWidth="1"/>
    <col min="12" max="12" width="5.7109375" style="1" customWidth="1"/>
    <col min="13" max="13" width="2.7109375" style="1" customWidth="1"/>
    <col min="14" max="14" width="3" style="1" customWidth="1"/>
    <col min="15" max="15" width="6.42578125" style="1" hidden="1"/>
    <col min="16" max="16" width="5.140625" style="1" hidden="1"/>
    <col min="17" max="17" width="6.7109375" style="2" hidden="1"/>
    <col min="18" max="18" width="17.7109375" style="1" hidden="1"/>
    <col min="19" max="19" width="16" style="1" hidden="1"/>
    <col min="20" max="20" width="17.7109375" style="1" hidden="1"/>
    <col min="21" max="245" width="11.42578125" style="1" hidden="1"/>
    <col min="246" max="246" width="15.42578125" style="1" hidden="1"/>
    <col min="247" max="247" width="11.42578125" style="1" hidden="1"/>
    <col min="248" max="248" width="15.7109375" style="1" hidden="1"/>
    <col min="249" max="249" width="21.7109375" style="1" hidden="1"/>
    <col min="250" max="252" width="11.42578125" style="1" hidden="1"/>
    <col min="253" max="253" width="16" style="1" hidden="1"/>
    <col min="254" max="254" width="20.42578125" style="1" hidden="1"/>
    <col min="255" max="501" width="11.42578125" style="1" hidden="1"/>
    <col min="502" max="502" width="15.42578125" style="1" hidden="1"/>
    <col min="503" max="503" width="11.42578125" style="1" hidden="1"/>
    <col min="504" max="504" width="15.7109375" style="1" hidden="1"/>
    <col min="505" max="505" width="21.7109375" style="1" hidden="1"/>
    <col min="506" max="508" width="11.42578125" style="1" hidden="1"/>
    <col min="509" max="509" width="16" style="1" hidden="1"/>
    <col min="510" max="510" width="20.42578125" style="1" hidden="1"/>
    <col min="511" max="757" width="11.42578125" style="1" hidden="1"/>
    <col min="758" max="758" width="15.42578125" style="1" hidden="1"/>
    <col min="759" max="759" width="11.42578125" style="1" hidden="1"/>
    <col min="760" max="760" width="15.7109375" style="1" hidden="1"/>
    <col min="761" max="761" width="21.7109375" style="1" hidden="1"/>
    <col min="762" max="764" width="11.42578125" style="1" hidden="1"/>
    <col min="765" max="765" width="16" style="1" hidden="1"/>
    <col min="766" max="766" width="20.42578125" style="1" hidden="1"/>
    <col min="767" max="1013" width="11.42578125" style="1" hidden="1"/>
    <col min="1014" max="1014" width="15.42578125" style="1" hidden="1"/>
    <col min="1015" max="1015" width="11.42578125" style="1" hidden="1"/>
    <col min="1016" max="1016" width="15.7109375" style="1" hidden="1"/>
    <col min="1017" max="1017" width="21.7109375" style="1" hidden="1"/>
    <col min="1018" max="1020" width="11.42578125" style="1" hidden="1"/>
    <col min="1021" max="1021" width="16" style="1" hidden="1"/>
    <col min="1022" max="1022" width="20.42578125" style="1" hidden="1"/>
    <col min="1023" max="1269" width="11.42578125" style="1" hidden="1"/>
    <col min="1270" max="1270" width="15.42578125" style="1" hidden="1"/>
    <col min="1271" max="1271" width="11.42578125" style="1" hidden="1"/>
    <col min="1272" max="1272" width="15.7109375" style="1" hidden="1"/>
    <col min="1273" max="1273" width="21.7109375" style="1" hidden="1"/>
    <col min="1274" max="1276" width="11.42578125" style="1" hidden="1"/>
    <col min="1277" max="1277" width="16" style="1" hidden="1"/>
    <col min="1278" max="1278" width="20.42578125" style="1" hidden="1"/>
    <col min="1279" max="1525" width="11.42578125" style="1" hidden="1"/>
    <col min="1526" max="1526" width="15.42578125" style="1" hidden="1"/>
    <col min="1527" max="1527" width="11.42578125" style="1" hidden="1"/>
    <col min="1528" max="1528" width="15.7109375" style="1" hidden="1"/>
    <col min="1529" max="1529" width="21.7109375" style="1" hidden="1"/>
    <col min="1530" max="1532" width="11.42578125" style="1" hidden="1"/>
    <col min="1533" max="1533" width="16" style="1" hidden="1"/>
    <col min="1534" max="1534" width="20.42578125" style="1" hidden="1"/>
    <col min="1535" max="1781" width="11.42578125" style="1" hidden="1"/>
    <col min="1782" max="1782" width="15.42578125" style="1" hidden="1"/>
    <col min="1783" max="1783" width="11.42578125" style="1" hidden="1"/>
    <col min="1784" max="1784" width="15.7109375" style="1" hidden="1"/>
    <col min="1785" max="1785" width="21.7109375" style="1" hidden="1"/>
    <col min="1786" max="1788" width="11.42578125" style="1" hidden="1"/>
    <col min="1789" max="1789" width="16" style="1" hidden="1"/>
    <col min="1790" max="1790" width="20.42578125" style="1" hidden="1"/>
    <col min="1791" max="2037" width="11.42578125" style="1" hidden="1"/>
    <col min="2038" max="2038" width="15.42578125" style="1" hidden="1"/>
    <col min="2039" max="2039" width="11.42578125" style="1" hidden="1"/>
    <col min="2040" max="2040" width="15.7109375" style="1" hidden="1"/>
    <col min="2041" max="2041" width="21.7109375" style="1" hidden="1"/>
    <col min="2042" max="2044" width="11.42578125" style="1" hidden="1"/>
    <col min="2045" max="2045" width="16" style="1" hidden="1"/>
    <col min="2046" max="2046" width="20.42578125" style="1" hidden="1"/>
    <col min="2047" max="2293" width="11.42578125" style="1" hidden="1"/>
    <col min="2294" max="2294" width="15.42578125" style="1" hidden="1"/>
    <col min="2295" max="2295" width="11.42578125" style="1" hidden="1"/>
    <col min="2296" max="2296" width="15.7109375" style="1" hidden="1"/>
    <col min="2297" max="2297" width="21.7109375" style="1" hidden="1"/>
    <col min="2298" max="2300" width="11.42578125" style="1" hidden="1"/>
    <col min="2301" max="2301" width="16" style="1" hidden="1"/>
    <col min="2302" max="2302" width="20.42578125" style="1" hidden="1"/>
    <col min="2303" max="2549" width="11.42578125" style="1" hidden="1"/>
    <col min="2550" max="2550" width="15.42578125" style="1" hidden="1"/>
    <col min="2551" max="2551" width="11.42578125" style="1" hidden="1"/>
    <col min="2552" max="2552" width="15.7109375" style="1" hidden="1"/>
    <col min="2553" max="2553" width="21.7109375" style="1" hidden="1"/>
    <col min="2554" max="2556" width="11.42578125" style="1" hidden="1"/>
    <col min="2557" max="2557" width="16" style="1" hidden="1"/>
    <col min="2558" max="2558" width="20.42578125" style="1" hidden="1"/>
    <col min="2559" max="2805" width="11.42578125" style="1" hidden="1"/>
    <col min="2806" max="2806" width="15.42578125" style="1" hidden="1"/>
    <col min="2807" max="2807" width="11.42578125" style="1" hidden="1"/>
    <col min="2808" max="2808" width="15.7109375" style="1" hidden="1"/>
    <col min="2809" max="2809" width="21.7109375" style="1" hidden="1"/>
    <col min="2810" max="2812" width="11.42578125" style="1" hidden="1"/>
    <col min="2813" max="2813" width="16" style="1" hidden="1"/>
    <col min="2814" max="2814" width="20.42578125" style="1" hidden="1"/>
    <col min="2815" max="3061" width="11.42578125" style="1" hidden="1"/>
    <col min="3062" max="3062" width="15.42578125" style="1" hidden="1"/>
    <col min="3063" max="3063" width="11.42578125" style="1" hidden="1"/>
    <col min="3064" max="3064" width="15.7109375" style="1" hidden="1"/>
    <col min="3065" max="3065" width="21.7109375" style="1" hidden="1"/>
    <col min="3066" max="3068" width="11.42578125" style="1" hidden="1"/>
    <col min="3069" max="3069" width="16" style="1" hidden="1"/>
    <col min="3070" max="3070" width="20.42578125" style="1" hidden="1"/>
    <col min="3071" max="3317" width="11.42578125" style="1" hidden="1"/>
    <col min="3318" max="3318" width="15.42578125" style="1" hidden="1"/>
    <col min="3319" max="3319" width="11.42578125" style="1" hidden="1"/>
    <col min="3320" max="3320" width="15.7109375" style="1" hidden="1"/>
    <col min="3321" max="3321" width="21.7109375" style="1" hidden="1"/>
    <col min="3322" max="3324" width="11.42578125" style="1" hidden="1"/>
    <col min="3325" max="3325" width="16" style="1" hidden="1"/>
    <col min="3326" max="3326" width="20.42578125" style="1" hidden="1"/>
    <col min="3327" max="3573" width="11.42578125" style="1" hidden="1"/>
    <col min="3574" max="3574" width="15.42578125" style="1" hidden="1"/>
    <col min="3575" max="3575" width="11.42578125" style="1" hidden="1"/>
    <col min="3576" max="3576" width="15.7109375" style="1" hidden="1"/>
    <col min="3577" max="3577" width="21.7109375" style="1" hidden="1"/>
    <col min="3578" max="3580" width="11.42578125" style="1" hidden="1"/>
    <col min="3581" max="3581" width="16" style="1" hidden="1"/>
    <col min="3582" max="3582" width="20.42578125" style="1" hidden="1"/>
    <col min="3583" max="3829" width="11.42578125" style="1" hidden="1"/>
    <col min="3830" max="3830" width="15.42578125" style="1" hidden="1"/>
    <col min="3831" max="3831" width="11.42578125" style="1" hidden="1"/>
    <col min="3832" max="3832" width="15.7109375" style="1" hidden="1"/>
    <col min="3833" max="3833" width="21.7109375" style="1" hidden="1"/>
    <col min="3834" max="3836" width="11.42578125" style="1" hidden="1"/>
    <col min="3837" max="3837" width="16" style="1" hidden="1"/>
    <col min="3838" max="3838" width="20.42578125" style="1" hidden="1"/>
    <col min="3839" max="4085" width="11.42578125" style="1" hidden="1"/>
    <col min="4086" max="4086" width="15.42578125" style="1" hidden="1"/>
    <col min="4087" max="4087" width="11.42578125" style="1" hidden="1"/>
    <col min="4088" max="4088" width="15.7109375" style="1" hidden="1"/>
    <col min="4089" max="4089" width="21.7109375" style="1" hidden="1"/>
    <col min="4090" max="4092" width="11.42578125" style="1" hidden="1"/>
    <col min="4093" max="4093" width="16" style="1" hidden="1"/>
    <col min="4094" max="4094" width="20.42578125" style="1" hidden="1"/>
    <col min="4095" max="4341" width="11.42578125" style="1" hidden="1"/>
    <col min="4342" max="4342" width="15.42578125" style="1" hidden="1"/>
    <col min="4343" max="4343" width="11.42578125" style="1" hidden="1"/>
    <col min="4344" max="4344" width="15.7109375" style="1" hidden="1"/>
    <col min="4345" max="4345" width="21.7109375" style="1" hidden="1"/>
    <col min="4346" max="4348" width="11.42578125" style="1" hidden="1"/>
    <col min="4349" max="4349" width="16" style="1" hidden="1"/>
    <col min="4350" max="4350" width="20.42578125" style="1" hidden="1"/>
    <col min="4351" max="4597" width="11.42578125" style="1" hidden="1"/>
    <col min="4598" max="4598" width="15.42578125" style="1" hidden="1"/>
    <col min="4599" max="4599" width="11.42578125" style="1" hidden="1"/>
    <col min="4600" max="4600" width="15.7109375" style="1" hidden="1"/>
    <col min="4601" max="4601" width="21.7109375" style="1" hidden="1"/>
    <col min="4602" max="4604" width="11.42578125" style="1" hidden="1"/>
    <col min="4605" max="4605" width="16" style="1" hidden="1"/>
    <col min="4606" max="4606" width="20.42578125" style="1" hidden="1"/>
    <col min="4607" max="4853" width="11.42578125" style="1" hidden="1"/>
    <col min="4854" max="4854" width="15.42578125" style="1" hidden="1"/>
    <col min="4855" max="4855" width="11.42578125" style="1" hidden="1"/>
    <col min="4856" max="4856" width="15.7109375" style="1" hidden="1"/>
    <col min="4857" max="4857" width="21.7109375" style="1" hidden="1"/>
    <col min="4858" max="4860" width="11.42578125" style="1" hidden="1"/>
    <col min="4861" max="4861" width="16" style="1" hidden="1"/>
    <col min="4862" max="4862" width="20.42578125" style="1" hidden="1"/>
    <col min="4863" max="5109" width="11.42578125" style="1" hidden="1"/>
    <col min="5110" max="5110" width="15.42578125" style="1" hidden="1"/>
    <col min="5111" max="5111" width="11.42578125" style="1" hidden="1"/>
    <col min="5112" max="5112" width="15.7109375" style="1" hidden="1"/>
    <col min="5113" max="5113" width="21.7109375" style="1" hidden="1"/>
    <col min="5114" max="5116" width="11.42578125" style="1" hidden="1"/>
    <col min="5117" max="5117" width="16" style="1" hidden="1"/>
    <col min="5118" max="5118" width="20.42578125" style="1" hidden="1"/>
    <col min="5119" max="5365" width="11.42578125" style="1" hidden="1"/>
    <col min="5366" max="5366" width="15.42578125" style="1" hidden="1"/>
    <col min="5367" max="5367" width="11.42578125" style="1" hidden="1"/>
    <col min="5368" max="5368" width="15.7109375" style="1" hidden="1"/>
    <col min="5369" max="5369" width="21.7109375" style="1" hidden="1"/>
    <col min="5370" max="5372" width="11.42578125" style="1" hidden="1"/>
    <col min="5373" max="5373" width="16" style="1" hidden="1"/>
    <col min="5374" max="5374" width="20.42578125" style="1" hidden="1"/>
    <col min="5375" max="5621" width="11.42578125" style="1" hidden="1"/>
    <col min="5622" max="5622" width="15.42578125" style="1" hidden="1"/>
    <col min="5623" max="5623" width="11.42578125" style="1" hidden="1"/>
    <col min="5624" max="5624" width="15.7109375" style="1" hidden="1"/>
    <col min="5625" max="5625" width="21.7109375" style="1" hidden="1"/>
    <col min="5626" max="5628" width="11.42578125" style="1" hidden="1"/>
    <col min="5629" max="5629" width="16" style="1" hidden="1"/>
    <col min="5630" max="5630" width="20.42578125" style="1" hidden="1"/>
    <col min="5631" max="5877" width="11.42578125" style="1" hidden="1"/>
    <col min="5878" max="5878" width="15.42578125" style="1" hidden="1"/>
    <col min="5879" max="5879" width="11.42578125" style="1" hidden="1"/>
    <col min="5880" max="5880" width="15.7109375" style="1" hidden="1"/>
    <col min="5881" max="5881" width="21.7109375" style="1" hidden="1"/>
    <col min="5882" max="5884" width="11.42578125" style="1" hidden="1"/>
    <col min="5885" max="5885" width="16" style="1" hidden="1"/>
    <col min="5886" max="5886" width="20.42578125" style="1" hidden="1"/>
    <col min="5887" max="6133" width="11.42578125" style="1" hidden="1"/>
    <col min="6134" max="6134" width="15.42578125" style="1" hidden="1"/>
    <col min="6135" max="6135" width="11.42578125" style="1" hidden="1"/>
    <col min="6136" max="6136" width="15.7109375" style="1" hidden="1"/>
    <col min="6137" max="6137" width="21.7109375" style="1" hidden="1"/>
    <col min="6138" max="6140" width="11.42578125" style="1" hidden="1"/>
    <col min="6141" max="6141" width="16" style="1" hidden="1"/>
    <col min="6142" max="6142" width="20.42578125" style="1" hidden="1"/>
    <col min="6143" max="6389" width="11.42578125" style="1" hidden="1"/>
    <col min="6390" max="6390" width="15.42578125" style="1" hidden="1"/>
    <col min="6391" max="6391" width="11.42578125" style="1" hidden="1"/>
    <col min="6392" max="6392" width="15.7109375" style="1" hidden="1"/>
    <col min="6393" max="6393" width="21.7109375" style="1" hidden="1"/>
    <col min="6394" max="6396" width="11.42578125" style="1" hidden="1"/>
    <col min="6397" max="6397" width="16" style="1" hidden="1"/>
    <col min="6398" max="6398" width="20.42578125" style="1" hidden="1"/>
    <col min="6399" max="6645" width="11.42578125" style="1" hidden="1"/>
    <col min="6646" max="6646" width="15.42578125" style="1" hidden="1"/>
    <col min="6647" max="6647" width="11.42578125" style="1" hidden="1"/>
    <col min="6648" max="6648" width="15.7109375" style="1" hidden="1"/>
    <col min="6649" max="6649" width="21.7109375" style="1" hidden="1"/>
    <col min="6650" max="6652" width="11.42578125" style="1" hidden="1"/>
    <col min="6653" max="6653" width="16" style="1" hidden="1"/>
    <col min="6654" max="6654" width="20.42578125" style="1" hidden="1"/>
    <col min="6655" max="6901" width="11.42578125" style="1" hidden="1"/>
    <col min="6902" max="6902" width="15.42578125" style="1" hidden="1"/>
    <col min="6903" max="6903" width="11.42578125" style="1" hidden="1"/>
    <col min="6904" max="6904" width="15.7109375" style="1" hidden="1"/>
    <col min="6905" max="6905" width="21.7109375" style="1" hidden="1"/>
    <col min="6906" max="6908" width="11.42578125" style="1" hidden="1"/>
    <col min="6909" max="6909" width="16" style="1" hidden="1"/>
    <col min="6910" max="6910" width="20.42578125" style="1" hidden="1"/>
    <col min="6911" max="7157" width="11.42578125" style="1" hidden="1"/>
    <col min="7158" max="7158" width="15.42578125" style="1" hidden="1"/>
    <col min="7159" max="7159" width="11.42578125" style="1" hidden="1"/>
    <col min="7160" max="7160" width="15.7109375" style="1" hidden="1"/>
    <col min="7161" max="7161" width="21.7109375" style="1" hidden="1"/>
    <col min="7162" max="7164" width="11.42578125" style="1" hidden="1"/>
    <col min="7165" max="7165" width="16" style="1" hidden="1"/>
    <col min="7166" max="7166" width="20.42578125" style="1" hidden="1"/>
    <col min="7167" max="7413" width="11.42578125" style="1" hidden="1"/>
    <col min="7414" max="7414" width="15.42578125" style="1" hidden="1"/>
    <col min="7415" max="7415" width="11.42578125" style="1" hidden="1"/>
    <col min="7416" max="7416" width="15.7109375" style="1" hidden="1"/>
    <col min="7417" max="7417" width="21.7109375" style="1" hidden="1"/>
    <col min="7418" max="7420" width="11.42578125" style="1" hidden="1"/>
    <col min="7421" max="7421" width="16" style="1" hidden="1"/>
    <col min="7422" max="7422" width="20.42578125" style="1" hidden="1"/>
    <col min="7423" max="7669" width="11.42578125" style="1" hidden="1"/>
    <col min="7670" max="7670" width="15.42578125" style="1" hidden="1"/>
    <col min="7671" max="7671" width="11.42578125" style="1" hidden="1"/>
    <col min="7672" max="7672" width="15.7109375" style="1" hidden="1"/>
    <col min="7673" max="7673" width="21.7109375" style="1" hidden="1"/>
    <col min="7674" max="7676" width="11.42578125" style="1" hidden="1"/>
    <col min="7677" max="7677" width="16" style="1" hidden="1"/>
    <col min="7678" max="7678" width="20.42578125" style="1" hidden="1"/>
    <col min="7679" max="7925" width="11.42578125" style="1" hidden="1"/>
    <col min="7926" max="7926" width="15.42578125" style="1" hidden="1"/>
    <col min="7927" max="7927" width="11.42578125" style="1" hidden="1"/>
    <col min="7928" max="7928" width="15.7109375" style="1" hidden="1"/>
    <col min="7929" max="7929" width="21.7109375" style="1" hidden="1"/>
    <col min="7930" max="7932" width="11.42578125" style="1" hidden="1"/>
    <col min="7933" max="7933" width="16" style="1" hidden="1"/>
    <col min="7934" max="7934" width="20.42578125" style="1" hidden="1"/>
    <col min="7935" max="8181" width="11.42578125" style="1" hidden="1"/>
    <col min="8182" max="8182" width="15.42578125" style="1" hidden="1"/>
    <col min="8183" max="8183" width="11.42578125" style="1" hidden="1"/>
    <col min="8184" max="8184" width="15.7109375" style="1" hidden="1"/>
    <col min="8185" max="8185" width="21.7109375" style="1" hidden="1"/>
    <col min="8186" max="8188" width="11.42578125" style="1" hidden="1"/>
    <col min="8189" max="8189" width="16" style="1" hidden="1"/>
    <col min="8190" max="8190" width="20.42578125" style="1" hidden="1"/>
    <col min="8191" max="8437" width="11.42578125" style="1" hidden="1"/>
    <col min="8438" max="8438" width="15.42578125" style="1" hidden="1"/>
    <col min="8439" max="8439" width="11.42578125" style="1" hidden="1"/>
    <col min="8440" max="8440" width="15.7109375" style="1" hidden="1"/>
    <col min="8441" max="8441" width="21.7109375" style="1" hidden="1"/>
    <col min="8442" max="8444" width="11.42578125" style="1" hidden="1"/>
    <col min="8445" max="8445" width="16" style="1" hidden="1"/>
    <col min="8446" max="8446" width="20.42578125" style="1" hidden="1"/>
    <col min="8447" max="8693" width="11.42578125" style="1" hidden="1"/>
    <col min="8694" max="8694" width="15.42578125" style="1" hidden="1"/>
    <col min="8695" max="8695" width="11.42578125" style="1" hidden="1"/>
    <col min="8696" max="8696" width="15.7109375" style="1" hidden="1"/>
    <col min="8697" max="8697" width="21.7109375" style="1" hidden="1"/>
    <col min="8698" max="8700" width="11.42578125" style="1" hidden="1"/>
    <col min="8701" max="8701" width="16" style="1" hidden="1"/>
    <col min="8702" max="8702" width="20.42578125" style="1" hidden="1"/>
    <col min="8703" max="8949" width="11.42578125" style="1" hidden="1"/>
    <col min="8950" max="8950" width="15.42578125" style="1" hidden="1"/>
    <col min="8951" max="8951" width="11.42578125" style="1" hidden="1"/>
    <col min="8952" max="8952" width="15.7109375" style="1" hidden="1"/>
    <col min="8953" max="8953" width="21.7109375" style="1" hidden="1"/>
    <col min="8954" max="8956" width="11.42578125" style="1" hidden="1"/>
    <col min="8957" max="8957" width="16" style="1" hidden="1"/>
    <col min="8958" max="8958" width="20.42578125" style="1" hidden="1"/>
    <col min="8959" max="9205" width="11.42578125" style="1" hidden="1"/>
    <col min="9206" max="9206" width="15.42578125" style="1" hidden="1"/>
    <col min="9207" max="9207" width="11.42578125" style="1" hidden="1"/>
    <col min="9208" max="9208" width="15.7109375" style="1" hidden="1"/>
    <col min="9209" max="9209" width="21.7109375" style="1" hidden="1"/>
    <col min="9210" max="9212" width="11.42578125" style="1" hidden="1"/>
    <col min="9213" max="9213" width="16" style="1" hidden="1"/>
    <col min="9214" max="9214" width="20.42578125" style="1" hidden="1"/>
    <col min="9215" max="9461" width="11.42578125" style="1" hidden="1"/>
    <col min="9462" max="9462" width="15.42578125" style="1" hidden="1"/>
    <col min="9463" max="9463" width="11.42578125" style="1" hidden="1"/>
    <col min="9464" max="9464" width="15.7109375" style="1" hidden="1"/>
    <col min="9465" max="9465" width="21.7109375" style="1" hidden="1"/>
    <col min="9466" max="9468" width="11.42578125" style="1" hidden="1"/>
    <col min="9469" max="9469" width="16" style="1" hidden="1"/>
    <col min="9470" max="9470" width="20.42578125" style="1" hidden="1"/>
    <col min="9471" max="9717" width="11.42578125" style="1" hidden="1"/>
    <col min="9718" max="9718" width="15.42578125" style="1" hidden="1"/>
    <col min="9719" max="9719" width="11.42578125" style="1" hidden="1"/>
    <col min="9720" max="9720" width="15.7109375" style="1" hidden="1"/>
    <col min="9721" max="9721" width="21.7109375" style="1" hidden="1"/>
    <col min="9722" max="9724" width="11.42578125" style="1" hidden="1"/>
    <col min="9725" max="9725" width="16" style="1" hidden="1"/>
    <col min="9726" max="9726" width="20.42578125" style="1" hidden="1"/>
    <col min="9727" max="9973" width="11.42578125" style="1" hidden="1"/>
    <col min="9974" max="9974" width="15.42578125" style="1" hidden="1"/>
    <col min="9975" max="9975" width="11.42578125" style="1" hidden="1"/>
    <col min="9976" max="9976" width="15.7109375" style="1" hidden="1"/>
    <col min="9977" max="9977" width="21.7109375" style="1" hidden="1"/>
    <col min="9978" max="9980" width="11.42578125" style="1" hidden="1"/>
    <col min="9981" max="9981" width="16" style="1" hidden="1"/>
    <col min="9982" max="9982" width="20.42578125" style="1" hidden="1"/>
    <col min="9983" max="10229" width="11.42578125" style="1" hidden="1"/>
    <col min="10230" max="10230" width="15.42578125" style="1" hidden="1"/>
    <col min="10231" max="10231" width="11.42578125" style="1" hidden="1"/>
    <col min="10232" max="10232" width="15.7109375" style="1" hidden="1"/>
    <col min="10233" max="10233" width="21.7109375" style="1" hidden="1"/>
    <col min="10234" max="10236" width="11.42578125" style="1" hidden="1"/>
    <col min="10237" max="10237" width="16" style="1" hidden="1"/>
    <col min="10238" max="10238" width="20.42578125" style="1" hidden="1"/>
    <col min="10239" max="10485" width="11.42578125" style="1" hidden="1"/>
    <col min="10486" max="10486" width="15.42578125" style="1" hidden="1"/>
    <col min="10487" max="10487" width="11.42578125" style="1" hidden="1"/>
    <col min="10488" max="10488" width="15.7109375" style="1" hidden="1"/>
    <col min="10489" max="10489" width="21.7109375" style="1" hidden="1"/>
    <col min="10490" max="10492" width="11.42578125" style="1" hidden="1"/>
    <col min="10493" max="10493" width="16" style="1" hidden="1"/>
    <col min="10494" max="10494" width="20.42578125" style="1" hidden="1"/>
    <col min="10495" max="10741" width="11.42578125" style="1" hidden="1"/>
    <col min="10742" max="10742" width="15.42578125" style="1" hidden="1"/>
    <col min="10743" max="10743" width="11.42578125" style="1" hidden="1"/>
    <col min="10744" max="10744" width="15.7109375" style="1" hidden="1"/>
    <col min="10745" max="10745" width="21.7109375" style="1" hidden="1"/>
    <col min="10746" max="10748" width="11.42578125" style="1" hidden="1"/>
    <col min="10749" max="10749" width="16" style="1" hidden="1"/>
    <col min="10750" max="10750" width="20.42578125" style="1" hidden="1"/>
    <col min="10751" max="10997" width="11.42578125" style="1" hidden="1"/>
    <col min="10998" max="10998" width="15.42578125" style="1" hidden="1"/>
    <col min="10999" max="10999" width="11.42578125" style="1" hidden="1"/>
    <col min="11000" max="11000" width="15.7109375" style="1" hidden="1"/>
    <col min="11001" max="11001" width="21.7109375" style="1" hidden="1"/>
    <col min="11002" max="11004" width="11.42578125" style="1" hidden="1"/>
    <col min="11005" max="11005" width="16" style="1" hidden="1"/>
    <col min="11006" max="11006" width="20.42578125" style="1" hidden="1"/>
    <col min="11007" max="11253" width="11.42578125" style="1" hidden="1"/>
    <col min="11254" max="11254" width="15.42578125" style="1" hidden="1"/>
    <col min="11255" max="11255" width="11.42578125" style="1" hidden="1"/>
    <col min="11256" max="11256" width="15.7109375" style="1" hidden="1"/>
    <col min="11257" max="11257" width="21.7109375" style="1" hidden="1"/>
    <col min="11258" max="11260" width="11.42578125" style="1" hidden="1"/>
    <col min="11261" max="11261" width="16" style="1" hidden="1"/>
    <col min="11262" max="11262" width="20.42578125" style="1" hidden="1"/>
    <col min="11263" max="11509" width="11.42578125" style="1" hidden="1"/>
    <col min="11510" max="11510" width="15.42578125" style="1" hidden="1"/>
    <col min="11511" max="11511" width="11.42578125" style="1" hidden="1"/>
    <col min="11512" max="11512" width="15.7109375" style="1" hidden="1"/>
    <col min="11513" max="11513" width="21.7109375" style="1" hidden="1"/>
    <col min="11514" max="11516" width="11.42578125" style="1" hidden="1"/>
    <col min="11517" max="11517" width="16" style="1" hidden="1"/>
    <col min="11518" max="11518" width="20.42578125" style="1" hidden="1"/>
    <col min="11519" max="11765" width="11.42578125" style="1" hidden="1"/>
    <col min="11766" max="11766" width="15.42578125" style="1" hidden="1"/>
    <col min="11767" max="11767" width="11.42578125" style="1" hidden="1"/>
    <col min="11768" max="11768" width="15.7109375" style="1" hidden="1"/>
    <col min="11769" max="11769" width="21.7109375" style="1" hidden="1"/>
    <col min="11770" max="11772" width="11.42578125" style="1" hidden="1"/>
    <col min="11773" max="11773" width="16" style="1" hidden="1"/>
    <col min="11774" max="11774" width="20.42578125" style="1" hidden="1"/>
    <col min="11775" max="12021" width="11.42578125" style="1" hidden="1"/>
    <col min="12022" max="12022" width="15.42578125" style="1" hidden="1"/>
    <col min="12023" max="12023" width="11.42578125" style="1" hidden="1"/>
    <col min="12024" max="12024" width="15.7109375" style="1" hidden="1"/>
    <col min="12025" max="12025" width="21.7109375" style="1" hidden="1"/>
    <col min="12026" max="12028" width="11.42578125" style="1" hidden="1"/>
    <col min="12029" max="12029" width="16" style="1" hidden="1"/>
    <col min="12030" max="12030" width="20.42578125" style="1" hidden="1"/>
    <col min="12031" max="12277" width="11.42578125" style="1" hidden="1"/>
    <col min="12278" max="12278" width="15.42578125" style="1" hidden="1"/>
    <col min="12279" max="12279" width="11.42578125" style="1" hidden="1"/>
    <col min="12280" max="12280" width="15.7109375" style="1" hidden="1"/>
    <col min="12281" max="12281" width="21.7109375" style="1" hidden="1"/>
    <col min="12282" max="12284" width="11.42578125" style="1" hidden="1"/>
    <col min="12285" max="12285" width="16" style="1" hidden="1"/>
    <col min="12286" max="12286" width="20.42578125" style="1" hidden="1"/>
    <col min="12287" max="12533" width="11.42578125" style="1" hidden="1"/>
    <col min="12534" max="12534" width="15.42578125" style="1" hidden="1"/>
    <col min="12535" max="12535" width="11.42578125" style="1" hidden="1"/>
    <col min="12536" max="12536" width="15.7109375" style="1" hidden="1"/>
    <col min="12537" max="12537" width="21.7109375" style="1" hidden="1"/>
    <col min="12538" max="12540" width="11.42578125" style="1" hidden="1"/>
    <col min="12541" max="12541" width="16" style="1" hidden="1"/>
    <col min="12542" max="12542" width="20.42578125" style="1" hidden="1"/>
    <col min="12543" max="12789" width="11.42578125" style="1" hidden="1"/>
    <col min="12790" max="12790" width="15.42578125" style="1" hidden="1"/>
    <col min="12791" max="12791" width="11.42578125" style="1" hidden="1"/>
    <col min="12792" max="12792" width="15.7109375" style="1" hidden="1"/>
    <col min="12793" max="12793" width="21.7109375" style="1" hidden="1"/>
    <col min="12794" max="12796" width="11.42578125" style="1" hidden="1"/>
    <col min="12797" max="12797" width="16" style="1" hidden="1"/>
    <col min="12798" max="12798" width="20.42578125" style="1" hidden="1"/>
    <col min="12799" max="13045" width="11.42578125" style="1" hidden="1"/>
    <col min="13046" max="13046" width="15.42578125" style="1" hidden="1"/>
    <col min="13047" max="13047" width="11.42578125" style="1" hidden="1"/>
    <col min="13048" max="13048" width="15.7109375" style="1" hidden="1"/>
    <col min="13049" max="13049" width="21.7109375" style="1" hidden="1"/>
    <col min="13050" max="13052" width="11.42578125" style="1" hidden="1"/>
    <col min="13053" max="13053" width="16" style="1" hidden="1"/>
    <col min="13054" max="13054" width="20.42578125" style="1" hidden="1"/>
    <col min="13055" max="13301" width="11.42578125" style="1" hidden="1"/>
    <col min="13302" max="13302" width="15.42578125" style="1" hidden="1"/>
    <col min="13303" max="13303" width="11.42578125" style="1" hidden="1"/>
    <col min="13304" max="13304" width="15.7109375" style="1" hidden="1"/>
    <col min="13305" max="13305" width="21.7109375" style="1" hidden="1"/>
    <col min="13306" max="13308" width="11.42578125" style="1" hidden="1"/>
    <col min="13309" max="13309" width="16" style="1" hidden="1"/>
    <col min="13310" max="13310" width="20.42578125" style="1" hidden="1"/>
    <col min="13311" max="13557" width="11.42578125" style="1" hidden="1"/>
    <col min="13558" max="13558" width="15.42578125" style="1" hidden="1"/>
    <col min="13559" max="13559" width="11.42578125" style="1" hidden="1"/>
    <col min="13560" max="13560" width="15.7109375" style="1" hidden="1"/>
    <col min="13561" max="13561" width="21.7109375" style="1" hidden="1"/>
    <col min="13562" max="13564" width="11.42578125" style="1" hidden="1"/>
    <col min="13565" max="13565" width="16" style="1" hidden="1"/>
    <col min="13566" max="13566" width="20.42578125" style="1" hidden="1"/>
    <col min="13567" max="13813" width="11.42578125" style="1" hidden="1"/>
    <col min="13814" max="13814" width="15.42578125" style="1" hidden="1"/>
    <col min="13815" max="13815" width="11.42578125" style="1" hidden="1"/>
    <col min="13816" max="13816" width="15.7109375" style="1" hidden="1"/>
    <col min="13817" max="13817" width="21.7109375" style="1" hidden="1"/>
    <col min="13818" max="13820" width="11.42578125" style="1" hidden="1"/>
    <col min="13821" max="13821" width="16" style="1" hidden="1"/>
    <col min="13822" max="13822" width="20.42578125" style="1" hidden="1"/>
    <col min="13823" max="14069" width="11.42578125" style="1" hidden="1"/>
    <col min="14070" max="14070" width="15.42578125" style="1" hidden="1"/>
    <col min="14071" max="14071" width="11.42578125" style="1" hidden="1"/>
    <col min="14072" max="14072" width="15.7109375" style="1" hidden="1"/>
    <col min="14073" max="14073" width="21.7109375" style="1" hidden="1"/>
    <col min="14074" max="14076" width="11.42578125" style="1" hidden="1"/>
    <col min="14077" max="14077" width="16" style="1" hidden="1"/>
    <col min="14078" max="14078" width="20.42578125" style="1" hidden="1"/>
    <col min="14079" max="14325" width="11.42578125" style="1" hidden="1"/>
    <col min="14326" max="14326" width="15.42578125" style="1" hidden="1"/>
    <col min="14327" max="14327" width="11.42578125" style="1" hidden="1"/>
    <col min="14328" max="14328" width="15.7109375" style="1" hidden="1"/>
    <col min="14329" max="14329" width="21.7109375" style="1" hidden="1"/>
    <col min="14330" max="14332" width="11.42578125" style="1" hidden="1"/>
    <col min="14333" max="14333" width="16" style="1" hidden="1"/>
    <col min="14334" max="14334" width="20.42578125" style="1" hidden="1"/>
    <col min="14335" max="14581" width="11.42578125" style="1" hidden="1"/>
    <col min="14582" max="14582" width="15.42578125" style="1" hidden="1"/>
    <col min="14583" max="14583" width="11.42578125" style="1" hidden="1"/>
    <col min="14584" max="14584" width="15.7109375" style="1" hidden="1"/>
    <col min="14585" max="14585" width="21.7109375" style="1" hidden="1"/>
    <col min="14586" max="14588" width="11.42578125" style="1" hidden="1"/>
    <col min="14589" max="14589" width="16" style="1" hidden="1"/>
    <col min="14590" max="14590" width="20.42578125" style="1" hidden="1"/>
    <col min="14591" max="14837" width="11.42578125" style="1" hidden="1"/>
    <col min="14838" max="14838" width="15.42578125" style="1" hidden="1"/>
    <col min="14839" max="14839" width="11.42578125" style="1" hidden="1"/>
    <col min="14840" max="14840" width="15.7109375" style="1" hidden="1"/>
    <col min="14841" max="14841" width="21.7109375" style="1" hidden="1"/>
    <col min="14842" max="14844" width="11.42578125" style="1" hidden="1"/>
    <col min="14845" max="14845" width="16" style="1" hidden="1"/>
    <col min="14846" max="14846" width="20.42578125" style="1" hidden="1"/>
    <col min="14847" max="15093" width="11.42578125" style="1" hidden="1"/>
    <col min="15094" max="15094" width="15.42578125" style="1" hidden="1"/>
    <col min="15095" max="15095" width="11.42578125" style="1" hidden="1"/>
    <col min="15096" max="15096" width="15.7109375" style="1" hidden="1"/>
    <col min="15097" max="15097" width="21.7109375" style="1" hidden="1"/>
    <col min="15098" max="15100" width="11.42578125" style="1" hidden="1"/>
    <col min="15101" max="15101" width="16" style="1" hidden="1"/>
    <col min="15102" max="15102" width="20.42578125" style="1" hidden="1"/>
    <col min="15103" max="15349" width="11.42578125" style="1" hidden="1"/>
    <col min="15350" max="15350" width="15.42578125" style="1" hidden="1"/>
    <col min="15351" max="15351" width="11.42578125" style="1" hidden="1"/>
    <col min="15352" max="15352" width="15.7109375" style="1" hidden="1"/>
    <col min="15353" max="15353" width="21.7109375" style="1" hidden="1"/>
    <col min="15354" max="15356" width="11.42578125" style="1" hidden="1"/>
    <col min="15357" max="15357" width="16" style="1" hidden="1"/>
    <col min="15358" max="15358" width="20.42578125" style="1" hidden="1"/>
    <col min="15359" max="15605" width="11.42578125" style="1" hidden="1"/>
    <col min="15606" max="15606" width="15.42578125" style="1" hidden="1"/>
    <col min="15607" max="15607" width="11.42578125" style="1" hidden="1"/>
    <col min="15608" max="15608" width="15.7109375" style="1" hidden="1"/>
    <col min="15609" max="15609" width="21.7109375" style="1" hidden="1"/>
    <col min="15610" max="15612" width="11.42578125" style="1" hidden="1"/>
    <col min="15613" max="15613" width="16" style="1" hidden="1"/>
    <col min="15614" max="15614" width="20.42578125" style="1" hidden="1"/>
    <col min="15615" max="15861" width="11.42578125" style="1" hidden="1"/>
    <col min="15862" max="15862" width="15.42578125" style="1" hidden="1"/>
    <col min="15863" max="15863" width="11.42578125" style="1" hidden="1"/>
    <col min="15864" max="15864" width="15.7109375" style="1" hidden="1"/>
    <col min="15865" max="15865" width="21.7109375" style="1" hidden="1"/>
    <col min="15866" max="15868" width="11.42578125" style="1" hidden="1"/>
    <col min="15869" max="15869" width="16" style="1" hidden="1"/>
    <col min="15870" max="15870" width="20.42578125" style="1" hidden="1"/>
    <col min="15871" max="16117" width="11.42578125" style="1" hidden="1"/>
    <col min="16118" max="16118" width="15.42578125" style="1" hidden="1"/>
    <col min="16119" max="16119" width="11.42578125" style="1" hidden="1"/>
    <col min="16120" max="16120" width="15.7109375" style="1" hidden="1"/>
    <col min="16121" max="16121" width="21.7109375" style="1" hidden="1"/>
    <col min="16122" max="16124" width="11.42578125" style="1" hidden="1"/>
    <col min="16125" max="16125" width="16" style="1" hidden="1"/>
    <col min="16126" max="16126" width="20.42578125" style="1" hidden="1"/>
    <col min="16127" max="16129" width="11.42578125" style="1" hidden="1"/>
    <col min="16130" max="16130" width="15.42578125" style="1" hidden="1"/>
    <col min="16131" max="16131" width="11.42578125" style="1" hidden="1"/>
    <col min="16132" max="16132" width="15.7109375" style="1" hidden="1"/>
    <col min="16133" max="16133" width="21.7109375" style="1" hidden="1"/>
    <col min="16134" max="16136" width="11.42578125" style="1" hidden="1"/>
    <col min="16137" max="16137" width="16" style="1" hidden="1"/>
    <col min="16138" max="16139" width="20.42578125" style="1" hidden="1"/>
    <col min="16140" max="16141" width="11.42578125" style="1" hidden="1"/>
    <col min="16142" max="16142" width="16" style="1" hidden="1"/>
    <col min="16143" max="16145" width="20.42578125" style="1" hidden="1"/>
    <col min="16146" max="16384" width="11.42578125" style="1" hidden="1"/>
  </cols>
  <sheetData>
    <row r="1" spans="1:19" ht="54" customHeight="1" x14ac:dyDescent="0.2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2" t="s">
        <v>134</v>
      </c>
      <c r="I1" s="42" t="s">
        <v>56</v>
      </c>
      <c r="J1" s="32" t="s">
        <v>35</v>
      </c>
      <c r="K1" s="42" t="s">
        <v>36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15" customHeight="1" x14ac:dyDescent="0.2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LOOKUP(E2,{0;1;49.1;55.1;61.1;67.1;72.1;78.1;84.1;89.1;94.1;97.1},{"KP";"NB";4;3.7;3.3;3;2.7;2.3;2;1.7;1.3;1})</f>
        <v>#N/A</v>
      </c>
      <c r="G2" s="4"/>
      <c r="H2" s="89" t="str">
        <f>RAWDATA!J2</f>
        <v>attendance.hide_grade_str</v>
      </c>
      <c r="I2" s="88" t="str">
        <f>RAWDATA!G2</f>
        <v>attendance.ects_points</v>
      </c>
      <c r="J2" s="35" t="str">
        <f>RAWDATA!K2</f>
        <v>attendance.ts_requested_str</v>
      </c>
      <c r="K2" s="33" t="str">
        <f t="shared" ref="K2:K26" si="0">IF(E2&gt;0,"X","")</f>
        <v>X</v>
      </c>
      <c r="L2" s="35" t="str">
        <f>RAWDATA!L2</f>
        <v>attendance.ts_received_str</v>
      </c>
      <c r="M2" s="4"/>
      <c r="N2" s="22"/>
      <c r="O2" s="2" t="str">
        <f>IF(E2&gt;0,$B$33,0)</f>
        <v>course.ects_points</v>
      </c>
      <c r="P2" s="2" t="str">
        <f>IF(E2&gt;0,$B$32,0)</f>
        <v>course.ger</v>
      </c>
      <c r="Q2" s="11" t="e">
        <f>IF(E2&gt;0,$F$28,0)</f>
        <v>#DIV/0!</v>
      </c>
      <c r="R2" s="1" t="str">
        <f>IF(E2&gt;0,$B$34,0)</f>
        <v>course.name</v>
      </c>
      <c r="S2" s="1" t="str">
        <f>IF(E2&gt;0,$B$31,0)</f>
        <v>course.teacher_name</v>
      </c>
    </row>
    <row r="3" spans="1:19" x14ac:dyDescent="0.2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LOOKUP(E3,{0;1;49.1;55.1;61.1;67.1;72.1;78.1;84.1;89.1;94.1;97.1},{"KP";"NB";4;3.7;3.3;3;2.7;2.3;2;1.7;1.3;1})</f>
        <v>KP</v>
      </c>
      <c r="G3" s="4"/>
      <c r="H3" s="89">
        <f>RAWDATA!J3</f>
        <v>0</v>
      </c>
      <c r="I3" s="88">
        <f>RAWDATA!G3</f>
        <v>0</v>
      </c>
      <c r="J3" s="35">
        <f>RAWDATA!K3</f>
        <v>0</v>
      </c>
      <c r="K3" s="33" t="str">
        <f t="shared" si="0"/>
        <v/>
      </c>
      <c r="L3" s="35">
        <f>RAWDATA!L3</f>
        <v>0</v>
      </c>
      <c r="M3" s="4"/>
      <c r="N3" s="22"/>
      <c r="O3" s="2">
        <f t="shared" ref="O3:O26" si="1">IF(E3&gt;0,$B$33,0)</f>
        <v>0</v>
      </c>
      <c r="P3" s="2">
        <f t="shared" ref="P3:P26" si="2">IF(E3&gt;0,$B$32,0)</f>
        <v>0</v>
      </c>
      <c r="Q3" s="11">
        <f t="shared" ref="Q3:Q26" si="3">IF(E3&gt;0,$F$28,0)</f>
        <v>0</v>
      </c>
      <c r="R3" s="1">
        <f t="shared" ref="R3:R26" si="4">IF(E3&gt;0,$B$34,0)</f>
        <v>0</v>
      </c>
      <c r="S3" s="1">
        <f t="shared" ref="S3:S26" si="5">IF(E3&gt;0,$B$31,0)</f>
        <v>0</v>
      </c>
    </row>
    <row r="4" spans="1:19" x14ac:dyDescent="0.2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LOOKUP(E4,{0;1;49.1;55.1;61.1;67.1;72.1;78.1;84.1;89.1;94.1;97.1},{"KP";"NB";4;3.7;3.3;3;2.7;2.3;2;1.7;1.3;1})</f>
        <v>KP</v>
      </c>
      <c r="G4" s="4"/>
      <c r="H4" s="89">
        <f>RAWDATA!J4</f>
        <v>0</v>
      </c>
      <c r="I4" s="88">
        <f>RAWDATA!G4</f>
        <v>0</v>
      </c>
      <c r="J4" s="35">
        <f>RAWDATA!K4</f>
        <v>0</v>
      </c>
      <c r="K4" s="33" t="str">
        <f t="shared" si="0"/>
        <v/>
      </c>
      <c r="L4" s="35">
        <f>RAWDATA!L4</f>
        <v>0</v>
      </c>
      <c r="M4" s="4"/>
      <c r="N4" s="22"/>
      <c r="O4" s="2">
        <f t="shared" si="1"/>
        <v>0</v>
      </c>
      <c r="P4" s="2">
        <f t="shared" si="2"/>
        <v>0</v>
      </c>
      <c r="Q4" s="11">
        <f t="shared" si="3"/>
        <v>0</v>
      </c>
      <c r="R4" s="1">
        <f t="shared" si="4"/>
        <v>0</v>
      </c>
      <c r="S4" s="1">
        <f t="shared" si="5"/>
        <v>0</v>
      </c>
    </row>
    <row r="5" spans="1:19" x14ac:dyDescent="0.2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LOOKUP(E5,{0;1;49.1;55.1;61.1;67.1;72.1;78.1;84.1;89.1;94.1;97.1},{"KP";"NB";4;3.7;3.3;3;2.7;2.3;2;1.7;1.3;1})</f>
        <v>KP</v>
      </c>
      <c r="G5" s="4"/>
      <c r="H5" s="89">
        <f>RAWDATA!J5</f>
        <v>0</v>
      </c>
      <c r="I5" s="88">
        <f>RAWDATA!G5</f>
        <v>0</v>
      </c>
      <c r="J5" s="35">
        <f>RAWDATA!K5</f>
        <v>0</v>
      </c>
      <c r="K5" s="33" t="str">
        <f t="shared" si="0"/>
        <v/>
      </c>
      <c r="L5" s="35">
        <f>RAWDATA!L5</f>
        <v>0</v>
      </c>
      <c r="M5" s="4"/>
      <c r="N5" s="22"/>
      <c r="O5" s="2">
        <f t="shared" si="1"/>
        <v>0</v>
      </c>
      <c r="P5" s="2">
        <f t="shared" si="2"/>
        <v>0</v>
      </c>
      <c r="Q5" s="11">
        <f t="shared" si="3"/>
        <v>0</v>
      </c>
      <c r="R5" s="1">
        <f t="shared" si="4"/>
        <v>0</v>
      </c>
      <c r="S5" s="1">
        <f t="shared" si="5"/>
        <v>0</v>
      </c>
    </row>
    <row r="6" spans="1:19" x14ac:dyDescent="0.2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LOOKUP(E6,{0;1;49.1;55.1;61.1;67.1;72.1;78.1;84.1;89.1;94.1;97.1},{"KP";"NB";4;3.7;3.3;3;2.7;2.3;2;1.7;1.3;1})</f>
        <v>KP</v>
      </c>
      <c r="G6" s="4"/>
      <c r="H6" s="89">
        <f>RAWDATA!J6</f>
        <v>0</v>
      </c>
      <c r="I6" s="88">
        <f>RAWDATA!G6</f>
        <v>0</v>
      </c>
      <c r="J6" s="35">
        <f>RAWDATA!K6</f>
        <v>0</v>
      </c>
      <c r="K6" s="33" t="str">
        <f t="shared" si="0"/>
        <v/>
      </c>
      <c r="L6" s="35">
        <f>RAWDATA!L6</f>
        <v>0</v>
      </c>
      <c r="M6" s="4"/>
      <c r="N6" s="22"/>
      <c r="O6" s="2">
        <f t="shared" si="1"/>
        <v>0</v>
      </c>
      <c r="P6" s="2">
        <f t="shared" si="2"/>
        <v>0</v>
      </c>
      <c r="Q6" s="11">
        <f t="shared" si="3"/>
        <v>0</v>
      </c>
      <c r="R6" s="1">
        <f t="shared" si="4"/>
        <v>0</v>
      </c>
      <c r="S6" s="1">
        <f t="shared" si="5"/>
        <v>0</v>
      </c>
    </row>
    <row r="7" spans="1:19" x14ac:dyDescent="0.2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LOOKUP(E7,{0;1;49.1;55.1;61.1;67.1;72.1;78.1;84.1;89.1;94.1;97.1},{"KP";"NB";4;3.7;3.3;3;2.7;2.3;2;1.7;1.3;1})</f>
        <v>KP</v>
      </c>
      <c r="G7" s="4"/>
      <c r="H7" s="89">
        <f>RAWDATA!J7</f>
        <v>0</v>
      </c>
      <c r="I7" s="88">
        <f>RAWDATA!G7</f>
        <v>0</v>
      </c>
      <c r="J7" s="35">
        <f>RAWDATA!K7</f>
        <v>0</v>
      </c>
      <c r="K7" s="33" t="str">
        <f t="shared" si="0"/>
        <v/>
      </c>
      <c r="L7" s="35">
        <f>RAWDATA!L7</f>
        <v>0</v>
      </c>
      <c r="M7" s="4"/>
      <c r="N7" s="22"/>
      <c r="O7" s="2">
        <f t="shared" si="1"/>
        <v>0</v>
      </c>
      <c r="P7" s="2">
        <f t="shared" si="2"/>
        <v>0</v>
      </c>
      <c r="Q7" s="11">
        <f t="shared" si="3"/>
        <v>0</v>
      </c>
      <c r="R7" s="1">
        <f t="shared" si="4"/>
        <v>0</v>
      </c>
      <c r="S7" s="1">
        <f t="shared" si="5"/>
        <v>0</v>
      </c>
    </row>
    <row r="8" spans="1:19" x14ac:dyDescent="0.2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LOOKUP(E8,{0;1;49.1;55.1;61.1;67.1;72.1;78.1;84.1;89.1;94.1;97.1},{"KP";"NB";4;3.7;3.3;3;2.7;2.3;2;1.7;1.3;1})</f>
        <v>KP</v>
      </c>
      <c r="G8" s="4"/>
      <c r="H8" s="89">
        <f>RAWDATA!J8</f>
        <v>0</v>
      </c>
      <c r="I8" s="88">
        <f>RAWDATA!G8</f>
        <v>0</v>
      </c>
      <c r="J8" s="35">
        <f>RAWDATA!K8</f>
        <v>0</v>
      </c>
      <c r="K8" s="33" t="str">
        <f t="shared" si="0"/>
        <v/>
      </c>
      <c r="L8" s="35">
        <f>RAWDATA!L8</f>
        <v>0</v>
      </c>
      <c r="M8" s="4"/>
      <c r="N8" s="22"/>
      <c r="O8" s="2">
        <f t="shared" si="1"/>
        <v>0</v>
      </c>
      <c r="P8" s="2">
        <f t="shared" si="2"/>
        <v>0</v>
      </c>
      <c r="Q8" s="11">
        <f t="shared" si="3"/>
        <v>0</v>
      </c>
      <c r="R8" s="1">
        <f t="shared" si="4"/>
        <v>0</v>
      </c>
      <c r="S8" s="1">
        <f t="shared" si="5"/>
        <v>0</v>
      </c>
    </row>
    <row r="9" spans="1:19" x14ac:dyDescent="0.2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LOOKUP(E9,{0;1;49.1;55.1;61.1;67.1;72.1;78.1;84.1;89.1;94.1;97.1},{"KP";"NB";4;3.7;3.3;3;2.7;2.3;2;1.7;1.3;1})</f>
        <v>KP</v>
      </c>
      <c r="G9" s="4"/>
      <c r="H9" s="89">
        <f>RAWDATA!J9</f>
        <v>0</v>
      </c>
      <c r="I9" s="88">
        <f>RAWDATA!G9</f>
        <v>0</v>
      </c>
      <c r="J9" s="35">
        <f>RAWDATA!K9</f>
        <v>0</v>
      </c>
      <c r="K9" s="33" t="str">
        <f t="shared" si="0"/>
        <v/>
      </c>
      <c r="L9" s="35">
        <f>RAWDATA!L9</f>
        <v>0</v>
      </c>
      <c r="M9" s="4"/>
      <c r="N9" s="22"/>
      <c r="O9" s="2">
        <f t="shared" si="1"/>
        <v>0</v>
      </c>
      <c r="P9" s="2">
        <f t="shared" si="2"/>
        <v>0</v>
      </c>
      <c r="Q9" s="11">
        <f t="shared" si="3"/>
        <v>0</v>
      </c>
      <c r="R9" s="1">
        <f t="shared" si="4"/>
        <v>0</v>
      </c>
      <c r="S9" s="1">
        <f t="shared" si="5"/>
        <v>0</v>
      </c>
    </row>
    <row r="10" spans="1:19" x14ac:dyDescent="0.2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LOOKUP(E10,{0;1;49.1;55.1;61.1;67.1;72.1;78.1;84.1;89.1;94.1;97.1},{"KP";"NB";4;3.7;3.3;3;2.7;2.3;2;1.7;1.3;1})</f>
        <v>KP</v>
      </c>
      <c r="G10" s="4"/>
      <c r="H10" s="89">
        <f>RAWDATA!J10</f>
        <v>0</v>
      </c>
      <c r="I10" s="88">
        <f>RAWDATA!G10</f>
        <v>0</v>
      </c>
      <c r="J10" s="35">
        <f>RAWDATA!K10</f>
        <v>0</v>
      </c>
      <c r="K10" s="33" t="str">
        <f t="shared" si="0"/>
        <v/>
      </c>
      <c r="L10" s="35">
        <f>RAWDATA!L10</f>
        <v>0</v>
      </c>
      <c r="M10" s="4"/>
      <c r="N10" s="22"/>
      <c r="O10" s="2">
        <f t="shared" si="1"/>
        <v>0</v>
      </c>
      <c r="P10" s="2">
        <f t="shared" si="2"/>
        <v>0</v>
      </c>
      <c r="Q10" s="11">
        <f t="shared" si="3"/>
        <v>0</v>
      </c>
      <c r="R10" s="1">
        <f t="shared" si="4"/>
        <v>0</v>
      </c>
      <c r="S10" s="1">
        <f t="shared" si="5"/>
        <v>0</v>
      </c>
    </row>
    <row r="11" spans="1:19" x14ac:dyDescent="0.2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LOOKUP(E11,{0;1;49.1;55.1;61.1;67.1;72.1;78.1;84.1;89.1;94.1;97.1},{"KP";"NB";4;3.7;3.3;3;2.7;2.3;2;1.7;1.3;1})</f>
        <v>KP</v>
      </c>
      <c r="G11" s="4"/>
      <c r="H11" s="89">
        <f>RAWDATA!J11</f>
        <v>0</v>
      </c>
      <c r="I11" s="88">
        <f>RAWDATA!G11</f>
        <v>0</v>
      </c>
      <c r="J11" s="35">
        <f>RAWDATA!K11</f>
        <v>0</v>
      </c>
      <c r="K11" s="33" t="str">
        <f t="shared" si="0"/>
        <v/>
      </c>
      <c r="L11" s="35">
        <f>RAWDATA!L11</f>
        <v>0</v>
      </c>
      <c r="M11" s="4"/>
      <c r="N11" s="22"/>
      <c r="O11" s="2">
        <f t="shared" si="1"/>
        <v>0</v>
      </c>
      <c r="P11" s="2">
        <f t="shared" si="2"/>
        <v>0</v>
      </c>
      <c r="Q11" s="11">
        <f t="shared" si="3"/>
        <v>0</v>
      </c>
      <c r="R11" s="1">
        <f t="shared" si="4"/>
        <v>0</v>
      </c>
      <c r="S11" s="1">
        <f t="shared" si="5"/>
        <v>0</v>
      </c>
    </row>
    <row r="12" spans="1:19" x14ac:dyDescent="0.2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LOOKUP(E12,{0;1;49.1;55.1;61.1;67.1;72.1;78.1;84.1;89.1;94.1;97.1},{"KP";"NB";4;3.7;3.3;3;2.7;2.3;2;1.7;1.3;1})</f>
        <v>KP</v>
      </c>
      <c r="G12" s="4"/>
      <c r="H12" s="89">
        <f>RAWDATA!J12</f>
        <v>0</v>
      </c>
      <c r="I12" s="88">
        <f>RAWDATA!G12</f>
        <v>0</v>
      </c>
      <c r="J12" s="35">
        <f>RAWDATA!K12</f>
        <v>0</v>
      </c>
      <c r="K12" s="33" t="str">
        <f t="shared" si="0"/>
        <v/>
      </c>
      <c r="L12" s="35">
        <f>RAWDATA!L12</f>
        <v>0</v>
      </c>
      <c r="M12" s="4"/>
      <c r="N12" s="22"/>
      <c r="O12" s="2">
        <f t="shared" si="1"/>
        <v>0</v>
      </c>
      <c r="P12" s="2">
        <f t="shared" si="2"/>
        <v>0</v>
      </c>
      <c r="Q12" s="11">
        <f t="shared" si="3"/>
        <v>0</v>
      </c>
      <c r="R12" s="1">
        <f t="shared" si="4"/>
        <v>0</v>
      </c>
      <c r="S12" s="1">
        <f t="shared" si="5"/>
        <v>0</v>
      </c>
    </row>
    <row r="13" spans="1:19" x14ac:dyDescent="0.2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LOOKUP(E13,{0;1;49.1;55.1;61.1;67.1;72.1;78.1;84.1;89.1;94.1;97.1},{"KP";"NB";4;3.7;3.3;3;2.7;2.3;2;1.7;1.3;1})</f>
        <v>KP</v>
      </c>
      <c r="G13" s="4"/>
      <c r="H13" s="89">
        <f>RAWDATA!J13</f>
        <v>0</v>
      </c>
      <c r="I13" s="88">
        <f>RAWDATA!G13</f>
        <v>0</v>
      </c>
      <c r="J13" s="35">
        <f>RAWDATA!K13</f>
        <v>0</v>
      </c>
      <c r="K13" s="33" t="str">
        <f t="shared" si="0"/>
        <v/>
      </c>
      <c r="L13" s="35">
        <f>RAWDATA!L13</f>
        <v>0</v>
      </c>
      <c r="M13" s="4"/>
      <c r="N13" s="22"/>
      <c r="O13" s="2">
        <f t="shared" si="1"/>
        <v>0</v>
      </c>
      <c r="P13" s="2">
        <f t="shared" si="2"/>
        <v>0</v>
      </c>
      <c r="Q13" s="11">
        <f t="shared" si="3"/>
        <v>0</v>
      </c>
      <c r="R13" s="1">
        <f t="shared" si="4"/>
        <v>0</v>
      </c>
      <c r="S13" s="1">
        <f t="shared" si="5"/>
        <v>0</v>
      </c>
    </row>
    <row r="14" spans="1:19" x14ac:dyDescent="0.2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LOOKUP(E14,{0;1;49.1;55.1;61.1;67.1;72.1;78.1;84.1;89.1;94.1;97.1},{"KP";"NB";4;3.7;3.3;3;2.7;2.3;2;1.7;1.3;1})</f>
        <v>KP</v>
      </c>
      <c r="G14" s="4"/>
      <c r="H14" s="89">
        <f>RAWDATA!J14</f>
        <v>0</v>
      </c>
      <c r="I14" s="88">
        <f>RAWDATA!G14</f>
        <v>0</v>
      </c>
      <c r="J14" s="35">
        <f>RAWDATA!K14</f>
        <v>0</v>
      </c>
      <c r="K14" s="33" t="str">
        <f t="shared" si="0"/>
        <v/>
      </c>
      <c r="L14" s="35">
        <f>RAWDATA!L14</f>
        <v>0</v>
      </c>
      <c r="M14" s="4"/>
      <c r="N14" s="22"/>
      <c r="O14" s="2">
        <f t="shared" si="1"/>
        <v>0</v>
      </c>
      <c r="P14" s="2">
        <f t="shared" si="2"/>
        <v>0</v>
      </c>
      <c r="Q14" s="11">
        <f t="shared" si="3"/>
        <v>0</v>
      </c>
      <c r="R14" s="1">
        <f t="shared" si="4"/>
        <v>0</v>
      </c>
      <c r="S14" s="1">
        <f t="shared" si="5"/>
        <v>0</v>
      </c>
    </row>
    <row r="15" spans="1:19" x14ac:dyDescent="0.2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LOOKUP(E15,{0;1;49.1;55.1;61.1;67.1;72.1;78.1;84.1;89.1;94.1;97.1},{"KP";"NB";4;3.7;3.3;3;2.7;2.3;2;1.7;1.3;1})</f>
        <v>KP</v>
      </c>
      <c r="G15" s="4"/>
      <c r="H15" s="89">
        <f>RAWDATA!J15</f>
        <v>0</v>
      </c>
      <c r="I15" s="88">
        <f>RAWDATA!G15</f>
        <v>0</v>
      </c>
      <c r="J15" s="35">
        <f>RAWDATA!K15</f>
        <v>0</v>
      </c>
      <c r="K15" s="33" t="str">
        <f t="shared" si="0"/>
        <v/>
      </c>
      <c r="L15" s="35">
        <f>RAWDATA!L15</f>
        <v>0</v>
      </c>
      <c r="M15" s="4"/>
      <c r="N15" s="22"/>
      <c r="O15" s="2">
        <f t="shared" si="1"/>
        <v>0</v>
      </c>
      <c r="P15" s="2">
        <f t="shared" si="2"/>
        <v>0</v>
      </c>
      <c r="Q15" s="11">
        <f t="shared" si="3"/>
        <v>0</v>
      </c>
      <c r="R15" s="1">
        <f t="shared" si="4"/>
        <v>0</v>
      </c>
      <c r="S15" s="1">
        <f t="shared" si="5"/>
        <v>0</v>
      </c>
    </row>
    <row r="16" spans="1:19" x14ac:dyDescent="0.2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LOOKUP(E16,{0;1;49.1;55.1;61.1;67.1;72.1;78.1;84.1;89.1;94.1;97.1},{"KP";"NB";4;3.7;3.3;3;2.7;2.3;2;1.7;1.3;1})</f>
        <v>KP</v>
      </c>
      <c r="G16" s="4"/>
      <c r="H16" s="89">
        <f>RAWDATA!J16</f>
        <v>0</v>
      </c>
      <c r="I16" s="88">
        <f>RAWDATA!G16</f>
        <v>0</v>
      </c>
      <c r="J16" s="35">
        <f>RAWDATA!K16</f>
        <v>0</v>
      </c>
      <c r="K16" s="33" t="str">
        <f t="shared" si="0"/>
        <v/>
      </c>
      <c r="L16" s="35">
        <f>RAWDATA!L16</f>
        <v>0</v>
      </c>
      <c r="M16" s="4"/>
      <c r="N16" s="22"/>
      <c r="O16" s="2">
        <f t="shared" si="1"/>
        <v>0</v>
      </c>
      <c r="P16" s="2">
        <f t="shared" si="2"/>
        <v>0</v>
      </c>
      <c r="Q16" s="11">
        <f t="shared" si="3"/>
        <v>0</v>
      </c>
      <c r="R16" s="1">
        <f t="shared" si="4"/>
        <v>0</v>
      </c>
      <c r="S16" s="1">
        <f t="shared" si="5"/>
        <v>0</v>
      </c>
    </row>
    <row r="17" spans="1:19" x14ac:dyDescent="0.2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LOOKUP(E17,{0;1;49.1;55.1;61.1;67.1;72.1;78.1;84.1;89.1;94.1;97.1},{"KP";"NB";4;3.7;3.3;3;2.7;2.3;2;1.7;1.3;1})</f>
        <v>KP</v>
      </c>
      <c r="G17" s="4"/>
      <c r="H17" s="89">
        <f>RAWDATA!J17</f>
        <v>0</v>
      </c>
      <c r="I17" s="88">
        <f>RAWDATA!G17</f>
        <v>0</v>
      </c>
      <c r="J17" s="35">
        <f>RAWDATA!K17</f>
        <v>0</v>
      </c>
      <c r="K17" s="33" t="str">
        <f t="shared" si="0"/>
        <v/>
      </c>
      <c r="L17" s="35">
        <f>RAWDATA!L17</f>
        <v>0</v>
      </c>
      <c r="M17" s="4"/>
      <c r="N17" s="22"/>
      <c r="O17" s="2">
        <f t="shared" si="1"/>
        <v>0</v>
      </c>
      <c r="P17" s="2">
        <f t="shared" si="2"/>
        <v>0</v>
      </c>
      <c r="Q17" s="11">
        <f t="shared" si="3"/>
        <v>0</v>
      </c>
      <c r="R17" s="1">
        <f t="shared" si="4"/>
        <v>0</v>
      </c>
      <c r="S17" s="1">
        <f t="shared" si="5"/>
        <v>0</v>
      </c>
    </row>
    <row r="18" spans="1:19" x14ac:dyDescent="0.2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LOOKUP(E18,{0;1;49.1;55.1;61.1;67.1;72.1;78.1;84.1;89.1;94.1;97.1},{"KP";"NB";4;3.7;3.3;3;2.7;2.3;2;1.7;1.3;1})</f>
        <v>KP</v>
      </c>
      <c r="G18" s="4"/>
      <c r="H18" s="89">
        <f>RAWDATA!J18</f>
        <v>0</v>
      </c>
      <c r="I18" s="88">
        <f>RAWDATA!G18</f>
        <v>0</v>
      </c>
      <c r="J18" s="35">
        <f>RAWDATA!K18</f>
        <v>0</v>
      </c>
      <c r="K18" s="33" t="str">
        <f t="shared" si="0"/>
        <v/>
      </c>
      <c r="L18" s="35">
        <f>RAWDATA!L18</f>
        <v>0</v>
      </c>
      <c r="M18" s="4"/>
      <c r="N18" s="22"/>
      <c r="O18" s="2">
        <f t="shared" si="1"/>
        <v>0</v>
      </c>
      <c r="P18" s="2">
        <f t="shared" si="2"/>
        <v>0</v>
      </c>
      <c r="Q18" s="11">
        <f t="shared" si="3"/>
        <v>0</v>
      </c>
      <c r="R18" s="1">
        <f t="shared" si="4"/>
        <v>0</v>
      </c>
      <c r="S18" s="1">
        <f t="shared" si="5"/>
        <v>0</v>
      </c>
    </row>
    <row r="19" spans="1:19" x14ac:dyDescent="0.2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LOOKUP(E19,{0;1;49.1;55.1;61.1;67.1;72.1;78.1;84.1;89.1;94.1;97.1},{"KP";"NB";4;3.7;3.3;3;2.7;2.3;2;1.7;1.3;1})</f>
        <v>KP</v>
      </c>
      <c r="G19" s="4"/>
      <c r="H19" s="89">
        <f>RAWDATA!J19</f>
        <v>0</v>
      </c>
      <c r="I19" s="88">
        <f>RAWDATA!G19</f>
        <v>0</v>
      </c>
      <c r="J19" s="35">
        <f>RAWDATA!K19</f>
        <v>0</v>
      </c>
      <c r="K19" s="33" t="str">
        <f t="shared" si="0"/>
        <v/>
      </c>
      <c r="L19" s="35">
        <f>RAWDATA!L19</f>
        <v>0</v>
      </c>
      <c r="M19" s="4"/>
      <c r="N19" s="22"/>
      <c r="O19" s="2">
        <f t="shared" si="1"/>
        <v>0</v>
      </c>
      <c r="P19" s="2">
        <f t="shared" si="2"/>
        <v>0</v>
      </c>
      <c r="Q19" s="11">
        <f t="shared" si="3"/>
        <v>0</v>
      </c>
      <c r="R19" s="1">
        <f t="shared" si="4"/>
        <v>0</v>
      </c>
      <c r="S19" s="1">
        <f t="shared" si="5"/>
        <v>0</v>
      </c>
    </row>
    <row r="20" spans="1:19" x14ac:dyDescent="0.2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LOOKUP(E20,{0;1;49.1;55.1;61.1;67.1;72.1;78.1;84.1;89.1;94.1;97.1},{"KP";"NB";4;3.7;3.3;3;2.7;2.3;2;1.7;1.3;1})</f>
        <v>KP</v>
      </c>
      <c r="G20" s="4"/>
      <c r="H20" s="89">
        <f>RAWDATA!J20</f>
        <v>0</v>
      </c>
      <c r="I20" s="88">
        <f>RAWDATA!G20</f>
        <v>0</v>
      </c>
      <c r="J20" s="35">
        <f>RAWDATA!K20</f>
        <v>0</v>
      </c>
      <c r="K20" s="33" t="str">
        <f t="shared" si="0"/>
        <v/>
      </c>
      <c r="L20" s="35">
        <f>RAWDATA!L20</f>
        <v>0</v>
      </c>
      <c r="M20" s="4"/>
      <c r="N20" s="22"/>
      <c r="O20" s="2">
        <f t="shared" si="1"/>
        <v>0</v>
      </c>
      <c r="P20" s="2">
        <f t="shared" si="2"/>
        <v>0</v>
      </c>
      <c r="Q20" s="11">
        <f t="shared" si="3"/>
        <v>0</v>
      </c>
      <c r="R20" s="1">
        <f t="shared" si="4"/>
        <v>0</v>
      </c>
      <c r="S20" s="1">
        <f t="shared" si="5"/>
        <v>0</v>
      </c>
    </row>
    <row r="21" spans="1:19" x14ac:dyDescent="0.2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LOOKUP(E21,{0;1;49.1;55.1;61.1;67.1;72.1;78.1;84.1;89.1;94.1;97.1},{"KP";"NB";4;3.7;3.3;3;2.7;2.3;2;1.7;1.3;1})</f>
        <v>KP</v>
      </c>
      <c r="G21" s="4"/>
      <c r="H21" s="89">
        <f>RAWDATA!J21</f>
        <v>0</v>
      </c>
      <c r="I21" s="88">
        <f>RAWDATA!G21</f>
        <v>0</v>
      </c>
      <c r="J21" s="35">
        <f>RAWDATA!K21</f>
        <v>0</v>
      </c>
      <c r="K21" s="33" t="str">
        <f t="shared" si="0"/>
        <v/>
      </c>
      <c r="L21" s="35">
        <f>RAWDATA!L21</f>
        <v>0</v>
      </c>
      <c r="M21" s="4"/>
      <c r="N21" s="22"/>
      <c r="O21" s="2">
        <f t="shared" si="1"/>
        <v>0</v>
      </c>
      <c r="P21" s="2">
        <f t="shared" si="2"/>
        <v>0</v>
      </c>
      <c r="Q21" s="11">
        <f t="shared" si="3"/>
        <v>0</v>
      </c>
      <c r="R21" s="1">
        <f t="shared" si="4"/>
        <v>0</v>
      </c>
      <c r="S21" s="1">
        <f t="shared" si="5"/>
        <v>0</v>
      </c>
    </row>
    <row r="22" spans="1:19" x14ac:dyDescent="0.2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LOOKUP(E22,{0;1;49.1;55.1;61.1;67.1;72.1;78.1;84.1;89.1;94.1;97.1},{"KP";"NB";4;3.7;3.3;3;2.7;2.3;2;1.7;1.3;1})</f>
        <v>KP</v>
      </c>
      <c r="G22" s="4"/>
      <c r="H22" s="89">
        <f>RAWDATA!J22</f>
        <v>0</v>
      </c>
      <c r="I22" s="88">
        <f>RAWDATA!G22</f>
        <v>0</v>
      </c>
      <c r="J22" s="35">
        <f>RAWDATA!K22</f>
        <v>0</v>
      </c>
      <c r="K22" s="33" t="str">
        <f t="shared" si="0"/>
        <v/>
      </c>
      <c r="L22" s="35">
        <f>RAWDATA!L22</f>
        <v>0</v>
      </c>
      <c r="M22" s="4"/>
      <c r="N22" s="22"/>
      <c r="O22" s="2">
        <f t="shared" si="1"/>
        <v>0</v>
      </c>
      <c r="P22" s="2">
        <f t="shared" si="2"/>
        <v>0</v>
      </c>
      <c r="Q22" s="11">
        <f t="shared" si="3"/>
        <v>0</v>
      </c>
      <c r="R22" s="1">
        <f t="shared" si="4"/>
        <v>0</v>
      </c>
      <c r="S22" s="1">
        <f t="shared" si="5"/>
        <v>0</v>
      </c>
    </row>
    <row r="23" spans="1:19" x14ac:dyDescent="0.2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LOOKUP(E23,{0;1;49.1;55.1;61.1;67.1;72.1;78.1;84.1;89.1;94.1;97.1},{"KP";"NB";4;3.7;3.3;3;2.7;2.3;2;1.7;1.3;1})</f>
        <v>KP</v>
      </c>
      <c r="G23" s="4"/>
      <c r="H23" s="89">
        <f>RAWDATA!J23</f>
        <v>0</v>
      </c>
      <c r="I23" s="88">
        <f>RAWDATA!G23</f>
        <v>0</v>
      </c>
      <c r="J23" s="35">
        <f>RAWDATA!K23</f>
        <v>0</v>
      </c>
      <c r="K23" s="33" t="str">
        <f t="shared" si="0"/>
        <v/>
      </c>
      <c r="L23" s="35">
        <f>RAWDATA!L23</f>
        <v>0</v>
      </c>
      <c r="M23" s="4"/>
      <c r="N23" s="22"/>
      <c r="O23" s="2">
        <f t="shared" si="1"/>
        <v>0</v>
      </c>
      <c r="P23" s="2">
        <f t="shared" si="2"/>
        <v>0</v>
      </c>
      <c r="Q23" s="11">
        <f t="shared" si="3"/>
        <v>0</v>
      </c>
      <c r="R23" s="1">
        <f t="shared" si="4"/>
        <v>0</v>
      </c>
      <c r="S23" s="1">
        <f t="shared" si="5"/>
        <v>0</v>
      </c>
    </row>
    <row r="24" spans="1:19" x14ac:dyDescent="0.2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LOOKUP(E24,{0;1;49.1;55.1;61.1;67.1;72.1;78.1;84.1;89.1;94.1;97.1},{"KP";"NB";4;3.7;3.3;3;2.7;2.3;2;1.7;1.3;1})</f>
        <v>KP</v>
      </c>
      <c r="G24" s="4"/>
      <c r="H24" s="89">
        <f>RAWDATA!J24</f>
        <v>0</v>
      </c>
      <c r="I24" s="88">
        <f>RAWDATA!G24</f>
        <v>0</v>
      </c>
      <c r="J24" s="35">
        <f>RAWDATA!K24</f>
        <v>0</v>
      </c>
      <c r="K24" s="33" t="str">
        <f t="shared" si="0"/>
        <v/>
      </c>
      <c r="L24" s="35">
        <f>RAWDATA!L24</f>
        <v>0</v>
      </c>
      <c r="M24" s="4"/>
      <c r="N24" s="22"/>
      <c r="O24" s="2">
        <f t="shared" si="1"/>
        <v>0</v>
      </c>
      <c r="P24" s="2">
        <f t="shared" si="2"/>
        <v>0</v>
      </c>
      <c r="Q24" s="11">
        <f t="shared" si="3"/>
        <v>0</v>
      </c>
      <c r="R24" s="1">
        <f t="shared" si="4"/>
        <v>0</v>
      </c>
      <c r="S24" s="1">
        <f t="shared" si="5"/>
        <v>0</v>
      </c>
    </row>
    <row r="25" spans="1:19" x14ac:dyDescent="0.2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LOOKUP(E25,{0;1;49.1;55.1;61.1;67.1;72.1;78.1;84.1;89.1;94.1;97.1},{"KP";"NB";4;3.7;3.3;3;2.7;2.3;2;1.7;1.3;1})</f>
        <v>KP</v>
      </c>
      <c r="G25" s="4"/>
      <c r="H25" s="89">
        <f>RAWDATA!J25</f>
        <v>0</v>
      </c>
      <c r="I25" s="88">
        <f>RAWDATA!G25</f>
        <v>0</v>
      </c>
      <c r="J25" s="35">
        <f>RAWDATA!K25</f>
        <v>0</v>
      </c>
      <c r="K25" s="33" t="str">
        <f t="shared" si="0"/>
        <v/>
      </c>
      <c r="L25" s="35">
        <f>RAWDATA!L25</f>
        <v>0</v>
      </c>
      <c r="M25" s="4"/>
      <c r="N25" s="22"/>
      <c r="O25" s="2">
        <f t="shared" si="1"/>
        <v>0</v>
      </c>
      <c r="P25" s="2">
        <f t="shared" si="2"/>
        <v>0</v>
      </c>
      <c r="Q25" s="11">
        <f t="shared" si="3"/>
        <v>0</v>
      </c>
      <c r="R25" s="1">
        <f t="shared" si="4"/>
        <v>0</v>
      </c>
      <c r="S25" s="1">
        <f t="shared" si="5"/>
        <v>0</v>
      </c>
    </row>
    <row r="26" spans="1:19" x14ac:dyDescent="0.2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LOOKUP(E26,{0;1;49.1;55.1;61.1;67.1;72.1;78.1;84.1;89.1;94.1;97.1},{"KP";"NB";4;3.7;3.3;3;2.7;2.3;2;1.7;1.3;1})</f>
        <v>KP</v>
      </c>
      <c r="G26" s="4"/>
      <c r="H26" s="89">
        <f>RAWDATA!J26</f>
        <v>0</v>
      </c>
      <c r="I26" s="88">
        <f>RAWDATA!G26</f>
        <v>0</v>
      </c>
      <c r="J26" s="35">
        <f>RAWDATA!K26</f>
        <v>0</v>
      </c>
      <c r="K26" s="33" t="str">
        <f t="shared" si="0"/>
        <v/>
      </c>
      <c r="L26" s="35">
        <f>RAWDATA!L26</f>
        <v>0</v>
      </c>
      <c r="M26" s="4"/>
      <c r="N26" s="22"/>
      <c r="O26" s="2">
        <f t="shared" si="1"/>
        <v>0</v>
      </c>
      <c r="P26" s="2">
        <f t="shared" si="2"/>
        <v>0</v>
      </c>
      <c r="Q26" s="11">
        <f t="shared" si="3"/>
        <v>0</v>
      </c>
      <c r="R26" s="1">
        <f t="shared" si="4"/>
        <v>0</v>
      </c>
      <c r="S26" s="1">
        <f t="shared" si="5"/>
        <v>0</v>
      </c>
    </row>
    <row r="27" spans="1:19" x14ac:dyDescent="0.2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5"/>
      <c r="L27" s="4"/>
      <c r="M27" s="4"/>
      <c r="N27" s="22"/>
    </row>
    <row r="28" spans="1:19" x14ac:dyDescent="0.2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5"/>
      <c r="L28" s="4"/>
      <c r="M28" s="4"/>
      <c r="N28" s="22"/>
    </row>
    <row r="29" spans="1:19" x14ac:dyDescent="0.2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4"/>
      <c r="I29" s="5"/>
      <c r="J29" s="4"/>
      <c r="K29" s="5"/>
      <c r="L29" s="4"/>
      <c r="M29" s="4"/>
      <c r="N29" s="22"/>
    </row>
    <row r="30" spans="1:19" x14ac:dyDescent="0.2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5"/>
      <c r="L30" s="22"/>
      <c r="M30" s="22"/>
      <c r="N30" s="22"/>
    </row>
    <row r="31" spans="1:19" ht="12.75" customHeight="1" x14ac:dyDescent="0.2">
      <c r="A31" s="4" t="s">
        <v>14</v>
      </c>
      <c r="B31" s="10" t="s">
        <v>125</v>
      </c>
      <c r="C31" s="23"/>
      <c r="D31" s="90" t="s">
        <v>78</v>
      </c>
      <c r="E31" s="90"/>
      <c r="F31" s="90"/>
      <c r="G31" s="90"/>
      <c r="H31" s="86"/>
      <c r="I31" s="25"/>
      <c r="J31" s="31"/>
      <c r="K31" s="25"/>
      <c r="L31" s="31"/>
      <c r="M31" s="31"/>
      <c r="N31" s="22"/>
    </row>
    <row r="32" spans="1:19" x14ac:dyDescent="0.2">
      <c r="A32" s="4" t="s">
        <v>15</v>
      </c>
      <c r="B32" s="36" t="s">
        <v>106</v>
      </c>
      <c r="C32" s="23"/>
      <c r="D32" s="90"/>
      <c r="E32" s="90"/>
      <c r="F32" s="90"/>
      <c r="G32" s="90"/>
      <c r="H32" s="86"/>
      <c r="I32" s="25"/>
      <c r="J32" s="31"/>
      <c r="K32" s="25"/>
      <c r="L32" s="31"/>
      <c r="M32" s="31"/>
      <c r="N32" s="22"/>
    </row>
    <row r="33" spans="1:14" x14ac:dyDescent="0.2">
      <c r="A33" s="4" t="s">
        <v>16</v>
      </c>
      <c r="B33" s="36" t="s">
        <v>107</v>
      </c>
      <c r="C33" s="23"/>
      <c r="D33" s="90"/>
      <c r="E33" s="90"/>
      <c r="F33" s="90"/>
      <c r="G33" s="90"/>
      <c r="H33" s="86"/>
      <c r="I33" s="25"/>
      <c r="J33" s="31"/>
      <c r="K33" s="25"/>
      <c r="L33" s="31"/>
      <c r="M33" s="31"/>
      <c r="N33" s="22"/>
    </row>
    <row r="34" spans="1:14" x14ac:dyDescent="0.2">
      <c r="A34" s="4" t="s">
        <v>17</v>
      </c>
      <c r="B34" s="10" t="s">
        <v>110</v>
      </c>
      <c r="C34" s="23"/>
      <c r="D34" s="90"/>
      <c r="E34" s="90"/>
      <c r="F34" s="90"/>
      <c r="G34" s="90"/>
      <c r="H34" s="86"/>
      <c r="I34" s="25"/>
      <c r="J34" s="31"/>
      <c r="K34" s="25"/>
      <c r="L34" s="31"/>
      <c r="M34" s="31"/>
      <c r="N34" s="22"/>
    </row>
    <row r="35" spans="1:14" x14ac:dyDescent="0.2">
      <c r="A35" s="4" t="s">
        <v>77</v>
      </c>
      <c r="B35" s="10" t="s">
        <v>111</v>
      </c>
      <c r="C35" s="23"/>
      <c r="D35" s="90"/>
      <c r="E35" s="90"/>
      <c r="F35" s="90"/>
      <c r="G35" s="90"/>
      <c r="H35" s="86"/>
      <c r="I35" s="25"/>
      <c r="J35" s="31"/>
      <c r="K35" s="25"/>
      <c r="L35" s="31"/>
      <c r="M35" s="31"/>
      <c r="N35" s="22"/>
    </row>
    <row r="36" spans="1:14" x14ac:dyDescent="0.2">
      <c r="A36" s="4" t="s">
        <v>33</v>
      </c>
      <c r="B36" s="10" t="s">
        <v>108</v>
      </c>
      <c r="C36" s="23"/>
      <c r="D36" s="90"/>
      <c r="E36" s="90"/>
      <c r="F36" s="90"/>
      <c r="G36" s="90"/>
      <c r="H36" s="86"/>
      <c r="I36" s="25"/>
      <c r="J36" s="31"/>
      <c r="K36" s="25"/>
      <c r="L36" s="31"/>
      <c r="M36" s="31"/>
      <c r="N36" s="22"/>
    </row>
    <row r="37" spans="1:14" x14ac:dyDescent="0.2">
      <c r="A37" s="4" t="s">
        <v>54</v>
      </c>
      <c r="B37" s="63" t="s">
        <v>109</v>
      </c>
      <c r="C37" s="23"/>
      <c r="D37" s="90"/>
      <c r="E37" s="90"/>
      <c r="F37" s="90"/>
      <c r="G37" s="90"/>
      <c r="H37" s="86"/>
      <c r="I37" s="25"/>
      <c r="J37" s="22"/>
      <c r="K37" s="25"/>
      <c r="L37" s="22"/>
      <c r="M37" s="22"/>
      <c r="N37" s="22"/>
    </row>
    <row r="41" spans="1:14" hidden="1" x14ac:dyDescent="0.2">
      <c r="A41" s="56"/>
    </row>
    <row r="42" spans="1:14" hidden="1" x14ac:dyDescent="0.2">
      <c r="A42" s="56"/>
    </row>
    <row r="43" spans="1:14" hidden="1" x14ac:dyDescent="0.2">
      <c r="A43" s="56"/>
    </row>
    <row r="44" spans="1:14" hidden="1" x14ac:dyDescent="0.2">
      <c r="A44" s="56"/>
    </row>
    <row r="45" spans="1:14" hidden="1" x14ac:dyDescent="0.2">
      <c r="A45" s="56"/>
    </row>
    <row r="46" spans="1:14" hidden="1" x14ac:dyDescent="0.2">
      <c r="A46" s="56"/>
    </row>
    <row r="47" spans="1:14" hidden="1" x14ac:dyDescent="0.2">
      <c r="A47" s="56"/>
    </row>
    <row r="48" spans="1:14" hidden="1" x14ac:dyDescent="0.2">
      <c r="A48" s="56"/>
    </row>
    <row r="52" spans="1:1" hidden="1" x14ac:dyDescent="0.2">
      <c r="A52" s="56"/>
    </row>
    <row r="53" spans="1:1" hidden="1" x14ac:dyDescent="0.2">
      <c r="A53" s="56"/>
    </row>
    <row r="54" spans="1:1" hidden="1" x14ac:dyDescent="0.2">
      <c r="A54" s="56"/>
    </row>
    <row r="55" spans="1:1" hidden="1" x14ac:dyDescent="0.2">
      <c r="A55" s="56"/>
    </row>
    <row r="56" spans="1:1" hidden="1" x14ac:dyDescent="0.2">
      <c r="A56" s="56"/>
    </row>
    <row r="57" spans="1:1" hidden="1" x14ac:dyDescent="0.2">
      <c r="A57" s="56"/>
    </row>
    <row r="58" spans="1:1" hidden="1" x14ac:dyDescent="0.2">
      <c r="A58" s="56"/>
    </row>
    <row r="59" spans="1:1" hidden="1" x14ac:dyDescent="0.2">
      <c r="A59" s="56"/>
    </row>
  </sheetData>
  <sheetProtection sheet="1" formatColumns="0" selectLockedCells="1"/>
  <dataConsolidate/>
  <mergeCells count="1">
    <mergeCell ref="D31:G37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/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2" sqref="E2"/>
    </sheetView>
  </sheetViews>
  <sheetFormatPr baseColWidth="10" defaultColWidth="11.5703125" defaultRowHeight="15" x14ac:dyDescent="0.25"/>
  <cols>
    <col min="1" max="1" width="15.7109375" customWidth="1"/>
    <col min="2" max="2" width="12.42578125" customWidth="1"/>
    <col min="3" max="3" width="11" customWidth="1"/>
    <col min="4" max="4" width="14.28515625" bestFit="1" customWidth="1"/>
    <col min="5" max="8" width="9.140625" bestFit="1" customWidth="1"/>
    <col min="9" max="9" width="11" customWidth="1"/>
    <col min="10" max="10" width="16.85546875" customWidth="1"/>
    <col min="11" max="11" width="10.5703125" bestFit="1" customWidth="1"/>
    <col min="12" max="12" width="5.7109375" customWidth="1"/>
  </cols>
  <sheetData>
    <row r="1" spans="1:12" x14ac:dyDescent="0.25">
      <c r="A1" s="84" t="str">
        <f>Notenliste!B34</f>
        <v>course.name</v>
      </c>
      <c r="E1" s="91" t="s">
        <v>121</v>
      </c>
      <c r="F1" s="91"/>
      <c r="G1" s="91"/>
      <c r="H1" s="91"/>
      <c r="I1" s="82"/>
      <c r="J1" s="83" t="s">
        <v>120</v>
      </c>
    </row>
    <row r="2" spans="1:12" ht="28.5" customHeight="1" x14ac:dyDescent="0.25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25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25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25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25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25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25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25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25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25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25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25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25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25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25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25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25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25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25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25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25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25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25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25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25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25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25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25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25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92" t="str">
        <f>Notenliste!B34</f>
        <v>course.name</v>
      </c>
      <c r="B1" s="92"/>
      <c r="C1" s="8" t="s">
        <v>13</v>
      </c>
      <c r="D1" s="13" t="e">
        <f>Notenliste!F28</f>
        <v>#DIV/0!</v>
      </c>
    </row>
    <row r="2" spans="1:4" x14ac:dyDescent="0.25">
      <c r="A2" s="7" t="s">
        <v>4</v>
      </c>
      <c r="B2" s="7" t="s">
        <v>12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Zeros="0" workbookViewId="0">
      <selection activeCell="N4" sqref="N4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7" width="30.7109375" customWidth="1"/>
    <col min="8" max="8" width="10.7109375" hidden="1" customWidth="1"/>
    <col min="9" max="9" width="9.140625" hidden="1" customWidth="1"/>
    <col min="10" max="14" width="5.7109375" style="7" customWidth="1"/>
    <col min="15" max="15" width="5.7109375" customWidth="1"/>
    <col min="16" max="16" width="1.7109375" customWidth="1"/>
    <col min="17" max="16384" width="11.42578125" hidden="1"/>
  </cols>
  <sheetData>
    <row r="1" spans="1:15" s="61" customFormat="1" ht="40.15" customHeight="1" x14ac:dyDescent="0.25">
      <c r="A1" s="93" t="str">
        <f>Notenliste!B34&amp;" / "&amp;Notenliste!B35</f>
        <v>course.name / course.name_english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5" s="61" customFormat="1" ht="30" customHeight="1" x14ac:dyDescent="0.25">
      <c r="A2" s="94" t="str">
        <f>"Dozent/in: "&amp;Notenliste!B31</f>
        <v>Dozent/in: course.teacher_name</v>
      </c>
      <c r="B2" s="94"/>
      <c r="C2" s="94"/>
      <c r="D2" s="94"/>
      <c r="E2" s="94"/>
      <c r="F2" s="95" t="str">
        <f>"Semster: "&amp;Notenliste!B36</f>
        <v>Semster: semester</v>
      </c>
      <c r="G2" s="95"/>
      <c r="H2" s="95"/>
      <c r="I2" s="95"/>
      <c r="J2" s="95"/>
      <c r="K2" s="95"/>
      <c r="L2" s="95"/>
      <c r="M2" s="95"/>
      <c r="N2" s="95"/>
      <c r="O2" s="95"/>
    </row>
    <row r="3" spans="1:15" s="62" customFormat="1" ht="60" customHeight="1" x14ac:dyDescent="0.25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135</v>
      </c>
      <c r="O3" s="21" t="s">
        <v>30</v>
      </c>
    </row>
    <row r="4" spans="1:15" s="61" customFormat="1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UPPER(Notenliste!J2)</f>
        <v>ATTENDANCE.TS_REQUESTED_STR</v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7" t="str">
        <f>Notenliste!I2</f>
        <v>attendance.ects_points</v>
      </c>
      <c r="O4" s="19" t="str">
        <f>UPPER(Notenliste!L2)</f>
        <v>ATTENDANCE.TS_RECEIVED_STR</v>
      </c>
    </row>
    <row r="5" spans="1:15" s="61" customFormat="1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RAWDATA!M3</f>
        <v>0</v>
      </c>
      <c r="I5" s="19">
        <f>RAWDATA!N3</f>
        <v>0</v>
      </c>
      <c r="J5" s="17" t="str">
        <f>UPPER(Notenliste!J3)</f>
        <v>0</v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>
        <f>Notenliste!I3</f>
        <v>0</v>
      </c>
      <c r="O5" s="19" t="str">
        <f>UPPER(Notenliste!L3)</f>
        <v>0</v>
      </c>
    </row>
    <row r="6" spans="1:15" s="61" customFormat="1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RAWDATA!M4</f>
        <v>0</v>
      </c>
      <c r="I6" s="19">
        <f>RAWDATA!N4</f>
        <v>0</v>
      </c>
      <c r="J6" s="17" t="str">
        <f>UPPER(Notenliste!J4)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>
        <f>Notenliste!I4</f>
        <v>0</v>
      </c>
      <c r="O6" s="19" t="str">
        <f>UPPER(Notenliste!L4)</f>
        <v>0</v>
      </c>
    </row>
    <row r="7" spans="1:15" s="61" customFormat="1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RAWDATA!M5</f>
        <v>0</v>
      </c>
      <c r="I7" s="19">
        <f>RAWDATA!N5</f>
        <v>0</v>
      </c>
      <c r="J7" s="17" t="str">
        <f>UPPER(Notenliste!J5)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>
        <f>Notenliste!I5</f>
        <v>0</v>
      </c>
      <c r="O7" s="19" t="str">
        <f>UPPER(Notenliste!L5)</f>
        <v>0</v>
      </c>
    </row>
    <row r="8" spans="1:15" s="61" customFormat="1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RAWDATA!M6</f>
        <v>0</v>
      </c>
      <c r="I8" s="19">
        <f>RAWDATA!N6</f>
        <v>0</v>
      </c>
      <c r="J8" s="17" t="str">
        <f>UPPER(Notenliste!J6)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>
        <f>Notenliste!I6</f>
        <v>0</v>
      </c>
      <c r="O8" s="19" t="str">
        <f>UPPER(Notenliste!L6)</f>
        <v>0</v>
      </c>
    </row>
    <row r="9" spans="1:15" s="61" customFormat="1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RAWDATA!M7</f>
        <v>0</v>
      </c>
      <c r="I9" s="19">
        <f>RAWDATA!N7</f>
        <v>0</v>
      </c>
      <c r="J9" s="17" t="str">
        <f>UPPER(Notenliste!J7)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>
        <f>Notenliste!I7</f>
        <v>0</v>
      </c>
      <c r="O9" s="19" t="str">
        <f>UPPER(Notenliste!L7)</f>
        <v>0</v>
      </c>
    </row>
    <row r="10" spans="1:15" s="61" customFormat="1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RAWDATA!M8</f>
        <v>0</v>
      </c>
      <c r="I10" s="19">
        <f>RAWDATA!N8</f>
        <v>0</v>
      </c>
      <c r="J10" s="17" t="str">
        <f>UPPER(Notenliste!J8)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>
        <f>Notenliste!I8</f>
        <v>0</v>
      </c>
      <c r="O10" s="19" t="str">
        <f>UPPER(Notenliste!L8)</f>
        <v>0</v>
      </c>
    </row>
    <row r="11" spans="1:15" s="61" customFormat="1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RAWDATA!M9</f>
        <v>0</v>
      </c>
      <c r="I11" s="19">
        <f>RAWDATA!N9</f>
        <v>0</v>
      </c>
      <c r="J11" s="17" t="str">
        <f>UPPER(Notenliste!J9)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>
        <f>Notenliste!I9</f>
        <v>0</v>
      </c>
      <c r="O11" s="19" t="str">
        <f>UPPER(Notenliste!L9)</f>
        <v>0</v>
      </c>
    </row>
    <row r="12" spans="1:15" s="61" customFormat="1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RAWDATA!M10</f>
        <v>0</v>
      </c>
      <c r="I12" s="19">
        <f>RAWDATA!N10</f>
        <v>0</v>
      </c>
      <c r="J12" s="17" t="str">
        <f>UPPER(Notenliste!J10)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>
        <f>Notenliste!I10</f>
        <v>0</v>
      </c>
      <c r="O12" s="19" t="str">
        <f>UPPER(Notenliste!L10)</f>
        <v>0</v>
      </c>
    </row>
    <row r="13" spans="1:15" s="61" customFormat="1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RAWDATA!M11</f>
        <v>0</v>
      </c>
      <c r="I13" s="19">
        <f>RAWDATA!N11</f>
        <v>0</v>
      </c>
      <c r="J13" s="17" t="str">
        <f>UPPER(Notenliste!J11)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>
        <f>Notenliste!I11</f>
        <v>0</v>
      </c>
      <c r="O13" s="19" t="str">
        <f>UPPER(Notenliste!L11)</f>
        <v>0</v>
      </c>
    </row>
    <row r="14" spans="1:15" s="61" customFormat="1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RAWDATA!M12</f>
        <v>0</v>
      </c>
      <c r="I14" s="19">
        <f>RAWDATA!N12</f>
        <v>0</v>
      </c>
      <c r="J14" s="17" t="str">
        <f>UPPER(Notenliste!J12)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>
        <f>Notenliste!I12</f>
        <v>0</v>
      </c>
      <c r="O14" s="19" t="str">
        <f>UPPER(Notenliste!L12)</f>
        <v>0</v>
      </c>
    </row>
    <row r="15" spans="1:15" s="61" customFormat="1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RAWDATA!M13</f>
        <v>0</v>
      </c>
      <c r="I15" s="19">
        <f>RAWDATA!N13</f>
        <v>0</v>
      </c>
      <c r="J15" s="17" t="str">
        <f>UPPER(Notenliste!J13)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>
        <f>Notenliste!I13</f>
        <v>0</v>
      </c>
      <c r="O15" s="19" t="str">
        <f>UPPER(Notenliste!L13)</f>
        <v>0</v>
      </c>
    </row>
    <row r="16" spans="1:15" s="61" customFormat="1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RAWDATA!M14</f>
        <v>0</v>
      </c>
      <c r="I16" s="19">
        <f>RAWDATA!N14</f>
        <v>0</v>
      </c>
      <c r="J16" s="17" t="str">
        <f>UPPER(Notenliste!J14)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>
        <f>Notenliste!I14</f>
        <v>0</v>
      </c>
      <c r="O16" s="19" t="str">
        <f>UPPER(Notenliste!L14)</f>
        <v>0</v>
      </c>
    </row>
    <row r="17" spans="1:15" s="61" customFormat="1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RAWDATA!M15</f>
        <v>0</v>
      </c>
      <c r="I17" s="19">
        <f>RAWDATA!N15</f>
        <v>0</v>
      </c>
      <c r="J17" s="17" t="str">
        <f>UPPER(Notenliste!J15)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>
        <f>Notenliste!I15</f>
        <v>0</v>
      </c>
      <c r="O17" s="19" t="str">
        <f>UPPER(Notenliste!L15)</f>
        <v>0</v>
      </c>
    </row>
    <row r="18" spans="1:15" s="61" customFormat="1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RAWDATA!M16</f>
        <v>0</v>
      </c>
      <c r="I18" s="19">
        <f>RAWDATA!N16</f>
        <v>0</v>
      </c>
      <c r="J18" s="17" t="str">
        <f>UPPER(Notenliste!J16)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>
        <f>Notenliste!I16</f>
        <v>0</v>
      </c>
      <c r="O18" s="19" t="str">
        <f>UPPER(Notenliste!L16)</f>
        <v>0</v>
      </c>
    </row>
    <row r="19" spans="1:15" s="61" customFormat="1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RAWDATA!M17</f>
        <v>0</v>
      </c>
      <c r="I19" s="19">
        <f>RAWDATA!N17</f>
        <v>0</v>
      </c>
      <c r="J19" s="17" t="str">
        <f>UPPER(Notenliste!J17)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>
        <f>Notenliste!I17</f>
        <v>0</v>
      </c>
      <c r="O19" s="19" t="str">
        <f>UPPER(Notenliste!L17)</f>
        <v>0</v>
      </c>
    </row>
    <row r="20" spans="1:15" s="61" customFormat="1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RAWDATA!M18</f>
        <v>0</v>
      </c>
      <c r="I20" s="19">
        <f>RAWDATA!N18</f>
        <v>0</v>
      </c>
      <c r="J20" s="17" t="str">
        <f>UPPER(Notenliste!J18)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>
        <f>Notenliste!I18</f>
        <v>0</v>
      </c>
      <c r="O20" s="19" t="str">
        <f>UPPER(Notenliste!L18)</f>
        <v>0</v>
      </c>
    </row>
    <row r="21" spans="1:15" s="61" customFormat="1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RAWDATA!M19</f>
        <v>0</v>
      </c>
      <c r="I21" s="19">
        <f>RAWDATA!N19</f>
        <v>0</v>
      </c>
      <c r="J21" s="17" t="str">
        <f>UPPER(Notenliste!J19)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>
        <f>Notenliste!I19</f>
        <v>0</v>
      </c>
      <c r="O21" s="19" t="str">
        <f>UPPER(Notenliste!L19)</f>
        <v>0</v>
      </c>
    </row>
    <row r="22" spans="1:15" s="61" customFormat="1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RAWDATA!M20</f>
        <v>0</v>
      </c>
      <c r="I22" s="19">
        <f>RAWDATA!N20</f>
        <v>0</v>
      </c>
      <c r="J22" s="17" t="str">
        <f>UPPER(Notenliste!J20)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>
        <f>Notenliste!I20</f>
        <v>0</v>
      </c>
      <c r="O22" s="19" t="str">
        <f>UPPER(Notenliste!L20)</f>
        <v>0</v>
      </c>
    </row>
    <row r="23" spans="1:15" s="61" customFormat="1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RAWDATA!M21</f>
        <v>0</v>
      </c>
      <c r="I23" s="19">
        <f>RAWDATA!N21</f>
        <v>0</v>
      </c>
      <c r="J23" s="17" t="str">
        <f>UPPER(Notenliste!J21)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>
        <f>Notenliste!I21</f>
        <v>0</v>
      </c>
      <c r="O23" s="19" t="str">
        <f>UPPER(Notenliste!L21)</f>
        <v>0</v>
      </c>
    </row>
    <row r="24" spans="1:15" s="61" customFormat="1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RAWDATA!M22</f>
        <v>0</v>
      </c>
      <c r="I24" s="19">
        <f>RAWDATA!N22</f>
        <v>0</v>
      </c>
      <c r="J24" s="17" t="str">
        <f>UPPER(Notenliste!J22)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>
        <f>Notenliste!I22</f>
        <v>0</v>
      </c>
      <c r="O24" s="19" t="str">
        <f>UPPER(Notenliste!L22)</f>
        <v>0</v>
      </c>
    </row>
    <row r="25" spans="1:15" s="61" customFormat="1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RAWDATA!M23</f>
        <v>0</v>
      </c>
      <c r="I25" s="19">
        <f>RAWDATA!N23</f>
        <v>0</v>
      </c>
      <c r="J25" s="17" t="str">
        <f>UPPER(Notenliste!J23)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>
        <f>Notenliste!I23</f>
        <v>0</v>
      </c>
      <c r="O25" s="19" t="str">
        <f>UPPER(Notenliste!L23)</f>
        <v>0</v>
      </c>
    </row>
    <row r="26" spans="1:15" s="61" customFormat="1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RAWDATA!M24</f>
        <v>0</v>
      </c>
      <c r="I26" s="19">
        <f>RAWDATA!N24</f>
        <v>0</v>
      </c>
      <c r="J26" s="17" t="str">
        <f>UPPER(Notenliste!J24)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>
        <f>Notenliste!I24</f>
        <v>0</v>
      </c>
      <c r="O26" s="19" t="str">
        <f>UPPER(Notenliste!L24)</f>
        <v>0</v>
      </c>
    </row>
    <row r="27" spans="1:15" s="61" customFormat="1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UPPER(Notenliste!J25)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>
        <f>Notenliste!I25</f>
        <v>0</v>
      </c>
      <c r="O27" s="19" t="str">
        <f>UPPER(Notenliste!L25)</f>
        <v>0</v>
      </c>
    </row>
    <row r="28" spans="1:15" s="61" customFormat="1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UPPER(Notenliste!J26)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>
        <f>Notenliste!I26</f>
        <v>0</v>
      </c>
      <c r="O28" s="19" t="str">
        <f>UPPER(Notenliste!L26)</f>
        <v>0</v>
      </c>
    </row>
    <row r="29" spans="1:15" s="61" customFormat="1" x14ac:dyDescent="0.25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58"/>
      <c r="O29" s="60"/>
    </row>
    <row r="30" spans="1:15" s="61" customFormat="1" x14ac:dyDescent="0.25">
      <c r="A30" s="96" t="s">
        <v>41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</row>
    <row r="31" spans="1:15" s="61" customFormat="1" x14ac:dyDescent="0.25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</row>
    <row r="32" spans="1:15" s="61" customFormat="1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</row>
    <row r="33" spans="1:16" s="61" customFormat="1" x14ac:dyDescent="0.25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</row>
    <row r="34" spans="1:16" x14ac:dyDescent="0.25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61"/>
    </row>
  </sheetData>
  <sheetProtection sheet="1" objects="1" scenarios="1" formatColumns="0" selectLockedCells="1"/>
  <mergeCells count="4">
    <mergeCell ref="A1:O1"/>
    <mergeCell ref="A2:E2"/>
    <mergeCell ref="F2:O2"/>
    <mergeCell ref="A30:O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4" customWidth="1"/>
    <col min="23" max="23" width="5.7109375" style="55" customWidth="1"/>
    <col min="24" max="24" width="5.7109375" style="39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99" t="str">
        <f>Notenliste!B34&amp;" / "&amp;Notenliste!B35</f>
        <v>course.name / course.name_english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9.899999999999999" customHeight="1" x14ac:dyDescent="0.25">
      <c r="A2" s="99" t="s">
        <v>39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" customHeight="1" x14ac:dyDescent="0.25">
      <c r="A3" s="100" t="str">
        <f>"Dozent/in: "&amp;Notenliste!B31</f>
        <v>Dozent/in: course.teacher_name</v>
      </c>
      <c r="B3" s="100"/>
      <c r="C3" s="100"/>
      <c r="D3" s="100"/>
      <c r="E3" s="100"/>
      <c r="F3" s="43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spans="1:24" s="16" customFormat="1" ht="40.5" customHeight="1" x14ac:dyDescent="0.25">
      <c r="A4" s="102" t="s">
        <v>26</v>
      </c>
      <c r="B4" s="102" t="s">
        <v>18</v>
      </c>
      <c r="C4" s="102" t="s">
        <v>19</v>
      </c>
      <c r="D4" s="102" t="s">
        <v>34</v>
      </c>
      <c r="E4" s="104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6" t="s">
        <v>37</v>
      </c>
      <c r="W4" s="97" t="s">
        <v>38</v>
      </c>
      <c r="X4" s="97" t="s">
        <v>40</v>
      </c>
    </row>
    <row r="5" spans="1:24" s="16" customFormat="1" x14ac:dyDescent="0.25">
      <c r="A5" s="103"/>
      <c r="B5" s="103"/>
      <c r="C5" s="103"/>
      <c r="D5" s="103"/>
      <c r="E5" s="105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7"/>
      <c r="W5" s="98"/>
      <c r="X5" s="98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90" zoomScaleNormal="90" zoomScalePageLayoutView="90" workbookViewId="0">
      <selection activeCell="E31" sqref="E31"/>
    </sheetView>
  </sheetViews>
  <sheetFormatPr baseColWidth="10" defaultColWidth="11.5703125" defaultRowHeight="15" x14ac:dyDescent="0.25"/>
  <cols>
    <col min="1" max="1" width="18" style="64" customWidth="1"/>
    <col min="2" max="2" width="12.7109375" customWidth="1"/>
    <col min="4" max="4" width="15.42578125" style="67" customWidth="1"/>
    <col min="5" max="5" width="18.140625" style="66" customWidth="1"/>
    <col min="6" max="6" width="35.42578125" customWidth="1"/>
    <col min="7" max="7" width="31.42578125" bestFit="1" customWidth="1"/>
    <col min="8" max="8" width="46.42578125" customWidth="1"/>
  </cols>
  <sheetData>
    <row r="1" spans="1:8" x14ac:dyDescent="0.25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25">
      <c r="A2" s="64" t="str">
        <f>IF(Notenliste!D2=0," ",Notenliste!D2)</f>
        <v>applicant.tag</v>
      </c>
      <c r="C2" t="str">
        <f>IF(Notenliste!D2&lt;&gt;0,IF(Notenliste!I2&lt;&gt;0,Notenliste!I2,Notenliste!$B$33)," ")</f>
        <v>attendance.ects_points</v>
      </c>
      <c r="D2" s="68" t="e">
        <f>IF(Notenliste!D2=0," ",IF(Notenliste!F2="KP"," ",IF(Notenliste!F2="NB","nicht bestanden",Notenliste!F2)))</f>
        <v>#N/A</v>
      </c>
      <c r="E2" s="66" t="str">
        <f>IF(Notenliste!D2&lt;&gt;0,Notenliste!$B$37," ")</f>
        <v>exam_date</v>
      </c>
    </row>
    <row r="3" spans="1:8" x14ac:dyDescent="0.25">
      <c r="A3" s="64" t="str">
        <f>IF(Notenliste!D3=0," ",Notenliste!D3)</f>
        <v xml:space="preserve"> </v>
      </c>
      <c r="C3" t="str">
        <f>IF(Notenliste!D3&lt;&gt;0,IF(Notenliste!I3&lt;&gt;0,Notenliste!I3,Notenliste!$B$33)," ")</f>
        <v xml:space="preserve"> </v>
      </c>
      <c r="D3" s="68" t="str">
        <f>IF(Notenliste!D3=0," ",IF(Notenliste!F3="KP"," ",IF(Notenliste!F3="NB","nicht bestanden",Notenliste!F3)))</f>
        <v xml:space="preserve"> </v>
      </c>
      <c r="E3" s="66" t="str">
        <f>IF(Notenliste!D3&lt;&gt;0,Notenliste!$B$37," ")</f>
        <v xml:space="preserve"> </v>
      </c>
    </row>
    <row r="4" spans="1:8" x14ac:dyDescent="0.25">
      <c r="A4" s="64" t="str">
        <f>IF(Notenliste!D4=0," ",Notenliste!D4)</f>
        <v xml:space="preserve"> </v>
      </c>
      <c r="C4" t="str">
        <f>IF(Notenliste!D4&lt;&gt;0,IF(Notenliste!I4&lt;&gt;0,Notenliste!I4,Notenliste!$B$33)," ")</f>
        <v xml:space="preserve"> </v>
      </c>
      <c r="D4" s="68" t="str">
        <f>IF(Notenliste!D4=0," ",IF(Notenliste!F4="KP"," ",IF(Notenliste!F4="NB","nicht bestanden",Notenliste!F4)))</f>
        <v xml:space="preserve"> </v>
      </c>
      <c r="E4" s="66" t="str">
        <f>IF(Notenliste!D4&lt;&gt;0,Notenliste!$B$37," ")</f>
        <v xml:space="preserve"> </v>
      </c>
    </row>
    <row r="5" spans="1:8" x14ac:dyDescent="0.25">
      <c r="A5" s="64" t="str">
        <f>IF(Notenliste!D5=0," ",Notenliste!D5)</f>
        <v xml:space="preserve"> </v>
      </c>
      <c r="C5" t="str">
        <f>IF(Notenliste!D5&lt;&gt;0,IF(Notenliste!I5&lt;&gt;0,Notenliste!I5,Notenliste!$B$33)," ")</f>
        <v xml:space="preserve"> </v>
      </c>
      <c r="D5" s="68" t="str">
        <f>IF(Notenliste!D5=0," ",IF(Notenliste!F5="KP"," ",IF(Notenliste!F5="NB","nicht bestanden",Notenliste!F5)))</f>
        <v xml:space="preserve"> </v>
      </c>
      <c r="E5" s="66" t="str">
        <f>IF(Notenliste!D5&lt;&gt;0,Notenliste!$B$37," ")</f>
        <v xml:space="preserve"> </v>
      </c>
    </row>
    <row r="6" spans="1:8" x14ac:dyDescent="0.25">
      <c r="A6" s="64" t="str">
        <f>IF(Notenliste!D6=0," ",Notenliste!D6)</f>
        <v xml:space="preserve"> </v>
      </c>
      <c r="C6" t="str">
        <f>IF(Notenliste!D6&lt;&gt;0,IF(Notenliste!I6&lt;&gt;0,Notenliste!I6,Notenliste!$B$33)," ")</f>
        <v xml:space="preserve"> </v>
      </c>
      <c r="D6" s="68" t="str">
        <f>IF(Notenliste!D6=0," ",IF(Notenliste!F6="KP"," ",IF(Notenliste!F6="NB","nicht bestanden",Notenliste!F6)))</f>
        <v xml:space="preserve"> </v>
      </c>
      <c r="E6" s="66" t="str">
        <f>IF(Notenliste!D6&lt;&gt;0,Notenliste!$B$37," ")</f>
        <v xml:space="preserve"> </v>
      </c>
    </row>
    <row r="7" spans="1:8" x14ac:dyDescent="0.25">
      <c r="A7" s="64" t="str">
        <f>IF(Notenliste!D7=0," ",Notenliste!D7)</f>
        <v xml:space="preserve"> </v>
      </c>
      <c r="C7" t="str">
        <f>IF(Notenliste!D7&lt;&gt;0,IF(Notenliste!I7&lt;&gt;0,Notenliste!I7,Notenliste!$B$33)," ")</f>
        <v xml:space="preserve"> </v>
      </c>
      <c r="D7" s="68" t="str">
        <f>IF(Notenliste!D7=0," ",IF(Notenliste!F7="KP"," ",IF(Notenliste!F7="NB","nicht bestanden",Notenliste!F7)))</f>
        <v xml:space="preserve"> </v>
      </c>
      <c r="E7" s="66" t="str">
        <f>IF(Notenliste!D7&lt;&gt;0,Notenliste!$B$37," ")</f>
        <v xml:space="preserve"> </v>
      </c>
    </row>
    <row r="8" spans="1:8" x14ac:dyDescent="0.25">
      <c r="A8" s="64" t="str">
        <f>IF(Notenliste!D8=0," ",Notenliste!D8)</f>
        <v xml:space="preserve"> </v>
      </c>
      <c r="C8" t="str">
        <f>IF(Notenliste!D8&lt;&gt;0,IF(Notenliste!I8&lt;&gt;0,Notenliste!I8,Notenliste!$B$33)," ")</f>
        <v xml:space="preserve"> </v>
      </c>
      <c r="D8" s="68" t="str">
        <f>IF(Notenliste!D8=0," ",IF(Notenliste!F8="KP"," ",IF(Notenliste!F8="NB","nicht bestanden",Notenliste!F8)))</f>
        <v xml:space="preserve"> </v>
      </c>
      <c r="E8" s="66" t="str">
        <f>IF(Notenliste!D8&lt;&gt;0,Notenliste!$B$37," ")</f>
        <v xml:space="preserve"> </v>
      </c>
    </row>
    <row r="9" spans="1:8" x14ac:dyDescent="0.25">
      <c r="A9" s="64" t="str">
        <f>IF(Notenliste!D9=0," ",Notenliste!D9)</f>
        <v xml:space="preserve"> </v>
      </c>
      <c r="C9" t="str">
        <f>IF(Notenliste!D9&lt;&gt;0,IF(Notenliste!I9&lt;&gt;0,Notenliste!I9,Notenliste!$B$33)," ")</f>
        <v xml:space="preserve"> </v>
      </c>
      <c r="D9" s="68" t="str">
        <f>IF(Notenliste!D9=0," ",IF(Notenliste!F9="KP"," ",IF(Notenliste!F9="NB","nicht bestanden",Notenliste!F9)))</f>
        <v xml:space="preserve"> </v>
      </c>
      <c r="E9" s="66" t="str">
        <f>IF(Notenliste!D9&lt;&gt;0,Notenliste!$B$37," ")</f>
        <v xml:space="preserve"> </v>
      </c>
    </row>
    <row r="10" spans="1:8" x14ac:dyDescent="0.25">
      <c r="A10" s="64" t="str">
        <f>IF(Notenliste!D10=0," ",Notenliste!D10)</f>
        <v xml:space="preserve"> </v>
      </c>
      <c r="C10" t="str">
        <f>IF(Notenliste!D10&lt;&gt;0,IF(Notenliste!I10&lt;&gt;0,Notenliste!I10,Notenliste!$B$33)," ")</f>
        <v xml:space="preserve"> </v>
      </c>
      <c r="D10" s="68" t="str">
        <f>IF(Notenliste!D10=0," ",IF(Notenliste!F10="KP"," ",IF(Notenliste!F10="NB","nicht bestanden",Notenliste!F10)))</f>
        <v xml:space="preserve"> </v>
      </c>
      <c r="E10" s="66" t="str">
        <f>IF(Notenliste!D10&lt;&gt;0,Notenliste!$B$37," ")</f>
        <v xml:space="preserve"> </v>
      </c>
    </row>
    <row r="11" spans="1:8" x14ac:dyDescent="0.25">
      <c r="A11" s="64" t="str">
        <f>IF(Notenliste!D11=0," ",Notenliste!D11)</f>
        <v xml:space="preserve"> </v>
      </c>
      <c r="C11" t="str">
        <f>IF(Notenliste!D11&lt;&gt;0,IF(Notenliste!I11&lt;&gt;0,Notenliste!I11,Notenliste!$B$33)," ")</f>
        <v xml:space="preserve"> </v>
      </c>
      <c r="D11" s="68" t="str">
        <f>IF(Notenliste!D11=0," ",IF(Notenliste!F11="KP"," ",IF(Notenliste!F11="NB","nicht bestanden",Notenliste!F11)))</f>
        <v xml:space="preserve"> </v>
      </c>
      <c r="E11" s="66" t="str">
        <f>IF(Notenliste!D11&lt;&gt;0,Notenliste!$B$37," ")</f>
        <v xml:space="preserve"> </v>
      </c>
    </row>
    <row r="12" spans="1:8" x14ac:dyDescent="0.25">
      <c r="A12" s="64" t="str">
        <f>IF(Notenliste!D12=0," ",Notenliste!D12)</f>
        <v xml:space="preserve"> </v>
      </c>
      <c r="C12" t="str">
        <f>IF(Notenliste!D12&lt;&gt;0,IF(Notenliste!I12&lt;&gt;0,Notenliste!I12,Notenliste!$B$33)," ")</f>
        <v xml:space="preserve"> </v>
      </c>
      <c r="D12" s="68" t="str">
        <f>IF(Notenliste!D12=0," ",IF(Notenliste!F12="KP"," ",IF(Notenliste!F12="NB","nicht bestanden",Notenliste!F12)))</f>
        <v xml:space="preserve"> </v>
      </c>
      <c r="E12" s="66" t="str">
        <f>IF(Notenliste!D12&lt;&gt;0,Notenliste!$B$37," ")</f>
        <v xml:space="preserve"> </v>
      </c>
    </row>
    <row r="13" spans="1:8" x14ac:dyDescent="0.25">
      <c r="A13" s="64" t="str">
        <f>IF(Notenliste!D13=0," ",Notenliste!D13)</f>
        <v xml:space="preserve"> </v>
      </c>
      <c r="C13" t="str">
        <f>IF(Notenliste!D13&lt;&gt;0,IF(Notenliste!I13&lt;&gt;0,Notenliste!I13,Notenliste!$B$33)," ")</f>
        <v xml:space="preserve"> </v>
      </c>
      <c r="D13" s="68" t="str">
        <f>IF(Notenliste!D13=0," ",IF(Notenliste!F13="KP"," ",IF(Notenliste!F13="NB","nicht bestanden",Notenliste!F13)))</f>
        <v xml:space="preserve"> </v>
      </c>
      <c r="E13" s="66" t="str">
        <f>IF(Notenliste!D13&lt;&gt;0,Notenliste!$B$37," ")</f>
        <v xml:space="preserve"> </v>
      </c>
    </row>
    <row r="14" spans="1:8" x14ac:dyDescent="0.25">
      <c r="A14" s="64" t="str">
        <f>IF(Notenliste!D14=0," ",Notenliste!D14)</f>
        <v xml:space="preserve"> </v>
      </c>
      <c r="C14" t="str">
        <f>IF(Notenliste!D14&lt;&gt;0,IF(Notenliste!I14&lt;&gt;0,Notenliste!I14,Notenliste!$B$33)," ")</f>
        <v xml:space="preserve"> </v>
      </c>
      <c r="D14" s="68" t="str">
        <f>IF(Notenliste!D14=0," ",IF(Notenliste!F14="KP"," ",IF(Notenliste!F14="NB","nicht bestanden",Notenliste!F14)))</f>
        <v xml:space="preserve"> </v>
      </c>
      <c r="E14" s="66" t="str">
        <f>IF(Notenliste!D14&lt;&gt;0,Notenliste!$B$37," ")</f>
        <v xml:space="preserve"> </v>
      </c>
    </row>
    <row r="15" spans="1:8" x14ac:dyDescent="0.25">
      <c r="A15" s="64" t="str">
        <f>IF(Notenliste!D15=0," ",Notenliste!D15)</f>
        <v xml:space="preserve"> </v>
      </c>
      <c r="C15" t="str">
        <f>IF(Notenliste!D15&lt;&gt;0,IF(Notenliste!I15&lt;&gt;0,Notenliste!I15,Notenliste!$B$33)," ")</f>
        <v xml:space="preserve"> </v>
      </c>
      <c r="D15" s="68" t="str">
        <f>IF(Notenliste!D15=0," ",IF(Notenliste!F15="KP"," ",IF(Notenliste!F15="NB","nicht bestanden",Notenliste!F15)))</f>
        <v xml:space="preserve"> </v>
      </c>
      <c r="E15" s="66" t="str">
        <f>IF(Notenliste!D15&lt;&gt;0,Notenliste!$B$37," ")</f>
        <v xml:space="preserve"> </v>
      </c>
    </row>
    <row r="16" spans="1:8" x14ac:dyDescent="0.25">
      <c r="A16" s="64" t="str">
        <f>IF(Notenliste!D16=0," ",Notenliste!D16)</f>
        <v xml:space="preserve"> </v>
      </c>
      <c r="C16" t="str">
        <f>IF(Notenliste!D16&lt;&gt;0,IF(Notenliste!I16&lt;&gt;0,Notenliste!I16,Notenliste!$B$33)," ")</f>
        <v xml:space="preserve"> </v>
      </c>
      <c r="D16" s="68" t="str">
        <f>IF(Notenliste!D16=0," ",IF(Notenliste!F16="KP"," ",IF(Notenliste!F16="NB","nicht bestanden",Notenliste!F16)))</f>
        <v xml:space="preserve"> </v>
      </c>
      <c r="E16" s="66" t="str">
        <f>IF(Notenliste!D16&lt;&gt;0,Notenliste!$B$37," ")</f>
        <v xml:space="preserve"> </v>
      </c>
    </row>
    <row r="17" spans="1:5" x14ac:dyDescent="0.25">
      <c r="A17" s="64" t="str">
        <f>IF(Notenliste!D17=0," ",Notenliste!D17)</f>
        <v xml:space="preserve"> </v>
      </c>
      <c r="C17" t="str">
        <f>IF(Notenliste!D17&lt;&gt;0,IF(Notenliste!I17&lt;&gt;0,Notenliste!I17,Notenliste!$B$33)," ")</f>
        <v xml:space="preserve"> </v>
      </c>
      <c r="D17" s="68" t="str">
        <f>IF(Notenliste!D17=0," ",IF(Notenliste!F17="KP"," ",IF(Notenliste!F17="NB","nicht bestanden",Notenliste!F17)))</f>
        <v xml:space="preserve"> </v>
      </c>
      <c r="E17" s="66" t="str">
        <f>IF(Notenliste!D17&lt;&gt;0,Notenliste!$B$37," ")</f>
        <v xml:space="preserve"> </v>
      </c>
    </row>
    <row r="18" spans="1:5" x14ac:dyDescent="0.25">
      <c r="A18" s="64" t="str">
        <f>IF(Notenliste!D18=0," ",Notenliste!D18)</f>
        <v xml:space="preserve"> </v>
      </c>
      <c r="C18" t="str">
        <f>IF(Notenliste!D18&lt;&gt;0,IF(Notenliste!I18&lt;&gt;0,Notenliste!I18,Notenliste!$B$33)," ")</f>
        <v xml:space="preserve"> </v>
      </c>
      <c r="D18" s="68" t="str">
        <f>IF(Notenliste!D18=0," ",IF(Notenliste!F18="KP"," ",IF(Notenliste!F18="NB","nicht bestanden",Notenliste!F18)))</f>
        <v xml:space="preserve"> </v>
      </c>
      <c r="E18" s="66" t="str">
        <f>IF(Notenliste!D18&lt;&gt;0,Notenliste!$B$37," ")</f>
        <v xml:space="preserve"> </v>
      </c>
    </row>
    <row r="19" spans="1:5" x14ac:dyDescent="0.25">
      <c r="A19" s="64" t="str">
        <f>IF(Notenliste!D19=0," ",Notenliste!D19)</f>
        <v xml:space="preserve"> </v>
      </c>
      <c r="C19" t="str">
        <f>IF(Notenliste!D19&lt;&gt;0,IF(Notenliste!I19&lt;&gt;0,Notenliste!I19,Notenliste!$B$33)," ")</f>
        <v xml:space="preserve"> </v>
      </c>
      <c r="D19" s="68" t="str">
        <f>IF(Notenliste!D19=0," ",IF(Notenliste!F19="KP"," ",IF(Notenliste!F19="NB","nicht bestanden",Notenliste!F19)))</f>
        <v xml:space="preserve"> </v>
      </c>
      <c r="E19" s="66" t="str">
        <f>IF(Notenliste!D19&lt;&gt;0,Notenliste!$B$37," ")</f>
        <v xml:space="preserve"> </v>
      </c>
    </row>
    <row r="20" spans="1:5" x14ac:dyDescent="0.25">
      <c r="A20" s="64" t="str">
        <f>IF(Notenliste!D20=0," ",Notenliste!D20)</f>
        <v xml:space="preserve"> </v>
      </c>
      <c r="C20" t="str">
        <f>IF(Notenliste!D20&lt;&gt;0,IF(Notenliste!I20&lt;&gt;0,Notenliste!I20,Notenliste!$B$33)," ")</f>
        <v xml:space="preserve"> </v>
      </c>
      <c r="D20" s="68" t="str">
        <f>IF(Notenliste!D20=0," ",IF(Notenliste!F20="KP"," ",IF(Notenliste!F20="NB","nicht bestanden",Notenliste!F20)))</f>
        <v xml:space="preserve"> </v>
      </c>
      <c r="E20" s="66" t="str">
        <f>IF(Notenliste!D20&lt;&gt;0,Notenliste!$B$37," ")</f>
        <v xml:space="preserve"> </v>
      </c>
    </row>
    <row r="21" spans="1:5" x14ac:dyDescent="0.25">
      <c r="A21" s="64" t="str">
        <f>IF(Notenliste!D21=0," ",Notenliste!D21)</f>
        <v xml:space="preserve"> </v>
      </c>
      <c r="C21" t="str">
        <f>IF(Notenliste!D21&lt;&gt;0,IF(Notenliste!I21&lt;&gt;0,Notenliste!I21,Notenliste!$B$33)," ")</f>
        <v xml:space="preserve"> </v>
      </c>
      <c r="D21" s="68" t="str">
        <f>IF(Notenliste!D21=0," ",IF(Notenliste!F21="KP"," ",IF(Notenliste!F21="NB","nicht bestanden",Notenliste!F21)))</f>
        <v xml:space="preserve"> </v>
      </c>
      <c r="E21" s="66" t="str">
        <f>IF(Notenliste!D21&lt;&gt;0,Notenliste!$B$37," ")</f>
        <v xml:space="preserve"> </v>
      </c>
    </row>
    <row r="22" spans="1:5" x14ac:dyDescent="0.25">
      <c r="A22" s="64" t="str">
        <f>IF(Notenliste!D22=0," ",Notenliste!D22)</f>
        <v xml:space="preserve"> </v>
      </c>
      <c r="C22" t="str">
        <f>IF(Notenliste!D22&lt;&gt;0,IF(Notenliste!I22&lt;&gt;0,Notenliste!I22,Notenliste!$B$33)," ")</f>
        <v xml:space="preserve"> </v>
      </c>
      <c r="D22" s="68" t="str">
        <f>IF(Notenliste!D22=0," ",IF(Notenliste!F22="KP"," ",IF(Notenliste!F22="NB","nicht bestanden",Notenliste!F22)))</f>
        <v xml:space="preserve"> </v>
      </c>
      <c r="E22" s="66" t="str">
        <f>IF(Notenliste!D22&lt;&gt;0,Notenliste!$B$37," ")</f>
        <v xml:space="preserve"> </v>
      </c>
    </row>
    <row r="23" spans="1:5" x14ac:dyDescent="0.25">
      <c r="A23" s="64" t="str">
        <f>IF(Notenliste!D23=0," ",Notenliste!D23)</f>
        <v xml:space="preserve"> </v>
      </c>
      <c r="C23" t="str">
        <f>IF(Notenliste!D23&lt;&gt;0,IF(Notenliste!I23&lt;&gt;0,Notenliste!I23,Notenliste!$B$33)," ")</f>
        <v xml:space="preserve"> </v>
      </c>
      <c r="D23" s="68" t="str">
        <f>IF(Notenliste!D23=0," ",IF(Notenliste!F23="KP"," ",IF(Notenliste!F23="NB","nicht bestanden",Notenliste!F23)))</f>
        <v xml:space="preserve"> </v>
      </c>
      <c r="E23" s="66" t="str">
        <f>IF(Notenliste!D23&lt;&gt;0,Notenliste!$B$37," ")</f>
        <v xml:space="preserve"> </v>
      </c>
    </row>
    <row r="24" spans="1:5" x14ac:dyDescent="0.25">
      <c r="A24" s="64" t="str">
        <f>IF(Notenliste!D24=0," ",Notenliste!D24)</f>
        <v xml:space="preserve"> </v>
      </c>
      <c r="C24" t="str">
        <f>IF(Notenliste!D24&lt;&gt;0,IF(Notenliste!I24&lt;&gt;0,Notenliste!I24,Notenliste!$B$33)," ")</f>
        <v xml:space="preserve"> </v>
      </c>
      <c r="D24" s="68" t="str">
        <f>IF(Notenliste!D24=0," ",IF(Notenliste!F24="KP"," ",IF(Notenliste!F24="NB","nicht bestanden",Notenliste!F24)))</f>
        <v xml:space="preserve"> </v>
      </c>
      <c r="E24" s="66" t="str">
        <f>IF(Notenliste!D24&lt;&gt;0,Notenliste!$B$37," ")</f>
        <v xml:space="preserve"> </v>
      </c>
    </row>
    <row r="25" spans="1:5" x14ac:dyDescent="0.25">
      <c r="A25" s="64" t="str">
        <f>IF(Notenliste!D25=0," ",Notenliste!D25)</f>
        <v xml:space="preserve"> </v>
      </c>
      <c r="C25" t="str">
        <f>IF(Notenliste!D25&lt;&gt;0,IF(Notenliste!I25&lt;&gt;0,Notenliste!I25,Notenliste!$B$33)," ")</f>
        <v xml:space="preserve"> </v>
      </c>
      <c r="D25" s="68" t="str">
        <f>IF(Notenliste!D25=0," ",IF(Notenliste!F25="KP"," ",IF(Notenliste!F25="NB","nicht bestanden",Notenliste!F25)))</f>
        <v xml:space="preserve"> </v>
      </c>
      <c r="E25" s="66" t="str">
        <f>IF(Notenliste!D25&lt;&gt;0,Notenliste!$B$37," ")</f>
        <v xml:space="preserve"> </v>
      </c>
    </row>
    <row r="26" spans="1:5" x14ac:dyDescent="0.25">
      <c r="A26" s="64" t="str">
        <f>IF(Notenliste!D26=0," ",Notenliste!D26)</f>
        <v xml:space="preserve"> </v>
      </c>
      <c r="C26" t="str">
        <f>IF(Notenliste!D26&lt;&gt;0,IF(Notenliste!I26&lt;&gt;0,Notenliste!I26,Notenliste!$B$33)," ")</f>
        <v xml:space="preserve"> </v>
      </c>
      <c r="D26" s="68" t="str">
        <f>IF(Notenliste!D26=0," ",IF(Notenliste!F26="KP"," ",IF(Notenliste!F26="NB","nicht bestanden",Notenliste!F26)))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>
      <formula1>Anmeldestatus</formula1>
    </dataValidation>
    <dataValidation type="list" allowBlank="1" showInputMessage="1" showErrorMessage="1" sqref="D1">
      <formula1>Notenskala</formula1>
    </dataValidation>
    <dataValidation type="decimal" allowBlank="1" showInputMessage="1" showErrorMessage="1" sqref="C1 C27:C1048576">
      <formula1>0</formula1>
      <formula2>120</formula2>
    </dataValidation>
    <dataValidation type="date" allowBlank="1" showInputMessage="1" showErrorMessage="1" sqref="E1 E27:E1048576">
      <formula1>41275</formula1>
      <formula2>73050</formula2>
    </dataValidation>
    <dataValidation type="whole" allowBlank="1" showInputMessage="1" showErrorMessage="1" sqref="A1 A27:A1048576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baseColWidth="10" defaultColWidth="11.5703125" defaultRowHeight="15" x14ac:dyDescent="0.25"/>
  <cols>
    <col min="1" max="1" width="33.140625" bestFit="1" customWidth="1"/>
    <col min="2" max="2" width="34.140625" bestFit="1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25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25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25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25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25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25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25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25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25">
      <c r="A10" s="71"/>
      <c r="B10" s="71"/>
      <c r="D10" s="71" t="s">
        <v>75</v>
      </c>
      <c r="F10" s="71" t="s">
        <v>84</v>
      </c>
      <c r="H10" s="73"/>
    </row>
    <row r="11" spans="1:8" x14ac:dyDescent="0.25">
      <c r="A11" s="71"/>
      <c r="B11" s="71"/>
      <c r="D11" s="71" t="s">
        <v>76</v>
      </c>
      <c r="F11" s="71" t="s">
        <v>85</v>
      </c>
      <c r="H11" s="73"/>
    </row>
    <row r="12" spans="1:8" x14ac:dyDescent="0.25">
      <c r="A12" s="71"/>
      <c r="B12" s="71"/>
      <c r="D12" s="71" t="s">
        <v>90</v>
      </c>
      <c r="F12" s="71" t="s">
        <v>86</v>
      </c>
      <c r="H12" s="73"/>
    </row>
    <row r="13" spans="1:8" x14ac:dyDescent="0.25">
      <c r="A13" s="71"/>
      <c r="B13" s="71"/>
      <c r="D13" s="71" t="s">
        <v>91</v>
      </c>
      <c r="F13" s="71" t="s">
        <v>87</v>
      </c>
      <c r="H13" s="73"/>
    </row>
    <row r="14" spans="1:8" x14ac:dyDescent="0.25">
      <c r="A14" s="71"/>
      <c r="B14" s="71"/>
      <c r="D14" s="71" t="s">
        <v>92</v>
      </c>
      <c r="F14" s="71" t="s">
        <v>113</v>
      </c>
      <c r="H14" s="73"/>
    </row>
    <row r="15" spans="1:8" x14ac:dyDescent="0.25">
      <c r="A15" s="71"/>
      <c r="B15" s="71"/>
      <c r="D15" s="71" t="s">
        <v>62</v>
      </c>
      <c r="F15" s="71" t="s">
        <v>88</v>
      </c>
      <c r="H15" s="73"/>
    </row>
    <row r="16" spans="1:8" x14ac:dyDescent="0.25">
      <c r="A16" s="71"/>
      <c r="B16" s="71"/>
      <c r="D16" s="71" t="s">
        <v>93</v>
      </c>
      <c r="F16" s="71" t="s">
        <v>89</v>
      </c>
      <c r="H16" s="73"/>
    </row>
    <row r="17" spans="1:8" x14ac:dyDescent="0.25">
      <c r="A17" s="71"/>
      <c r="B17" s="71"/>
      <c r="D17" s="71"/>
      <c r="F17" s="71" t="s">
        <v>112</v>
      </c>
      <c r="H17" s="73"/>
    </row>
    <row r="18" spans="1:8" ht="15.75" thickBot="1" x14ac:dyDescent="0.3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Windows-Benutzer</cp:lastModifiedBy>
  <cp:lastPrinted>2023-10-24T11:02:27Z</cp:lastPrinted>
  <dcterms:created xsi:type="dcterms:W3CDTF">2013-02-04T17:25:48Z</dcterms:created>
  <dcterms:modified xsi:type="dcterms:W3CDTF">2025-07-11T10:45:29Z</dcterms:modified>
</cp:coreProperties>
</file>