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q437\Documents\GitHub\Masterarbeit\Simulation\"/>
    </mc:Choice>
  </mc:AlternateContent>
  <bookViews>
    <workbookView xWindow="1160" yWindow="0" windowWidth="27880" windowHeight="14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1" l="1"/>
  <c r="C112" i="1"/>
  <c r="D112" i="1"/>
  <c r="E112" i="1"/>
  <c r="F112" i="1"/>
  <c r="G112" i="1"/>
  <c r="B111" i="1"/>
  <c r="C111" i="1"/>
  <c r="D111" i="1"/>
  <c r="E111" i="1"/>
  <c r="F111" i="1"/>
  <c r="G111" i="1"/>
  <c r="B114" i="1" l="1"/>
  <c r="C114" i="1"/>
  <c r="D114" i="1"/>
  <c r="E114" i="1"/>
  <c r="F114" i="1"/>
  <c r="G114" i="1"/>
  <c r="B113" i="1"/>
  <c r="C113" i="1"/>
  <c r="D113" i="1"/>
  <c r="E113" i="1"/>
  <c r="F113" i="1"/>
  <c r="G113" i="1"/>
  <c r="H230" i="1" l="1"/>
  <c r="I230" i="1"/>
  <c r="J230" i="1"/>
  <c r="K230" i="1"/>
  <c r="L230" i="1"/>
  <c r="M230" i="1"/>
  <c r="M226" i="1"/>
  <c r="L226" i="1"/>
  <c r="K226" i="1"/>
  <c r="J226" i="1"/>
  <c r="I226" i="1"/>
  <c r="H226" i="1"/>
  <c r="C230" i="1"/>
  <c r="D230" i="1"/>
  <c r="E230" i="1"/>
  <c r="F230" i="1"/>
  <c r="G230" i="1"/>
  <c r="B230" i="1"/>
  <c r="G226" i="1"/>
  <c r="F226" i="1"/>
  <c r="E226" i="1"/>
  <c r="D226" i="1"/>
  <c r="C226" i="1"/>
  <c r="B226" i="1"/>
</calcChain>
</file>

<file path=xl/sharedStrings.xml><?xml version="1.0" encoding="utf-8"?>
<sst xmlns="http://schemas.openxmlformats.org/spreadsheetml/2006/main" count="47" uniqueCount="22">
  <si>
    <t>1. Mode</t>
    <phoneticPr fontId="1" type="noConversion"/>
  </si>
  <si>
    <t>2. Mode</t>
    <phoneticPr fontId="1" type="noConversion"/>
  </si>
  <si>
    <t>10x8  e=0</t>
    <phoneticPr fontId="1" type="noConversion"/>
  </si>
  <si>
    <t>rho</t>
    <phoneticPr fontId="1" type="noConversion"/>
  </si>
  <si>
    <t>A</t>
    <phoneticPr fontId="1" type="noConversion"/>
  </si>
  <si>
    <t>L</t>
    <phoneticPr fontId="1" type="noConversion"/>
  </si>
  <si>
    <t xml:space="preserve"> e</t>
    <phoneticPr fontId="1" type="noConversion"/>
  </si>
  <si>
    <t>Kraft</t>
  </si>
  <si>
    <t>Drehzahl</t>
  </si>
  <si>
    <t>1. Mode</t>
  </si>
  <si>
    <t>2. Mode</t>
  </si>
  <si>
    <t>10x8  e=0,001</t>
    <phoneticPr fontId="1" type="noConversion"/>
  </si>
  <si>
    <t>Fx=50N</t>
    <phoneticPr fontId="1" type="noConversion"/>
  </si>
  <si>
    <t>Fx=0N</t>
    <phoneticPr fontId="1" type="noConversion"/>
  </si>
  <si>
    <t>Fx=100N</t>
    <phoneticPr fontId="1" type="noConversion"/>
  </si>
  <si>
    <t>Fx=150N</t>
    <phoneticPr fontId="1" type="noConversion"/>
  </si>
  <si>
    <r>
      <rPr>
        <sz val="11"/>
        <color theme="1"/>
        <rFont val="Calibri"/>
        <family val="2"/>
      </rPr>
      <t>Ω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2"/>
        <charset val="134"/>
        <scheme val="minor"/>
      </rPr>
      <t>0</t>
    </r>
    <phoneticPr fontId="1" type="noConversion"/>
  </si>
  <si>
    <r>
      <rPr>
        <sz val="11"/>
        <color theme="1"/>
        <rFont val="Calibri"/>
        <family val="2"/>
      </rPr>
      <t>Ω</t>
    </r>
    <r>
      <rPr>
        <sz val="11"/>
        <color theme="1"/>
        <rFont val="等线"/>
        <family val="3"/>
        <charset val="134"/>
      </rPr>
      <t>=</t>
    </r>
    <r>
      <rPr>
        <sz val="11"/>
        <color theme="1"/>
        <rFont val="等线"/>
        <family val="2"/>
        <charset val="134"/>
        <scheme val="minor"/>
      </rPr>
      <t>10</t>
    </r>
    <phoneticPr fontId="1" type="noConversion"/>
  </si>
  <si>
    <t>Ω=20</t>
    <phoneticPr fontId="1" type="noConversion"/>
  </si>
  <si>
    <t>Ω=30</t>
    <phoneticPr fontId="1" type="noConversion"/>
  </si>
  <si>
    <t>Ω=40</t>
    <phoneticPr fontId="1" type="noConversion"/>
  </si>
  <si>
    <t>Ω=50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</si>
</sst>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Schaft-10x8-Simulation				</a:t>
            </a:r>
            <a:r>
              <a:rPr lang="en-US" baseline="0"/>
              <a:t>	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36689909511654"/>
          <c:y val="1.058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Sheet1!$B$2:$G$2</c:f>
              <c:numCache>
                <c:formatCode>0.00_);[Red]\(0.00\)</c:formatCode>
                <c:ptCount val="6"/>
                <c:pt idx="0">
                  <c:v>49.422742275761301</c:v>
                </c:pt>
                <c:pt idx="1">
                  <c:v>47.8314479377457</c:v>
                </c:pt>
                <c:pt idx="2">
                  <c:v>46.240145254606801</c:v>
                </c:pt>
                <c:pt idx="3">
                  <c:v>44.6488342200755</c:v>
                </c:pt>
                <c:pt idx="4">
                  <c:v>43.057514830539802</c:v>
                </c:pt>
                <c:pt idx="5">
                  <c:v>41.466187112091099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7C-44D6-B129-3B563B2EB8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Sheet1!$B$3:$G$3</c:f>
              <c:numCache>
                <c:formatCode>0.00_);[Red]\(0.00\)</c:formatCode>
                <c:ptCount val="6"/>
                <c:pt idx="0">
                  <c:v>49.422742278399703</c:v>
                </c:pt>
                <c:pt idx="1">
                  <c:v>51.014028264683198</c:v>
                </c:pt>
                <c:pt idx="2">
                  <c:v>52.605305908450703</c:v>
                </c:pt>
                <c:pt idx="3">
                  <c:v>54.196575200770397</c:v>
                </c:pt>
                <c:pt idx="4">
                  <c:v>55.7878361379856</c:v>
                </c:pt>
                <c:pt idx="5">
                  <c:v>57.379088746190099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7C-44D6-B129-3B563B2EB8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Winkelgeschwindigkeit-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de-DE"/>
                  <a:t>   [</a:t>
                </a:r>
                <a:r>
                  <a:rPr lang="en-US" altLang="zh-CN"/>
                  <a:t>rad</a:t>
                </a:r>
                <a:r>
                  <a:rPr lang="de-DE"/>
                  <a:t>/s]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Schaft-10x8-Simulation				</a:t>
            </a:r>
            <a:r>
              <a:rPr lang="en-US" baseline="0"/>
              <a:t>	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36689909511654"/>
          <c:y val="1.058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Sheet1!$B$4:$G$4</c:f>
              <c:numCache>
                <c:formatCode>0.00_);[Red]\(0.00\)</c:formatCode>
                <c:ptCount val="6"/>
                <c:pt idx="0">
                  <c:v>392.25953616067602</c:v>
                </c:pt>
                <c:pt idx="1">
                  <c:v>390.67024494054903</c:v>
                </c:pt>
                <c:pt idx="2">
                  <c:v>389.08094455365102</c:v>
                </c:pt>
                <c:pt idx="3">
                  <c:v>387.49163499767701</c:v>
                </c:pt>
                <c:pt idx="4">
                  <c:v>385.90231627265001</c:v>
                </c:pt>
                <c:pt idx="5">
                  <c:v>384.31298838327899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7-45C9-875E-FE854CBCFC4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2.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Sheet1!$B$5:$G$5</c:f>
              <c:numCache>
                <c:formatCode>0.00_);[Red]\(0.00\)</c:formatCode>
                <c:ptCount val="6"/>
                <c:pt idx="0">
                  <c:v>392.25953616068699</c:v>
                </c:pt>
                <c:pt idx="1">
                  <c:v>393.84881821119097</c:v>
                </c:pt>
                <c:pt idx="2">
                  <c:v>395.43809109493998</c:v>
                </c:pt>
                <c:pt idx="3">
                  <c:v>397.02735480961701</c:v>
                </c:pt>
                <c:pt idx="4">
                  <c:v>398.61660935523099</c:v>
                </c:pt>
                <c:pt idx="5">
                  <c:v>400.20585473651897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7-45C9-875E-FE854CBCFC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altLang="zh-CN" sz="3200" b="0" i="0" u="none" strike="noStrike" baseline="0">
                    <a:effectLst/>
                  </a:rPr>
                  <a:t>Winkelgeschwindigkeit</a:t>
                </a:r>
                <a:r>
                  <a:rPr lang="de-DE"/>
                  <a:t>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de-DE"/>
                  <a:t>   [</a:t>
                </a:r>
                <a:r>
                  <a:rPr lang="en-US" altLang="zh-CN"/>
                  <a:t>rad</a:t>
                </a:r>
                <a:r>
                  <a:rPr lang="de-DE"/>
                  <a:t>/s]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Schaft-10x8-Simulation				 	  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615086419753084"/>
          <c:y val="1.058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Sheet1!$A$111</c:f>
              <c:strCache>
                <c:ptCount val="1"/>
                <c:pt idx="0">
                  <c:v>1.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Sheet1!$B$111:$G$111</c:f>
              <c:numCache>
                <c:formatCode>0.00000</c:formatCode>
                <c:ptCount val="6"/>
                <c:pt idx="0">
                  <c:v>49.422742275761301</c:v>
                </c:pt>
                <c:pt idx="1">
                  <c:v>49.422997368664653</c:v>
                </c:pt>
                <c:pt idx="2">
                  <c:v>49.423244116444707</c:v>
                </c:pt>
                <c:pt idx="3">
                  <c:v>49.423482512832358</c:v>
                </c:pt>
                <c:pt idx="4">
                  <c:v>49.423712554215612</c:v>
                </c:pt>
                <c:pt idx="5">
                  <c:v>49.423934266685862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E-4EBD-9F3A-783B6991825E}"/>
            </c:ext>
          </c:extLst>
        </c:ser>
        <c:ser>
          <c:idx val="1"/>
          <c:order val="1"/>
          <c:tx>
            <c:strRef>
              <c:f>Sheet1!$A$112</c:f>
              <c:strCache>
                <c:ptCount val="1"/>
                <c:pt idx="0">
                  <c:v>1.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Sheet1!$B$112:$G$112</c:f>
              <c:numCache>
                <c:formatCode>0.00000</c:formatCode>
                <c:ptCount val="6"/>
                <c:pt idx="0">
                  <c:v>49.422742278399703</c:v>
                </c:pt>
                <c:pt idx="1">
                  <c:v>49.422478833764245</c:v>
                </c:pt>
                <c:pt idx="2">
                  <c:v>49.422207046612797</c:v>
                </c:pt>
                <c:pt idx="3">
                  <c:v>49.421926908013539</c:v>
                </c:pt>
                <c:pt idx="4">
                  <c:v>49.421638414309783</c:v>
                </c:pt>
                <c:pt idx="5">
                  <c:v>49.421341591595336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E-4EBD-9F3A-783B699182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altLang="zh-CN" sz="3200" b="0" i="0" u="none" strike="noStrike" baseline="0">
                    <a:effectLst/>
                  </a:rPr>
                  <a:t>Winkelgeschwindigkeit</a:t>
                </a:r>
                <a:r>
                  <a:rPr lang="de-DE"/>
                  <a:t>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de-DE"/>
                  <a:t>   [</a:t>
                </a:r>
                <a:r>
                  <a:rPr lang="en-US"/>
                  <a:t>rad</a:t>
                </a:r>
                <a:r>
                  <a:rPr lang="de-DE"/>
                  <a:t>/s]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Schaft-10x8-Simulation				</a:t>
            </a:r>
            <a:r>
              <a:rPr lang="en-US" baseline="0"/>
              <a:t> 	  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36689909511654"/>
          <c:y val="1.058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2.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Sheet1!$B$110:$G$110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Sheet1!$B$113:$G$113</c:f>
              <c:numCache>
                <c:formatCode>0.00000</c:formatCode>
                <c:ptCount val="6"/>
                <c:pt idx="0">
                  <c:v>392.25953616067602</c:v>
                </c:pt>
                <c:pt idx="1">
                  <c:v>392.261794371468</c:v>
                </c:pt>
                <c:pt idx="2">
                  <c:v>392.26404341548891</c:v>
                </c:pt>
                <c:pt idx="3">
                  <c:v>392.26628329043388</c:v>
                </c:pt>
                <c:pt idx="4">
                  <c:v>392.26851399632585</c:v>
                </c:pt>
                <c:pt idx="5">
                  <c:v>392.27073553787375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C38-B87C-CC9565F39020}"/>
            </c:ext>
          </c:extLst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2. Mode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Sheet1!$B$110:$G$110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Sheet1!$B$114:$G$114</c:f>
              <c:numCache>
                <c:formatCode>0.00000</c:formatCode>
                <c:ptCount val="6"/>
                <c:pt idx="0">
                  <c:v>392.25953616068699</c:v>
                </c:pt>
                <c:pt idx="1">
                  <c:v>392.257268780272</c:v>
                </c:pt>
                <c:pt idx="2">
                  <c:v>392.25499223310209</c:v>
                </c:pt>
                <c:pt idx="3">
                  <c:v>392.25270651686014</c:v>
                </c:pt>
                <c:pt idx="4">
                  <c:v>392.25041163155515</c:v>
                </c:pt>
                <c:pt idx="5">
                  <c:v>392.24810758192422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C-4C38-B87C-CC9565F39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altLang="zh-CN" sz="3200" b="0" i="0" u="none" strike="noStrike" baseline="0">
                    <a:effectLst/>
                  </a:rPr>
                  <a:t>Winkelgeschwindigkeit</a:t>
                </a:r>
                <a:r>
                  <a:rPr lang="de-DE"/>
                  <a:t>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de-DE"/>
                  <a:t>   [</a:t>
                </a:r>
                <a:r>
                  <a:rPr lang="en-US"/>
                  <a:t>rad</a:t>
                </a:r>
                <a:r>
                  <a:rPr lang="de-DE"/>
                  <a:t>/s]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  <c:min val="392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Schaft-10x8-Simulation				     </a:t>
            </a:r>
            <a:r>
              <a:rPr lang="en-US" altLang="zh-CN" i="1"/>
              <a:t>e=0,001 [</a:t>
            </a:r>
            <a:r>
              <a:rPr lang="en-US" altLang="zh-CN" sz="3600" i="1"/>
              <a:t>m]</a:t>
            </a:r>
            <a:endParaRPr lang="zh-CN" sz="3600" i="1"/>
          </a:p>
        </c:rich>
      </c:tx>
      <c:layout>
        <c:manualLayout>
          <c:xMode val="edge"/>
          <c:yMode val="edge"/>
          <c:x val="0.37178487654320985"/>
          <c:y val="8.46666666666666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07270082709826"/>
          <c:y val="0.10706455555555555"/>
          <c:w val="0.79499205555555541"/>
          <c:h val="0.7423134444444444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Sheet1!$B$244</c:f>
              <c:strCache>
                <c:ptCount val="1"/>
                <c:pt idx="0">
                  <c:v>Ω=10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Sheet1!$B$246:$B$266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4.8008200698925398E-9</c:v>
                </c:pt>
                <c:pt idx="3">
                  <c:v>1.8709168952438299E-8</c:v>
                </c:pt>
                <c:pt idx="4">
                  <c:v>4.1004023944350301E-8</c:v>
                </c:pt>
                <c:pt idx="5">
                  <c:v>7.0991221720367294E-8</c:v>
                </c:pt>
                <c:pt idx="6">
                  <c:v>1.0800345892896E-7</c:v>
                </c:pt>
                <c:pt idx="7">
                  <c:v>1.5140029299476599E-7</c:v>
                </c:pt>
                <c:pt idx="8">
                  <c:v>2.00568143109827E-7</c:v>
                </c:pt>
                <c:pt idx="9">
                  <c:v>2.5492029139643101E-7</c:v>
                </c:pt>
                <c:pt idx="10">
                  <c:v>3.1389688422508E-7</c:v>
                </c:pt>
                <c:pt idx="11">
                  <c:v>3.7696493367181599E-7</c:v>
                </c:pt>
                <c:pt idx="12">
                  <c:v>4.4361831909987899E-7</c:v>
                </c:pt>
                <c:pt idx="13">
                  <c:v>5.1337778885137699E-7</c:v>
                </c:pt>
                <c:pt idx="14">
                  <c:v>5.8579096203537496E-7</c:v>
                </c:pt>
                <c:pt idx="15">
                  <c:v>6.6043233039952101E-7</c:v>
                </c:pt>
                <c:pt idx="16">
                  <c:v>7.3690326027308698E-7</c:v>
                </c:pt>
                <c:pt idx="17">
                  <c:v>8.14831994569954E-7</c:v>
                </c:pt>
                <c:pt idx="18">
                  <c:v>8.9387365484087699E-7</c:v>
                </c:pt>
                <c:pt idx="19">
                  <c:v>9.7371024336501306E-7</c:v>
                </c:pt>
                <c:pt idx="20">
                  <c:v>1.05405064527147E-6</c:v>
                </c:pt>
              </c:numCache>
            </c:numRef>
          </c:xVal>
          <c:yVal>
            <c:numRef>
              <c:f>Sheet1!$G$246:$G$266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9-4DDE-BF79-76C9870D104E}"/>
            </c:ext>
          </c:extLst>
        </c:ser>
        <c:ser>
          <c:idx val="2"/>
          <c:order val="1"/>
          <c:tx>
            <c:strRef>
              <c:f>Sheet1!$C$244</c:f>
              <c:strCache>
                <c:ptCount val="1"/>
                <c:pt idx="0">
                  <c:v>Ω=20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Sheet1!$C$246:$C$266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1.9253534602148299E-8</c:v>
                </c:pt>
                <c:pt idx="2">
                  <c:v>7.5033762407140394E-8</c:v>
                </c:pt>
                <c:pt idx="3">
                  <c:v>1.6445069847623801E-7</c:v>
                </c:pt>
                <c:pt idx="4">
                  <c:v>2.84721801886162E-7</c:v>
                </c:pt>
                <c:pt idx="5">
                  <c:v>4.3317198528581201E-7</c:v>
                </c:pt>
                <c:pt idx="6">
                  <c:v>6.07233627769736E-7</c:v>
                </c:pt>
                <c:pt idx="7">
                  <c:v>8.04446590780954E-7</c:v>
                </c:pt>
                <c:pt idx="8">
                  <c:v>1.02245823676728E-6</c:v>
                </c:pt>
                <c:pt idx="9">
                  <c:v>1.25902345032685E-6</c:v>
                </c:pt>
                <c:pt idx="10">
                  <c:v>1.51200466159006E-6</c:v>
                </c:pt>
                <c:pt idx="11">
                  <c:v>1.77937187159679E-6</c:v>
                </c:pt>
                <c:pt idx="12">
                  <c:v>2.0592026794391698E-6</c:v>
                </c:pt>
                <c:pt idx="13">
                  <c:v>2.3496823109518199E-6</c:v>
                </c:pt>
                <c:pt idx="14">
                  <c:v>2.6491036487431099E-6</c:v>
                </c:pt>
                <c:pt idx="15">
                  <c:v>2.95586726337237E-6</c:v>
                </c:pt>
                <c:pt idx="16">
                  <c:v>3.2684814454896499E-6</c:v>
                </c:pt>
                <c:pt idx="17">
                  <c:v>3.5855622387663201E-6</c:v>
                </c:pt>
                <c:pt idx="18">
                  <c:v>3.9058334734560702E-6</c:v>
                </c:pt>
                <c:pt idx="19">
                  <c:v>4.2281268004377001E-6</c:v>
                </c:pt>
                <c:pt idx="20">
                  <c:v>4.5513817256027197E-6</c:v>
                </c:pt>
              </c:numCache>
            </c:numRef>
          </c:xVal>
          <c:yVal>
            <c:numRef>
              <c:f>Sheet1!$G$246:$G$266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9-4DDE-BF79-76C9870D104E}"/>
            </c:ext>
          </c:extLst>
        </c:ser>
        <c:ser>
          <c:idx val="0"/>
          <c:order val="2"/>
          <c:tx>
            <c:strRef>
              <c:f>Sheet1!$D$244</c:f>
              <c:strCache>
                <c:ptCount val="1"/>
                <c:pt idx="0">
                  <c:v>Ω=30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Sheet1!$D$246:$D$266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4.3510330794598699E-8</c:v>
                </c:pt>
                <c:pt idx="2">
                  <c:v>1.6957062599113101E-7</c:v>
                </c:pt>
                <c:pt idx="3">
                  <c:v>3.7165614992868998E-7</c:v>
                </c:pt>
                <c:pt idx="4">
                  <c:v>6.43483940541193E-7</c:v>
                </c:pt>
                <c:pt idx="5">
                  <c:v>9.7901285795431308E-7</c:v>
                </c:pt>
                <c:pt idx="6">
                  <c:v>1.3724436499509201E-6</c:v>
                </c:pt>
                <c:pt idx="7">
                  <c:v>1.81821903284471E-6</c:v>
                </c:pt>
                <c:pt idx="8">
                  <c:v>2.3110237863601699E-6</c:v>
                </c:pt>
                <c:pt idx="9">
                  <c:v>2.8457848611755098E-6</c:v>
                </c:pt>
                <c:pt idx="10">
                  <c:v>3.4176714978437898E-6</c:v>
                </c:pt>
                <c:pt idx="11">
                  <c:v>4.0220953558658E-6</c:v>
                </c:pt>
                <c:pt idx="12">
                  <c:v>4.6547106517471096E-6</c:v>
                </c:pt>
                <c:pt idx="13">
                  <c:v>5.31141430493012E-6</c:v>
                </c:pt>
                <c:pt idx="14">
                  <c:v>5.9883460905505503E-6</c:v>
                </c:pt>
                <c:pt idx="15">
                  <c:v>6.6818887980265601E-6</c:v>
                </c:pt>
                <c:pt idx="16">
                  <c:v>7.38866839454742E-6</c:v>
                </c:pt>
                <c:pt idx="17">
                  <c:v>8.1055541925873604E-6</c:v>
                </c:pt>
                <c:pt idx="18">
                  <c:v>8.8296590206288596E-6</c:v>
                </c:pt>
                <c:pt idx="19">
                  <c:v>9.5583393963387994E-6</c:v>
                </c:pt>
                <c:pt idx="20">
                  <c:v>1.02891957014995E-5</c:v>
                </c:pt>
              </c:numCache>
            </c:numRef>
          </c:xVal>
          <c:yVal>
            <c:numRef>
              <c:f>Sheet1!$G$246:$G$266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B9-4DDE-BF79-76C9870D104E}"/>
            </c:ext>
          </c:extLst>
        </c:ser>
        <c:ser>
          <c:idx val="3"/>
          <c:order val="3"/>
          <c:tx>
            <c:strRef>
              <c:f>Sheet1!$E$244</c:f>
              <c:strCache>
                <c:ptCount val="1"/>
                <c:pt idx="0">
                  <c:v>Ω=40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Sheet1!$E$246:$E$266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7.7829677316786798E-8</c:v>
                </c:pt>
                <c:pt idx="2">
                  <c:v>3.0333341956999199E-7</c:v>
                </c:pt>
                <c:pt idx="3">
                  <c:v>6.6485563949515502E-7</c:v>
                </c:pt>
                <c:pt idx="4">
                  <c:v>1.15117063133215E-6</c:v>
                </c:pt>
                <c:pt idx="5">
                  <c:v>1.7514827253823299E-6</c:v>
                </c:pt>
                <c:pt idx="6">
                  <c:v>2.4554264962251001E-6</c:v>
                </c:pt>
                <c:pt idx="7">
                  <c:v>3.2530670199545902E-6</c:v>
                </c:pt>
                <c:pt idx="8">
                  <c:v>4.1349001759819097E-6</c:v>
                </c:pt>
                <c:pt idx="9">
                  <c:v>5.0918529891337202E-6</c:v>
                </c:pt>
                <c:pt idx="10">
                  <c:v>6.1152840079625901E-6</c:v>
                </c:pt>
                <c:pt idx="11">
                  <c:v>7.1969837153704102E-6</c:v>
                </c:pt>
                <c:pt idx="12">
                  <c:v>8.3291749678310708E-6</c:v>
                </c:pt>
                <c:pt idx="13">
                  <c:v>9.5045134596844594E-6</c:v>
                </c:pt>
                <c:pt idx="14">
                  <c:v>1.071608820916E-5</c:v>
                </c:pt>
                <c:pt idx="15">
                  <c:v>1.1957422062973E-5</c:v>
                </c:pt>
                <c:pt idx="16">
                  <c:v>1.3222472216525E-5</c:v>
                </c:pt>
                <c:pt idx="17">
                  <c:v>1.45056307469228E-5</c:v>
                </c:pt>
                <c:pt idx="18">
                  <c:v>1.58017251562216E-5</c:v>
                </c:pt>
                <c:pt idx="19">
                  <c:v>1.7106018922480501E-5</c:v>
                </c:pt>
                <c:pt idx="20">
                  <c:v>1.84142120564088E-5</c:v>
                </c:pt>
              </c:numCache>
            </c:numRef>
          </c:xVal>
          <c:yVal>
            <c:numRef>
              <c:f>Sheet1!$G$246:$G$266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B9-4DDE-BF79-76C9870D104E}"/>
            </c:ext>
          </c:extLst>
        </c:ser>
        <c:ser>
          <c:idx val="4"/>
          <c:order val="4"/>
          <c:tx>
            <c:strRef>
              <c:f>Sheet1!$F$244</c:f>
              <c:strCache>
                <c:ptCount val="1"/>
                <c:pt idx="0">
                  <c:v>Ω=50</c:v>
                </c:pt>
              </c:strCache>
            </c:strRef>
          </c:tx>
          <c:spPr>
            <a:ln w="28575" cap="rnd" cmpd="dbl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Sheet1!$F$246:$F$266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1.2258383160953301E-7</c:v>
                </c:pt>
                <c:pt idx="2">
                  <c:v>4.7778206090127401E-7</c:v>
                </c:pt>
                <c:pt idx="3">
                  <c:v>1.04726849423999E-6</c:v>
                </c:pt>
                <c:pt idx="4">
                  <c:v>1.8133887537372899E-6</c:v>
                </c:pt>
                <c:pt idx="5">
                  <c:v>2.7591606576699299E-6</c:v>
                </c:pt>
                <c:pt idx="6">
                  <c:v>3.8682747330072002E-6</c:v>
                </c:pt>
                <c:pt idx="7">
                  <c:v>5.1250948486444602E-6</c:v>
                </c:pt>
                <c:pt idx="8">
                  <c:v>6.5146589583915597E-6</c:v>
                </c:pt>
                <c:pt idx="9">
                  <c:v>8.0226799432167804E-6</c:v>
                </c:pt>
                <c:pt idx="10">
                  <c:v>9.6355465427000896E-6</c:v>
                </c:pt>
                <c:pt idx="11">
                  <c:v>1.13403243661022E-5</c:v>
                </c:pt>
                <c:pt idx="12">
                  <c:v>1.312475697391E-5</c:v>
                </c:pt>
                <c:pt idx="13">
                  <c:v>1.49772670211739E-5</c:v>
                </c:pt>
                <c:pt idx="14">
                  <c:v>1.68869574544063E-5</c:v>
                </c:pt>
                <c:pt idx="15">
                  <c:v>1.8843612754268701E-5</c:v>
                </c:pt>
                <c:pt idx="16">
                  <c:v>2.083770021673E-5</c:v>
                </c:pt>
                <c:pt idx="17">
                  <c:v>2.2860371265836201E-5</c:v>
                </c:pt>
                <c:pt idx="18">
                  <c:v>2.4903462791692001E-5</c:v>
                </c:pt>
                <c:pt idx="19">
                  <c:v>2.6959498507711399E-5</c:v>
                </c:pt>
                <c:pt idx="20">
                  <c:v>2.9021690321657698E-5</c:v>
                </c:pt>
              </c:numCache>
            </c:numRef>
          </c:xVal>
          <c:yVal>
            <c:numRef>
              <c:f>Sheet1!$G$246:$G$266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1.6500000000000001E-2</c:v>
                </c:pt>
                <c:pt idx="2">
                  <c:v>3.3000000000000002E-2</c:v>
                </c:pt>
                <c:pt idx="3" formatCode="General">
                  <c:v>4.9500000000000002E-2</c:v>
                </c:pt>
                <c:pt idx="4">
                  <c:v>6.6000000000000003E-2</c:v>
                </c:pt>
                <c:pt idx="5">
                  <c:v>8.2500000000000004E-2</c:v>
                </c:pt>
                <c:pt idx="6" formatCode="General">
                  <c:v>9.9000000000000005E-2</c:v>
                </c:pt>
                <c:pt idx="7">
                  <c:v>0.11550000000000001</c:v>
                </c:pt>
                <c:pt idx="8">
                  <c:v>0.13200000000000001</c:v>
                </c:pt>
                <c:pt idx="9" formatCode="General">
                  <c:v>0.14849999999999999</c:v>
                </c:pt>
                <c:pt idx="10">
                  <c:v>0.16500000000000001</c:v>
                </c:pt>
                <c:pt idx="11">
                  <c:v>0.18149999999999999</c:v>
                </c:pt>
                <c:pt idx="12" formatCode="General">
                  <c:v>0.19800000000000001</c:v>
                </c:pt>
                <c:pt idx="13">
                  <c:v>0.2145</c:v>
                </c:pt>
                <c:pt idx="14">
                  <c:v>0.23100000000000001</c:v>
                </c:pt>
                <c:pt idx="15" formatCode="General">
                  <c:v>0.2475</c:v>
                </c:pt>
                <c:pt idx="16">
                  <c:v>0.26400000000000001</c:v>
                </c:pt>
                <c:pt idx="17">
                  <c:v>0.28050000000000003</c:v>
                </c:pt>
                <c:pt idx="18" formatCode="General">
                  <c:v>0.29699999999999999</c:v>
                </c:pt>
                <c:pt idx="19">
                  <c:v>0.3135</c:v>
                </c:pt>
                <c:pt idx="2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B9-4DDE-BF79-76C9870D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58799"/>
        <c:axId val="661352559"/>
      </c:scatterChart>
      <c:valAx>
        <c:axId val="6613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Durchbiegung  [m]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1352559"/>
        <c:crosses val="autoZero"/>
        <c:crossBetween val="midCat"/>
      </c:valAx>
      <c:valAx>
        <c:axId val="6613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Schaftlänge  [m]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135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31191358024687"/>
          <c:y val="0.386936"/>
          <c:w val="8.5144876543209874E-2"/>
          <c:h val="0.28984666666666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1.Mode			Schaft-10x8-Simulation			     </a:t>
            </a:r>
            <a:r>
              <a:rPr lang="en-US" baseline="0"/>
              <a:t>  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</a:t>
            </a:r>
            <a:r>
              <a:rPr lang="en-US" altLang="zh-CN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=0</a:t>
            </a:r>
            <a:endParaRPr lang="zh-CN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90782716049383"/>
          <c:y val="9.17222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Sheet1!$A$333</c:f>
              <c:strCache>
                <c:ptCount val="1"/>
                <c:pt idx="0">
                  <c:v>Fx=0N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Sheet1!$B$333:$G$333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Sheet1!$B$334:$G$334</c:f>
              <c:numCache>
                <c:formatCode>0.00_);[Red]\(0.00\)</c:formatCode>
                <c:ptCount val="6"/>
                <c:pt idx="0">
                  <c:v>49.422742275761301</c:v>
                </c:pt>
                <c:pt idx="1">
                  <c:v>47.8314479377457</c:v>
                </c:pt>
                <c:pt idx="2">
                  <c:v>46.240145254606801</c:v>
                </c:pt>
                <c:pt idx="3">
                  <c:v>44.6488342200755</c:v>
                </c:pt>
                <c:pt idx="4">
                  <c:v>43.057514830539802</c:v>
                </c:pt>
                <c:pt idx="5">
                  <c:v>41.466187112091099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A-4226-8131-6DB99D707C57}"/>
            </c:ext>
          </c:extLst>
        </c:ser>
        <c:ser>
          <c:idx val="1"/>
          <c:order val="1"/>
          <c:tx>
            <c:strRef>
              <c:f>Sheet1!$A$333</c:f>
              <c:strCache>
                <c:ptCount val="1"/>
                <c:pt idx="0">
                  <c:v>Fx=0N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delete val="1"/>
          </c:dLbls>
          <c:cat>
            <c:numRef>
              <c:f>Sheet1!$B$333:$G$333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Sheet1!$B$335:$G$335</c:f>
              <c:numCache>
                <c:formatCode>0.00_);[Red]\(0.00\)</c:formatCode>
                <c:ptCount val="6"/>
                <c:pt idx="0">
                  <c:v>49.422742278399703</c:v>
                </c:pt>
                <c:pt idx="1">
                  <c:v>51.014028264683198</c:v>
                </c:pt>
                <c:pt idx="2">
                  <c:v>52.605305908450703</c:v>
                </c:pt>
                <c:pt idx="3">
                  <c:v>54.196575200770397</c:v>
                </c:pt>
                <c:pt idx="4">
                  <c:v>55.7878361379856</c:v>
                </c:pt>
                <c:pt idx="5">
                  <c:v>57.379088746190099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A-4226-8131-6DB99D707C57}"/>
            </c:ext>
          </c:extLst>
        </c:ser>
        <c:ser>
          <c:idx val="2"/>
          <c:order val="2"/>
          <c:tx>
            <c:strRef>
              <c:f>Sheet1!$A$340</c:f>
              <c:strCache>
                <c:ptCount val="1"/>
                <c:pt idx="0">
                  <c:v>Fx=50N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Sheet1!$B$341:$G$341</c:f>
              <c:numCache>
                <c:formatCode>0.00</c:formatCode>
                <c:ptCount val="6"/>
                <c:pt idx="0">
                  <c:v>52.878458007265799</c:v>
                </c:pt>
                <c:pt idx="1">
                  <c:v>51.287174196279203</c:v>
                </c:pt>
                <c:pt idx="2">
                  <c:v>49.695882276554897</c:v>
                </c:pt>
                <c:pt idx="3">
                  <c:v>48.104582241233203</c:v>
                </c:pt>
                <c:pt idx="4">
                  <c:v>46.513274103660898</c:v>
                </c:pt>
                <c:pt idx="5">
                  <c:v>44.9219578581653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A-4226-8131-6DB99D707C57}"/>
            </c:ext>
          </c:extLst>
        </c:ser>
        <c:ser>
          <c:idx val="3"/>
          <c:order val="3"/>
          <c:tx>
            <c:strRef>
              <c:f>Sheet1!$A$340</c:f>
              <c:strCache>
                <c:ptCount val="1"/>
                <c:pt idx="0">
                  <c:v>Fx=50N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5277777777777804E-2"/>
                  <c:y val="4.8828000000000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932098765432105E-2"/>
                      <c:h val="5.61552222222222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16A-4935-91AD-F88A71922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Sheet1!$B$342:$G$342</c:f>
              <c:numCache>
                <c:formatCode>0.00</c:formatCode>
                <c:ptCount val="6"/>
                <c:pt idx="0">
                  <c:v>52.878458007273998</c:v>
                </c:pt>
                <c:pt idx="1">
                  <c:v>54.469733694730799</c:v>
                </c:pt>
                <c:pt idx="2">
                  <c:v>56.061001273433298</c:v>
                </c:pt>
                <c:pt idx="3">
                  <c:v>57.6522607364818</c:v>
                </c:pt>
                <c:pt idx="4">
                  <c:v>59.243512097209397</c:v>
                </c:pt>
                <c:pt idx="5">
                  <c:v>60.834755349887203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A-4226-8131-6DB99D707C57}"/>
            </c:ext>
          </c:extLst>
        </c:ser>
        <c:ser>
          <c:idx val="4"/>
          <c:order val="4"/>
          <c:tx>
            <c:strRef>
              <c:f>Sheet1!$A$348</c:f>
              <c:strCache>
                <c:ptCount val="1"/>
                <c:pt idx="0">
                  <c:v>Fx=100N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Sheet1!$B$349:$G$349</c:f>
              <c:numCache>
                <c:formatCode>0.00</c:formatCode>
                <c:ptCount val="6"/>
                <c:pt idx="0">
                  <c:v>53.767820337687603</c:v>
                </c:pt>
                <c:pt idx="1">
                  <c:v>52.176536106499498</c:v>
                </c:pt>
                <c:pt idx="2">
                  <c:v>50.585243905269103</c:v>
                </c:pt>
                <c:pt idx="3">
                  <c:v>48.993943750472198</c:v>
                </c:pt>
                <c:pt idx="4">
                  <c:v>47.402635613200999</c:v>
                </c:pt>
                <c:pt idx="5">
                  <c:v>45.811319533080599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A-4226-8131-6DB99D707C57}"/>
            </c:ext>
          </c:extLst>
        </c:ser>
        <c:ser>
          <c:idx val="5"/>
          <c:order val="5"/>
          <c:tx>
            <c:strRef>
              <c:f>Sheet1!$A$348</c:f>
              <c:strCache>
                <c:ptCount val="1"/>
                <c:pt idx="0">
                  <c:v>Fx=100N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7.8003086419753107E-2"/>
                  <c:y val="-5.6088888888888887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16A-4935-91AD-F88A71922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Sheet1!$B$350:$G$350</c:f>
              <c:numCache>
                <c:formatCode>0.00</c:formatCode>
                <c:ptCount val="6"/>
                <c:pt idx="0">
                  <c:v>53.7678203377016</c:v>
                </c:pt>
                <c:pt idx="1">
                  <c:v>55.359096611550797</c:v>
                </c:pt>
                <c:pt idx="2">
                  <c:v>56.950364915332798</c:v>
                </c:pt>
                <c:pt idx="3">
                  <c:v>58.541625265521198</c:v>
                </c:pt>
                <c:pt idx="4">
                  <c:v>60.132877633132097</c:v>
                </c:pt>
                <c:pt idx="5">
                  <c:v>61.724122057790197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7A-4226-8131-6DB99D707C57}"/>
            </c:ext>
          </c:extLst>
        </c:ser>
        <c:ser>
          <c:idx val="6"/>
          <c:order val="6"/>
          <c:tx>
            <c:strRef>
              <c:f>Sheet1!$A$355</c:f>
              <c:strCache>
                <c:ptCount val="1"/>
                <c:pt idx="0">
                  <c:v>Fx=150N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val>
            <c:numRef>
              <c:f>Sheet1!$B$356:$G$356</c:f>
              <c:numCache>
                <c:formatCode>0.00</c:formatCode>
                <c:ptCount val="6"/>
                <c:pt idx="0">
                  <c:v>54.641098429840902</c:v>
                </c:pt>
                <c:pt idx="1">
                  <c:v>53.049813773030699</c:v>
                </c:pt>
                <c:pt idx="2">
                  <c:v>51.458521289957197</c:v>
                </c:pt>
                <c:pt idx="3">
                  <c:v>49.8672209837355</c:v>
                </c:pt>
                <c:pt idx="4">
                  <c:v>48.275912855748999</c:v>
                </c:pt>
                <c:pt idx="5">
                  <c:v>46.684596916221302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7A-4226-8131-6DB99D707C57}"/>
            </c:ext>
          </c:extLst>
        </c:ser>
        <c:ser>
          <c:idx val="7"/>
          <c:order val="7"/>
          <c:tx>
            <c:strRef>
              <c:f>Sheet1!$A$355</c:f>
              <c:strCache>
                <c:ptCount val="1"/>
                <c:pt idx="0">
                  <c:v>Fx=150N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Sheet1!$B$357:$G$357</c:f>
              <c:numCache>
                <c:formatCode>0.00</c:formatCode>
                <c:ptCount val="6"/>
                <c:pt idx="0">
                  <c:v>54.64109843912</c:v>
                </c:pt>
                <c:pt idx="1">
                  <c:v>56.232375271916403</c:v>
                </c:pt>
                <c:pt idx="2">
                  <c:v>57.823644287695899</c:v>
                </c:pt>
                <c:pt idx="3">
                  <c:v>59.414905480285</c:v>
                </c:pt>
                <c:pt idx="4">
                  <c:v>61.0061588510072</c:v>
                </c:pt>
                <c:pt idx="5">
                  <c:v>62.597404410106897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7A-4226-8131-6DB99D707C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795104"/>
        <c:axId val="732806336"/>
      </c:lineChart>
      <c:catAx>
        <c:axId val="73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de-DE"/>
                  <a:t>   [</a:t>
                </a:r>
                <a:r>
                  <a:rPr lang="en-US" altLang="zh-CN"/>
                  <a:t>rad</a:t>
                </a:r>
                <a:r>
                  <a:rPr lang="de-DE"/>
                  <a:t>/s]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806336"/>
        <c:crosses val="autoZero"/>
        <c:auto val="1"/>
        <c:lblAlgn val="ctr"/>
        <c:lblOffset val="100"/>
        <c:noMultiLvlLbl val="0"/>
      </c:catAx>
      <c:valAx>
        <c:axId val="732806336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Eigenfrequenz 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3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181218</xdr:colOff>
      <xdr:row>5</xdr:row>
      <xdr:rowOff>78153</xdr:rowOff>
    </xdr:from>
    <xdr:to>
      <xdr:col>19</xdr:col>
      <xdr:colOff>10918</xdr:colOff>
      <xdr:row>56</xdr:row>
      <xdr:rowOff>10353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196850</xdr:colOff>
      <xdr:row>57</xdr:row>
      <xdr:rowOff>12700</xdr:rowOff>
    </xdr:from>
    <xdr:to>
      <xdr:col>19</xdr:col>
      <xdr:colOff>26550</xdr:colOff>
      <xdr:row>107</xdr:row>
      <xdr:rowOff>122700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114</xdr:row>
      <xdr:rowOff>76200</xdr:rowOff>
    </xdr:from>
    <xdr:to>
      <xdr:col>19</xdr:col>
      <xdr:colOff>83700</xdr:colOff>
      <xdr:row>165</xdr:row>
      <xdr:rowOff>8400</xdr:rowOff>
    </xdr:to>
    <xdr:graphicFrame macro="">
      <xdr:nvGraphicFramePr>
        <xdr:cNvPr id="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166</xdr:row>
      <xdr:rowOff>57150</xdr:rowOff>
    </xdr:from>
    <xdr:to>
      <xdr:col>19</xdr:col>
      <xdr:colOff>71000</xdr:colOff>
      <xdr:row>216</xdr:row>
      <xdr:rowOff>167150</xdr:rowOff>
    </xdr:to>
    <xdr:graphicFrame macro="">
      <xdr:nvGraphicFramePr>
        <xdr:cNvPr id="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336550</xdr:colOff>
      <xdr:row>266</xdr:row>
      <xdr:rowOff>149225</xdr:rowOff>
    </xdr:from>
    <xdr:to>
      <xdr:col>21</xdr:col>
      <xdr:colOff>645450</xdr:colOff>
      <xdr:row>327</xdr:row>
      <xdr:rowOff>103425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946150</xdr:colOff>
      <xdr:row>362</xdr:row>
      <xdr:rowOff>127000</xdr:rowOff>
    </xdr:from>
    <xdr:to>
      <xdr:col>20</xdr:col>
      <xdr:colOff>115450</xdr:colOff>
      <xdr:row>413</xdr:row>
      <xdr:rowOff>59200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0.90488</cdr:x>
      <cdr:y>0.31926</cdr:y>
    </cdr:from>
    <cdr:to>
      <cdr:x>1</cdr:x>
      <cdr:y>0.42086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6287750" y="3448050"/>
          <a:ext cx="1712250" cy="1097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altLang="zh-CN" sz="3200">
              <a:latin typeface="Times New Roman" panose="02020603050405020304" pitchFamily="18" charset="0"/>
              <a:cs typeface="Times New Roman" panose="02020603050405020304" pitchFamily="18" charset="0"/>
            </a:rPr>
            <a:t>Ω</a:t>
          </a:r>
          <a:r>
            <a:rPr lang="en-US" altLang="zh-CN" sz="3200">
              <a:latin typeface="Times New Roman" panose="02020603050405020304" pitchFamily="18" charset="0"/>
              <a:cs typeface="Times New Roman" panose="02020603050405020304" pitchFamily="18" charset="0"/>
            </a:rPr>
            <a:t>-[rad/s]</a:t>
          </a:r>
          <a:endParaRPr lang="zh-CN" altLang="en-US" sz="32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9"/>
  <sheetViews>
    <sheetView tabSelected="1" topLeftCell="H169" zoomScaleNormal="100" workbookViewId="0">
      <selection activeCell="W171" sqref="W171"/>
    </sheetView>
  </sheetViews>
  <sheetFormatPr defaultColWidth="8.6640625" defaultRowHeight="14" x14ac:dyDescent="0.3"/>
  <cols>
    <col min="1" max="1" width="12.58203125" bestFit="1" customWidth="1"/>
    <col min="2" max="8" width="12.1640625" bestFit="1" customWidth="1"/>
    <col min="9" max="10" width="12.33203125" bestFit="1" customWidth="1"/>
    <col min="11" max="13" width="12.1640625" bestFit="1" customWidth="1"/>
    <col min="17" max="17" width="12.58203125" bestFit="1" customWidth="1"/>
  </cols>
  <sheetData>
    <row r="1" spans="1:26" x14ac:dyDescent="0.3">
      <c r="A1" t="s">
        <v>2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26" x14ac:dyDescent="0.3">
      <c r="A2" t="s">
        <v>0</v>
      </c>
      <c r="B2" s="1">
        <v>49.422742275761301</v>
      </c>
      <c r="C2" s="1">
        <v>47.8314479377457</v>
      </c>
      <c r="D2" s="1">
        <v>46.240145254606801</v>
      </c>
      <c r="E2" s="1">
        <v>44.6488342200755</v>
      </c>
      <c r="F2" s="1">
        <v>43.057514830539802</v>
      </c>
      <c r="G2" s="1">
        <v>41.466187112091099</v>
      </c>
      <c r="H2" s="1"/>
      <c r="I2" s="1"/>
      <c r="K2" s="1"/>
      <c r="L2" s="1"/>
      <c r="X2" s="1"/>
      <c r="Y2" s="1"/>
      <c r="Z2" s="1"/>
    </row>
    <row r="3" spans="1:26" x14ac:dyDescent="0.3">
      <c r="A3" t="s">
        <v>0</v>
      </c>
      <c r="B3" s="1">
        <v>49.422742278399703</v>
      </c>
      <c r="C3" s="1">
        <v>51.014028264683198</v>
      </c>
      <c r="D3" s="1">
        <v>52.605305908450703</v>
      </c>
      <c r="E3" s="1">
        <v>54.196575200770397</v>
      </c>
      <c r="F3" s="1">
        <v>55.7878361379856</v>
      </c>
      <c r="G3" s="1">
        <v>57.379088746190099</v>
      </c>
      <c r="H3" s="1"/>
      <c r="I3" s="1"/>
      <c r="K3" s="1"/>
      <c r="L3" s="1"/>
      <c r="X3" s="1"/>
      <c r="Y3" s="1"/>
      <c r="Z3" s="1"/>
    </row>
    <row r="4" spans="1:26" x14ac:dyDescent="0.3">
      <c r="A4" s="1" t="s">
        <v>1</v>
      </c>
      <c r="B4" s="1">
        <v>392.25953616067602</v>
      </c>
      <c r="C4" s="1">
        <v>390.67024494054903</v>
      </c>
      <c r="D4" s="1">
        <v>389.08094455365102</v>
      </c>
      <c r="E4" s="1">
        <v>387.49163499767701</v>
      </c>
      <c r="F4" s="1">
        <v>385.90231627265001</v>
      </c>
      <c r="G4" s="1">
        <v>384.31298838327899</v>
      </c>
      <c r="H4" s="1"/>
      <c r="I4" s="1"/>
      <c r="K4" s="1"/>
      <c r="L4" s="1"/>
      <c r="X4" s="1"/>
      <c r="Y4" s="1"/>
      <c r="Z4" s="1"/>
    </row>
    <row r="5" spans="1:26" x14ac:dyDescent="0.3">
      <c r="A5" s="1" t="s">
        <v>1</v>
      </c>
      <c r="B5" s="1">
        <v>392.25953616068699</v>
      </c>
      <c r="C5" s="1">
        <v>393.84881821119097</v>
      </c>
      <c r="D5" s="1">
        <v>395.43809109493998</v>
      </c>
      <c r="E5" s="1">
        <v>397.02735480961701</v>
      </c>
      <c r="F5" s="1">
        <v>398.61660935523099</v>
      </c>
      <c r="G5" s="1">
        <v>400.20585473651897</v>
      </c>
      <c r="H5" s="1"/>
      <c r="I5" s="1"/>
      <c r="K5" s="1"/>
      <c r="L5" s="1"/>
      <c r="X5" s="1"/>
      <c r="Y5" s="1"/>
      <c r="Z5" s="1"/>
    </row>
    <row r="6" spans="1:2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2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110" spans="1:7" x14ac:dyDescent="0.3">
      <c r="A110" t="s">
        <v>11</v>
      </c>
      <c r="B110">
        <v>0</v>
      </c>
      <c r="C110">
        <v>10</v>
      </c>
      <c r="D110">
        <v>20</v>
      </c>
      <c r="E110">
        <v>30</v>
      </c>
      <c r="F110">
        <v>40</v>
      </c>
      <c r="G110">
        <v>50</v>
      </c>
    </row>
    <row r="111" spans="1:7" x14ac:dyDescent="0.3">
      <c r="A111" t="s">
        <v>0</v>
      </c>
      <c r="B111" s="7">
        <f t="shared" ref="B111:G111" si="0">B2+B1/PI()/2</f>
        <v>49.422742275761301</v>
      </c>
      <c r="C111" s="7">
        <f t="shared" si="0"/>
        <v>49.422997368664653</v>
      </c>
      <c r="D111" s="7">
        <f t="shared" si="0"/>
        <v>49.423244116444707</v>
      </c>
      <c r="E111" s="7">
        <f t="shared" si="0"/>
        <v>49.423482512832358</v>
      </c>
      <c r="F111" s="7">
        <f t="shared" si="0"/>
        <v>49.423712554215612</v>
      </c>
      <c r="G111" s="7">
        <f t="shared" si="0"/>
        <v>49.423934266685862</v>
      </c>
    </row>
    <row r="112" spans="1:7" x14ac:dyDescent="0.3">
      <c r="A112" t="s">
        <v>0</v>
      </c>
      <c r="B112" s="7">
        <f t="shared" ref="B112:G112" si="1">B3-B1/PI()/2</f>
        <v>49.422742278399703</v>
      </c>
      <c r="C112" s="7">
        <f t="shared" si="1"/>
        <v>49.422478833764245</v>
      </c>
      <c r="D112" s="7">
        <f t="shared" si="1"/>
        <v>49.422207046612797</v>
      </c>
      <c r="E112" s="7">
        <f t="shared" si="1"/>
        <v>49.421926908013539</v>
      </c>
      <c r="F112" s="7">
        <f t="shared" si="1"/>
        <v>49.421638414309783</v>
      </c>
      <c r="G112" s="7">
        <f t="shared" si="1"/>
        <v>49.421341591595336</v>
      </c>
    </row>
    <row r="113" spans="1:7" x14ac:dyDescent="0.3">
      <c r="A113" s="1" t="s">
        <v>1</v>
      </c>
      <c r="B113" s="7">
        <f t="shared" ref="B113:G113" si="2">B4+B1/2/PI()</f>
        <v>392.25953616067602</v>
      </c>
      <c r="C113" s="7">
        <f t="shared" si="2"/>
        <v>392.261794371468</v>
      </c>
      <c r="D113" s="7">
        <f t="shared" si="2"/>
        <v>392.26404341548891</v>
      </c>
      <c r="E113" s="7">
        <f t="shared" si="2"/>
        <v>392.26628329043388</v>
      </c>
      <c r="F113" s="7">
        <f t="shared" si="2"/>
        <v>392.26851399632585</v>
      </c>
      <c r="G113" s="7">
        <f t="shared" si="2"/>
        <v>392.27073553787375</v>
      </c>
    </row>
    <row r="114" spans="1:7" x14ac:dyDescent="0.3">
      <c r="A114" s="1" t="s">
        <v>1</v>
      </c>
      <c r="B114" s="7">
        <f t="shared" ref="B114:G114" si="3">B5-B1/2/PI()</f>
        <v>392.25953616068699</v>
      </c>
      <c r="C114" s="7">
        <f t="shared" si="3"/>
        <v>392.257268780272</v>
      </c>
      <c r="D114" s="7">
        <f t="shared" si="3"/>
        <v>392.25499223310209</v>
      </c>
      <c r="E114" s="7">
        <f t="shared" si="3"/>
        <v>392.25270651686014</v>
      </c>
      <c r="F114" s="7">
        <f t="shared" si="3"/>
        <v>392.25041163155515</v>
      </c>
      <c r="G114" s="7">
        <f t="shared" si="3"/>
        <v>392.24810758192422</v>
      </c>
    </row>
    <row r="142" s="5" customFormat="1" x14ac:dyDescent="0.3"/>
    <row r="143" s="5" customFormat="1" x14ac:dyDescent="0.3"/>
    <row r="222" spans="1:13" x14ac:dyDescent="0.3">
      <c r="A222" t="s">
        <v>3</v>
      </c>
      <c r="B222">
        <v>7800</v>
      </c>
      <c r="C222">
        <v>7800</v>
      </c>
      <c r="D222">
        <v>7800</v>
      </c>
      <c r="E222">
        <v>7800</v>
      </c>
      <c r="F222">
        <v>7800</v>
      </c>
      <c r="G222">
        <v>7800</v>
      </c>
      <c r="H222" s="5">
        <v>7800</v>
      </c>
      <c r="I222" s="5">
        <v>7800</v>
      </c>
      <c r="J222" s="5">
        <v>7800</v>
      </c>
      <c r="K222" s="5">
        <v>7800</v>
      </c>
      <c r="L222" s="5">
        <v>7800</v>
      </c>
      <c r="M222" s="5">
        <v>7800</v>
      </c>
    </row>
    <row r="223" spans="1:13" x14ac:dyDescent="0.3">
      <c r="A223" t="s">
        <v>4</v>
      </c>
      <c r="B223" s="2">
        <v>2.8274000000000001E-5</v>
      </c>
      <c r="C223" s="6">
        <v>2.8274000000000001E-5</v>
      </c>
      <c r="D223" s="6">
        <v>2.8274000000000001E-5</v>
      </c>
      <c r="E223" s="6">
        <v>2.8274000000000001E-5</v>
      </c>
      <c r="F223" s="6">
        <v>2.8274000000000001E-5</v>
      </c>
      <c r="G223" s="6">
        <v>2.8274000000000001E-5</v>
      </c>
      <c r="H223" s="6">
        <v>2.8274000000000001E-5</v>
      </c>
      <c r="I223" s="6">
        <v>2.8274000000000001E-5</v>
      </c>
      <c r="J223" s="6">
        <v>2.8274000000000001E-5</v>
      </c>
      <c r="K223" s="6">
        <v>2.8274000000000001E-5</v>
      </c>
      <c r="L223" s="6">
        <v>2.8274000000000001E-5</v>
      </c>
      <c r="M223" s="6">
        <v>2.8274000000000001E-5</v>
      </c>
    </row>
    <row r="224" spans="1:13" x14ac:dyDescent="0.3">
      <c r="A224" t="s">
        <v>5</v>
      </c>
      <c r="B224" s="2">
        <v>0.34</v>
      </c>
      <c r="C224" s="2">
        <v>0.34</v>
      </c>
      <c r="D224" s="2">
        <v>0.34</v>
      </c>
      <c r="E224" s="2">
        <v>0.34</v>
      </c>
      <c r="F224" s="2">
        <v>0.34</v>
      </c>
      <c r="G224" s="2">
        <v>0.34</v>
      </c>
      <c r="H224" s="6">
        <v>0.34</v>
      </c>
      <c r="I224" s="6">
        <v>0.34</v>
      </c>
      <c r="J224" s="6">
        <v>0.34</v>
      </c>
      <c r="K224" s="6">
        <v>0.34</v>
      </c>
      <c r="L224" s="6">
        <v>0.34</v>
      </c>
      <c r="M224" s="6">
        <v>0.34</v>
      </c>
    </row>
    <row r="225" spans="1:13" x14ac:dyDescent="0.3">
      <c r="A225" t="s">
        <v>6</v>
      </c>
      <c r="B225">
        <v>1E-3</v>
      </c>
      <c r="C225">
        <v>1E-3</v>
      </c>
      <c r="D225">
        <v>1E-3</v>
      </c>
      <c r="E225">
        <v>1E-3</v>
      </c>
      <c r="F225">
        <v>1E-3</v>
      </c>
      <c r="G225">
        <v>1E-3</v>
      </c>
      <c r="H225" s="5">
        <v>1E-3</v>
      </c>
      <c r="I225" s="5">
        <v>1E-3</v>
      </c>
      <c r="J225" s="5">
        <v>1E-3</v>
      </c>
      <c r="K225" s="5">
        <v>1E-3</v>
      </c>
      <c r="L225" s="5">
        <v>1E-3</v>
      </c>
      <c r="M225" s="5">
        <v>1E-3</v>
      </c>
    </row>
    <row r="226" spans="1:13" x14ac:dyDescent="0.3">
      <c r="B226">
        <f t="shared" ref="B226:M226" si="4">SQRT(3/5)</f>
        <v>0.7745966692414834</v>
      </c>
      <c r="C226">
        <f t="shared" si="4"/>
        <v>0.7745966692414834</v>
      </c>
      <c r="D226">
        <f t="shared" si="4"/>
        <v>0.7745966692414834</v>
      </c>
      <c r="E226">
        <f t="shared" si="4"/>
        <v>0.7745966692414834</v>
      </c>
      <c r="F226">
        <f t="shared" si="4"/>
        <v>0.7745966692414834</v>
      </c>
      <c r="G226">
        <f t="shared" si="4"/>
        <v>0.7745966692414834</v>
      </c>
      <c r="H226" s="5">
        <f t="shared" si="4"/>
        <v>0.7745966692414834</v>
      </c>
      <c r="I226" s="5">
        <f t="shared" si="4"/>
        <v>0.7745966692414834</v>
      </c>
      <c r="J226" s="5">
        <f t="shared" si="4"/>
        <v>0.7745966692414834</v>
      </c>
      <c r="K226" s="5">
        <f t="shared" si="4"/>
        <v>0.7745966692414834</v>
      </c>
      <c r="L226" s="5">
        <f t="shared" si="4"/>
        <v>0.7745966692414834</v>
      </c>
      <c r="M226" s="5">
        <f t="shared" si="4"/>
        <v>0.7745966692414834</v>
      </c>
    </row>
    <row r="229" spans="1:13" x14ac:dyDescent="0.3">
      <c r="A229" s="3" t="s">
        <v>7</v>
      </c>
      <c r="B229" s="3">
        <v>1</v>
      </c>
      <c r="C229" s="3">
        <v>1.5</v>
      </c>
      <c r="D229" s="3">
        <v>2.5</v>
      </c>
      <c r="E229" s="3">
        <v>3.5</v>
      </c>
      <c r="F229" s="3">
        <v>5</v>
      </c>
      <c r="G229" s="3">
        <v>5.75</v>
      </c>
      <c r="H229">
        <v>7.5</v>
      </c>
      <c r="I229">
        <v>8.25</v>
      </c>
      <c r="J229">
        <v>10</v>
      </c>
      <c r="K229">
        <v>15</v>
      </c>
      <c r="L229">
        <v>20</v>
      </c>
      <c r="M229">
        <v>25</v>
      </c>
    </row>
    <row r="230" spans="1:13" x14ac:dyDescent="0.3">
      <c r="A230" s="3" t="s">
        <v>8</v>
      </c>
      <c r="B230" s="5">
        <f t="shared" ref="B230:M230" si="5">SQRT(B229*2/B222/B223/B225/B224/B226)</f>
        <v>185.56531301807433</v>
      </c>
      <c r="C230" s="5">
        <f t="shared" si="5"/>
        <v>227.27016542706144</v>
      </c>
      <c r="D230" s="5">
        <f t="shared" si="5"/>
        <v>293.40452192960453</v>
      </c>
      <c r="E230" s="5">
        <f t="shared" si="5"/>
        <v>347.16091209154825</v>
      </c>
      <c r="F230" s="5">
        <f t="shared" si="5"/>
        <v>414.93665417444095</v>
      </c>
      <c r="G230" s="5">
        <f t="shared" si="5"/>
        <v>444.96998890273659</v>
      </c>
      <c r="H230" s="5">
        <f t="shared" si="5"/>
        <v>508.19153915253196</v>
      </c>
      <c r="I230" s="5">
        <f t="shared" si="5"/>
        <v>532.99578282838343</v>
      </c>
      <c r="J230" s="5">
        <f t="shared" si="5"/>
        <v>586.80904385920905</v>
      </c>
      <c r="K230" s="5">
        <f t="shared" si="5"/>
        <v>718.69136695276836</v>
      </c>
      <c r="L230" s="5">
        <f t="shared" si="5"/>
        <v>829.87330834888189</v>
      </c>
      <c r="M230" s="5">
        <f t="shared" si="5"/>
        <v>927.82656509037167</v>
      </c>
    </row>
    <row r="231" spans="1:13" x14ac:dyDescent="0.3">
      <c r="A231" s="3" t="s">
        <v>9</v>
      </c>
      <c r="B231" s="4"/>
      <c r="C231" s="4"/>
      <c r="D231" s="4"/>
      <c r="E231" s="4"/>
      <c r="F231" s="4"/>
      <c r="G231" s="4"/>
    </row>
    <row r="232" spans="1:13" x14ac:dyDescent="0.3">
      <c r="A232" s="3" t="s">
        <v>9</v>
      </c>
      <c r="B232" s="4"/>
      <c r="C232" s="4"/>
      <c r="D232" s="4"/>
      <c r="E232" s="4"/>
      <c r="F232" s="4"/>
      <c r="G232" s="4"/>
    </row>
    <row r="233" spans="1:13" x14ac:dyDescent="0.3">
      <c r="A233" s="3" t="s">
        <v>10</v>
      </c>
      <c r="B233" s="4"/>
      <c r="C233" s="4"/>
      <c r="D233" s="4"/>
      <c r="E233" s="4"/>
      <c r="F233" s="4"/>
      <c r="G233" s="4"/>
    </row>
    <row r="234" spans="1:13" x14ac:dyDescent="0.3">
      <c r="A234" s="3" t="s">
        <v>10</v>
      </c>
      <c r="B234" s="4"/>
      <c r="C234" s="4"/>
      <c r="D234" s="4"/>
      <c r="E234" s="4"/>
      <c r="F234" s="4"/>
      <c r="G234" s="4"/>
    </row>
    <row r="244" spans="1:7" ht="14.5" x14ac:dyDescent="0.3">
      <c r="A244" t="s">
        <v>16</v>
      </c>
      <c r="B244" t="s">
        <v>17</v>
      </c>
      <c r="C244" t="s">
        <v>18</v>
      </c>
      <c r="D244" t="s">
        <v>19</v>
      </c>
      <c r="E244" t="s">
        <v>20</v>
      </c>
      <c r="F244" t="s">
        <v>21</v>
      </c>
    </row>
    <row r="246" spans="1:7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0</v>
      </c>
      <c r="B247" s="6">
        <v>0</v>
      </c>
      <c r="C247" s="6">
        <v>1.9253534602148299E-8</v>
      </c>
      <c r="D247" s="6">
        <v>4.3510330794598699E-8</v>
      </c>
      <c r="E247" s="6">
        <v>7.7829677316786798E-8</v>
      </c>
      <c r="F247" s="6">
        <v>1.2258383160953301E-7</v>
      </c>
      <c r="G247" s="6">
        <v>1.6500000000000001E-2</v>
      </c>
    </row>
    <row r="248" spans="1:7" x14ac:dyDescent="0.3">
      <c r="A248">
        <v>0</v>
      </c>
      <c r="B248" s="6">
        <v>4.8008200698925398E-9</v>
      </c>
      <c r="C248" s="6">
        <v>7.5033762407140394E-8</v>
      </c>
      <c r="D248" s="6">
        <v>1.6957062599113101E-7</v>
      </c>
      <c r="E248" s="6">
        <v>3.0333341956999199E-7</v>
      </c>
      <c r="F248" s="6">
        <v>4.7778206090127401E-7</v>
      </c>
      <c r="G248" s="6">
        <v>3.3000000000000002E-2</v>
      </c>
    </row>
    <row r="249" spans="1:7" x14ac:dyDescent="0.3">
      <c r="A249">
        <v>0</v>
      </c>
      <c r="B249" s="6">
        <v>1.8709168952438299E-8</v>
      </c>
      <c r="C249" s="6">
        <v>1.6445069847623801E-7</v>
      </c>
      <c r="D249" s="6">
        <v>3.7165614992868998E-7</v>
      </c>
      <c r="E249" s="6">
        <v>6.6485563949515502E-7</v>
      </c>
      <c r="F249" s="6">
        <v>1.04726849423999E-6</v>
      </c>
      <c r="G249" s="5">
        <v>4.9500000000000002E-2</v>
      </c>
    </row>
    <row r="250" spans="1:7" x14ac:dyDescent="0.3">
      <c r="A250">
        <v>0</v>
      </c>
      <c r="B250" s="6">
        <v>4.1004023944350301E-8</v>
      </c>
      <c r="C250" s="6">
        <v>2.84721801886162E-7</v>
      </c>
      <c r="D250" s="6">
        <v>6.43483940541193E-7</v>
      </c>
      <c r="E250" s="6">
        <v>1.15117063133215E-6</v>
      </c>
      <c r="F250" s="6">
        <v>1.8133887537372899E-6</v>
      </c>
      <c r="G250" s="6">
        <v>6.6000000000000003E-2</v>
      </c>
    </row>
    <row r="251" spans="1:7" x14ac:dyDescent="0.3">
      <c r="A251">
        <v>0</v>
      </c>
      <c r="B251" s="6">
        <v>7.0991221720367294E-8</v>
      </c>
      <c r="C251" s="6">
        <v>4.3317198528581201E-7</v>
      </c>
      <c r="D251" s="6">
        <v>9.7901285795431308E-7</v>
      </c>
      <c r="E251" s="6">
        <v>1.7514827253823299E-6</v>
      </c>
      <c r="F251" s="6">
        <v>2.7591606576699299E-6</v>
      </c>
      <c r="G251" s="6">
        <v>8.2500000000000004E-2</v>
      </c>
    </row>
    <row r="252" spans="1:7" x14ac:dyDescent="0.3">
      <c r="A252">
        <v>0</v>
      </c>
      <c r="B252" s="6">
        <v>1.0800345892896E-7</v>
      </c>
      <c r="C252" s="6">
        <v>6.07233627769736E-7</v>
      </c>
      <c r="D252" s="6">
        <v>1.3724436499509201E-6</v>
      </c>
      <c r="E252" s="6">
        <v>2.4554264962251001E-6</v>
      </c>
      <c r="F252" s="6">
        <v>3.8682747330072002E-6</v>
      </c>
      <c r="G252" s="5">
        <v>9.9000000000000005E-2</v>
      </c>
    </row>
    <row r="253" spans="1:7" x14ac:dyDescent="0.3">
      <c r="A253">
        <v>0</v>
      </c>
      <c r="B253" s="6">
        <v>1.5140029299476599E-7</v>
      </c>
      <c r="C253" s="6">
        <v>8.04446590780954E-7</v>
      </c>
      <c r="D253" s="6">
        <v>1.81821903284471E-6</v>
      </c>
      <c r="E253" s="6">
        <v>3.2530670199545902E-6</v>
      </c>
      <c r="F253" s="6">
        <v>5.1250948486444602E-6</v>
      </c>
      <c r="G253" s="6">
        <v>0.11550000000000001</v>
      </c>
    </row>
    <row r="254" spans="1:7" x14ac:dyDescent="0.3">
      <c r="A254">
        <v>0</v>
      </c>
      <c r="B254" s="6">
        <v>2.00568143109827E-7</v>
      </c>
      <c r="C254" s="6">
        <v>1.02245823676728E-6</v>
      </c>
      <c r="D254" s="6">
        <v>2.3110237863601699E-6</v>
      </c>
      <c r="E254" s="6">
        <v>4.1349001759819097E-6</v>
      </c>
      <c r="F254" s="6">
        <v>6.5146589583915597E-6</v>
      </c>
      <c r="G254" s="6">
        <v>0.13200000000000001</v>
      </c>
    </row>
    <row r="255" spans="1:7" x14ac:dyDescent="0.3">
      <c r="A255">
        <v>0</v>
      </c>
      <c r="B255" s="6">
        <v>2.5492029139643101E-7</v>
      </c>
      <c r="C255" s="6">
        <v>1.25902345032685E-6</v>
      </c>
      <c r="D255" s="6">
        <v>2.8457848611755098E-6</v>
      </c>
      <c r="E255" s="6">
        <v>5.0918529891337202E-6</v>
      </c>
      <c r="F255" s="6">
        <v>8.0226799432167804E-6</v>
      </c>
      <c r="G255" s="5">
        <v>0.14849999999999999</v>
      </c>
    </row>
    <row r="256" spans="1:7" x14ac:dyDescent="0.3">
      <c r="A256">
        <v>0</v>
      </c>
      <c r="B256" s="6">
        <v>3.1389688422508E-7</v>
      </c>
      <c r="C256" s="6">
        <v>1.51200466159006E-6</v>
      </c>
      <c r="D256" s="6">
        <v>3.4176714978437898E-6</v>
      </c>
      <c r="E256" s="6">
        <v>6.1152840079625901E-6</v>
      </c>
      <c r="F256" s="6">
        <v>9.6355465427000896E-6</v>
      </c>
      <c r="G256" s="6">
        <v>0.16500000000000001</v>
      </c>
    </row>
    <row r="257" spans="1:7" x14ac:dyDescent="0.3">
      <c r="A257">
        <v>0</v>
      </c>
      <c r="B257" s="6">
        <v>3.7696493367181599E-7</v>
      </c>
      <c r="C257" s="6">
        <v>1.77937187159679E-6</v>
      </c>
      <c r="D257" s="6">
        <v>4.0220953558658E-6</v>
      </c>
      <c r="E257" s="6">
        <v>7.1969837153704102E-6</v>
      </c>
      <c r="F257" s="6">
        <v>1.13403243661022E-5</v>
      </c>
      <c r="G257" s="6">
        <v>0.18149999999999999</v>
      </c>
    </row>
    <row r="258" spans="1:7" x14ac:dyDescent="0.3">
      <c r="A258">
        <v>0</v>
      </c>
      <c r="B258" s="6">
        <v>4.4361831909987899E-7</v>
      </c>
      <c r="C258" s="6">
        <v>2.0592026794391698E-6</v>
      </c>
      <c r="D258" s="6">
        <v>4.6547106517471096E-6</v>
      </c>
      <c r="E258" s="6">
        <v>8.3291749678310708E-6</v>
      </c>
      <c r="F258" s="6">
        <v>1.312475697391E-5</v>
      </c>
      <c r="G258" s="5">
        <v>0.19800000000000001</v>
      </c>
    </row>
    <row r="259" spans="1:7" x14ac:dyDescent="0.3">
      <c r="A259">
        <v>0</v>
      </c>
      <c r="B259" s="6">
        <v>5.1337778885137699E-7</v>
      </c>
      <c r="C259" s="6">
        <v>2.3496823109518199E-6</v>
      </c>
      <c r="D259" s="6">
        <v>5.31141430493012E-6</v>
      </c>
      <c r="E259" s="6">
        <v>9.5045134596844594E-6</v>
      </c>
      <c r="F259" s="6">
        <v>1.49772670211739E-5</v>
      </c>
      <c r="G259" s="6">
        <v>0.2145</v>
      </c>
    </row>
    <row r="260" spans="1:7" x14ac:dyDescent="0.3">
      <c r="A260">
        <v>0</v>
      </c>
      <c r="B260" s="6">
        <v>5.8579096203537496E-7</v>
      </c>
      <c r="C260" s="6">
        <v>2.6491036487431099E-6</v>
      </c>
      <c r="D260" s="6">
        <v>5.9883460905505503E-6</v>
      </c>
      <c r="E260" s="6">
        <v>1.071608820916E-5</v>
      </c>
      <c r="F260" s="6">
        <v>1.68869574544063E-5</v>
      </c>
      <c r="G260" s="6">
        <v>0.23100000000000001</v>
      </c>
    </row>
    <row r="261" spans="1:7" x14ac:dyDescent="0.3">
      <c r="A261">
        <v>0</v>
      </c>
      <c r="B261" s="6">
        <v>6.6043233039952101E-7</v>
      </c>
      <c r="C261" s="6">
        <v>2.95586726337237E-6</v>
      </c>
      <c r="D261" s="6">
        <v>6.6818887980265601E-6</v>
      </c>
      <c r="E261" s="6">
        <v>1.1957422062973E-5</v>
      </c>
      <c r="F261" s="6">
        <v>1.8843612754268701E-5</v>
      </c>
      <c r="G261" s="5">
        <v>0.2475</v>
      </c>
    </row>
    <row r="262" spans="1:7" x14ac:dyDescent="0.3">
      <c r="A262">
        <v>0</v>
      </c>
      <c r="B262" s="6">
        <v>7.3690326027308698E-7</v>
      </c>
      <c r="C262" s="6">
        <v>3.2684814454896499E-6</v>
      </c>
      <c r="D262" s="6">
        <v>7.38866839454742E-6</v>
      </c>
      <c r="E262" s="6">
        <v>1.3222472216525E-5</v>
      </c>
      <c r="F262" s="6">
        <v>2.083770021673E-5</v>
      </c>
      <c r="G262" s="6">
        <v>0.26400000000000001</v>
      </c>
    </row>
    <row r="263" spans="1:7" x14ac:dyDescent="0.3">
      <c r="A263">
        <v>0</v>
      </c>
      <c r="B263" s="6">
        <v>8.14831994569954E-7</v>
      </c>
      <c r="C263" s="6">
        <v>3.5855622387663201E-6</v>
      </c>
      <c r="D263" s="6">
        <v>8.1055541925873604E-6</v>
      </c>
      <c r="E263" s="6">
        <v>1.45056307469228E-5</v>
      </c>
      <c r="F263" s="6">
        <v>2.2860371265836201E-5</v>
      </c>
      <c r="G263" s="6">
        <v>0.28050000000000003</v>
      </c>
    </row>
    <row r="264" spans="1:7" x14ac:dyDescent="0.3">
      <c r="A264">
        <v>0</v>
      </c>
      <c r="B264" s="6">
        <v>8.9387365484087699E-7</v>
      </c>
      <c r="C264" s="6">
        <v>3.9058334734560702E-6</v>
      </c>
      <c r="D264" s="6">
        <v>8.8296590206288596E-6</v>
      </c>
      <c r="E264" s="6">
        <v>1.58017251562216E-5</v>
      </c>
      <c r="F264" s="6">
        <v>2.4903462791692001E-5</v>
      </c>
      <c r="G264" s="5">
        <v>0.29699999999999999</v>
      </c>
    </row>
    <row r="265" spans="1:7" x14ac:dyDescent="0.3">
      <c r="A265">
        <v>0</v>
      </c>
      <c r="B265" s="6">
        <v>9.7371024336501306E-7</v>
      </c>
      <c r="C265" s="6">
        <v>4.2281268004377001E-6</v>
      </c>
      <c r="D265" s="6">
        <v>9.5583393963387994E-6</v>
      </c>
      <c r="E265" s="6">
        <v>1.7106018922480501E-5</v>
      </c>
      <c r="F265" s="6">
        <v>2.6959498507711399E-5</v>
      </c>
      <c r="G265" s="6">
        <v>0.3135</v>
      </c>
    </row>
    <row r="266" spans="1:7" x14ac:dyDescent="0.3">
      <c r="A266">
        <v>0</v>
      </c>
      <c r="B266" s="6">
        <v>1.05405064527147E-6</v>
      </c>
      <c r="C266" s="6">
        <v>4.5513817256027197E-6</v>
      </c>
      <c r="D266" s="6">
        <v>1.02891957014995E-5</v>
      </c>
      <c r="E266" s="6">
        <v>1.84142120564088E-5</v>
      </c>
      <c r="F266" s="6">
        <v>2.9021690321657698E-5</v>
      </c>
      <c r="G266" s="6">
        <v>0.33</v>
      </c>
    </row>
    <row r="288" spans="8:13" x14ac:dyDescent="0.3">
      <c r="H288" s="5"/>
      <c r="I288" s="5"/>
      <c r="J288" s="5"/>
      <c r="K288" s="5"/>
      <c r="L288" s="5"/>
      <c r="M288" s="5"/>
    </row>
    <row r="289" spans="8:12" x14ac:dyDescent="0.3">
      <c r="H289" s="4"/>
      <c r="I289" s="4"/>
      <c r="J289" s="5"/>
      <c r="K289" s="4"/>
      <c r="L289" s="4"/>
    </row>
    <row r="290" spans="8:12" x14ac:dyDescent="0.3">
      <c r="H290" s="4"/>
      <c r="I290" s="4"/>
      <c r="J290" s="5"/>
      <c r="K290" s="4"/>
      <c r="L290" s="4"/>
    </row>
    <row r="291" spans="8:12" x14ac:dyDescent="0.3">
      <c r="H291" s="4"/>
      <c r="I291" s="4"/>
      <c r="J291" s="5"/>
      <c r="K291" s="4"/>
      <c r="L291" s="4"/>
    </row>
    <row r="292" spans="8:12" x14ac:dyDescent="0.3">
      <c r="H292" s="4"/>
      <c r="I292" s="4"/>
      <c r="J292" s="5"/>
      <c r="K292" s="4"/>
      <c r="L292" s="4"/>
    </row>
    <row r="332" spans="1:7" x14ac:dyDescent="0.3">
      <c r="A332" s="5" t="s">
        <v>2</v>
      </c>
    </row>
    <row r="333" spans="1:7" x14ac:dyDescent="0.3">
      <c r="A333" t="s">
        <v>13</v>
      </c>
      <c r="B333" s="5">
        <v>0</v>
      </c>
      <c r="C333" s="5">
        <v>10</v>
      </c>
      <c r="D333" s="5">
        <v>20</v>
      </c>
      <c r="E333" s="5">
        <v>30</v>
      </c>
      <c r="F333" s="5">
        <v>40</v>
      </c>
      <c r="G333" s="5">
        <v>50</v>
      </c>
    </row>
    <row r="334" spans="1:7" x14ac:dyDescent="0.3">
      <c r="A334" s="5" t="s">
        <v>0</v>
      </c>
      <c r="B334" s="4">
        <v>49.422742275761301</v>
      </c>
      <c r="C334" s="4">
        <v>47.8314479377457</v>
      </c>
      <c r="D334" s="4">
        <v>46.240145254606801</v>
      </c>
      <c r="E334" s="4">
        <v>44.6488342200755</v>
      </c>
      <c r="F334" s="4">
        <v>43.057514830539802</v>
      </c>
      <c r="G334" s="4">
        <v>41.466187112091099</v>
      </c>
    </row>
    <row r="335" spans="1:7" x14ac:dyDescent="0.3">
      <c r="A335" s="5" t="s">
        <v>0</v>
      </c>
      <c r="B335" s="4">
        <v>49.422742278399703</v>
      </c>
      <c r="C335" s="4">
        <v>51.014028264683198</v>
      </c>
      <c r="D335" s="4">
        <v>52.605305908450703</v>
      </c>
      <c r="E335" s="4">
        <v>54.196575200770397</v>
      </c>
      <c r="F335" s="4">
        <v>55.7878361379856</v>
      </c>
      <c r="G335" s="4">
        <v>57.379088746190099</v>
      </c>
    </row>
    <row r="336" spans="1:7" x14ac:dyDescent="0.3">
      <c r="A336" s="4" t="s">
        <v>1</v>
      </c>
      <c r="B336" s="4">
        <v>392.25953616067602</v>
      </c>
      <c r="C336" s="4">
        <v>390.67024494054903</v>
      </c>
      <c r="D336" s="4">
        <v>389.08094455365102</v>
      </c>
      <c r="E336" s="4">
        <v>387.49163499767701</v>
      </c>
      <c r="F336" s="4">
        <v>385.90231627265001</v>
      </c>
      <c r="G336" s="4">
        <v>384.31298838327899</v>
      </c>
    </row>
    <row r="337" spans="1:7" x14ac:dyDescent="0.3">
      <c r="A337" s="4" t="s">
        <v>1</v>
      </c>
      <c r="B337" s="4">
        <v>392.25953616068699</v>
      </c>
      <c r="C337" s="4">
        <v>393.84881821119097</v>
      </c>
      <c r="D337" s="4">
        <v>395.43809109493998</v>
      </c>
      <c r="E337" s="4">
        <v>397.02735480961701</v>
      </c>
      <c r="F337" s="4">
        <v>398.61660935523099</v>
      </c>
      <c r="G337" s="4">
        <v>400.20585473651897</v>
      </c>
    </row>
    <row r="340" spans="1:7" x14ac:dyDescent="0.3">
      <c r="A340" s="5" t="s">
        <v>12</v>
      </c>
      <c r="B340" s="5">
        <v>0</v>
      </c>
      <c r="C340" s="5">
        <v>10</v>
      </c>
      <c r="D340" s="5">
        <v>20</v>
      </c>
      <c r="E340" s="5">
        <v>30</v>
      </c>
      <c r="F340" s="5">
        <v>40</v>
      </c>
      <c r="G340" s="5">
        <v>50</v>
      </c>
    </row>
    <row r="341" spans="1:7" x14ac:dyDescent="0.3">
      <c r="A341" s="5" t="s">
        <v>0</v>
      </c>
      <c r="B341" s="8">
        <v>52.878458007265799</v>
      </c>
      <c r="C341" s="8">
        <v>51.287174196279203</v>
      </c>
      <c r="D341" s="8">
        <v>49.695882276554897</v>
      </c>
      <c r="E341" s="8">
        <v>48.104582241233203</v>
      </c>
      <c r="F341" s="8">
        <v>46.513274103660898</v>
      </c>
      <c r="G341" s="8">
        <v>44.9219578581653</v>
      </c>
    </row>
    <row r="342" spans="1:7" x14ac:dyDescent="0.3">
      <c r="A342" s="5" t="s">
        <v>0</v>
      </c>
      <c r="B342" s="8">
        <v>52.878458007273998</v>
      </c>
      <c r="C342" s="8">
        <v>54.469733694730799</v>
      </c>
      <c r="D342" s="8">
        <v>56.061001273433298</v>
      </c>
      <c r="E342" s="8">
        <v>57.6522607364818</v>
      </c>
      <c r="F342" s="8">
        <v>59.243512097209397</v>
      </c>
      <c r="G342" s="8">
        <v>60.834755349887203</v>
      </c>
    </row>
    <row r="343" spans="1:7" x14ac:dyDescent="0.3">
      <c r="A343" s="4" t="s">
        <v>1</v>
      </c>
      <c r="B343" s="8">
        <v>416.45426875911699</v>
      </c>
      <c r="C343" s="8">
        <v>414.865099980016</v>
      </c>
      <c r="D343" s="8">
        <v>413.275922098465</v>
      </c>
      <c r="E343" s="8">
        <v>411.68673511861903</v>
      </c>
      <c r="F343" s="8">
        <v>410.09753904541401</v>
      </c>
      <c r="G343" s="8">
        <v>408.50833388307501</v>
      </c>
    </row>
    <row r="344" spans="1:7" x14ac:dyDescent="0.3">
      <c r="A344" s="4" t="s">
        <v>1</v>
      </c>
      <c r="B344" s="8">
        <v>416.45426876030899</v>
      </c>
      <c r="C344" s="8">
        <v>418.043428439634</v>
      </c>
      <c r="D344" s="8">
        <v>419.632579017647</v>
      </c>
      <c r="E344" s="8">
        <v>421.22172049740902</v>
      </c>
      <c r="F344" s="8">
        <v>422.81085288377398</v>
      </c>
      <c r="G344" s="8">
        <v>424.39997618098101</v>
      </c>
    </row>
    <row r="348" spans="1:7" x14ac:dyDescent="0.3">
      <c r="A348" s="5" t="s">
        <v>14</v>
      </c>
      <c r="B348" s="5">
        <v>0</v>
      </c>
      <c r="C348" s="5">
        <v>10</v>
      </c>
      <c r="D348" s="5">
        <v>20</v>
      </c>
      <c r="E348" s="5">
        <v>30</v>
      </c>
      <c r="F348" s="5">
        <v>40</v>
      </c>
      <c r="G348" s="5">
        <v>50</v>
      </c>
    </row>
    <row r="349" spans="1:7" x14ac:dyDescent="0.3">
      <c r="A349" s="5" t="s">
        <v>0</v>
      </c>
      <c r="B349" s="8">
        <v>53.767820337687603</v>
      </c>
      <c r="C349" s="8">
        <v>52.176536106499498</v>
      </c>
      <c r="D349" s="8">
        <v>50.585243905269103</v>
      </c>
      <c r="E349" s="8">
        <v>48.993943750472198</v>
      </c>
      <c r="F349" s="8">
        <v>47.402635613200999</v>
      </c>
      <c r="G349" s="8">
        <v>45.811319533080599</v>
      </c>
    </row>
    <row r="350" spans="1:7" x14ac:dyDescent="0.3">
      <c r="A350" s="5" t="s">
        <v>0</v>
      </c>
      <c r="B350" s="8">
        <v>53.7678203377016</v>
      </c>
      <c r="C350" s="8">
        <v>55.359096611550797</v>
      </c>
      <c r="D350" s="8">
        <v>56.950364915332798</v>
      </c>
      <c r="E350" s="8">
        <v>58.541625265521198</v>
      </c>
      <c r="F350" s="8">
        <v>60.132877633132097</v>
      </c>
      <c r="G350" s="8">
        <v>61.724122057790197</v>
      </c>
    </row>
    <row r="351" spans="1:7" x14ac:dyDescent="0.3">
      <c r="A351" s="4" t="s">
        <v>1</v>
      </c>
      <c r="B351" s="8">
        <v>417.46115464024098</v>
      </c>
      <c r="C351" s="8">
        <v>415.87198584726201</v>
      </c>
      <c r="D351" s="8">
        <v>414.28280797566202</v>
      </c>
      <c r="E351" s="8">
        <v>412.69362102707697</v>
      </c>
      <c r="F351" s="8">
        <v>411.10442500719302</v>
      </c>
      <c r="G351" s="8">
        <v>409.515219919267</v>
      </c>
    </row>
    <row r="352" spans="1:7" x14ac:dyDescent="0.3">
      <c r="A352" s="4" t="s">
        <v>1</v>
      </c>
      <c r="B352" s="8">
        <v>417.46115464083499</v>
      </c>
      <c r="C352" s="8">
        <v>419.05031435321303</v>
      </c>
      <c r="D352" s="8">
        <v>420.63946498739801</v>
      </c>
      <c r="E352" s="8">
        <v>422.22860654469503</v>
      </c>
      <c r="F352" s="8">
        <v>423.81773903071399</v>
      </c>
      <c r="G352" s="8">
        <v>425.40686244865401</v>
      </c>
    </row>
    <row r="355" spans="1:7" x14ac:dyDescent="0.3">
      <c r="A355" s="5" t="s">
        <v>15</v>
      </c>
      <c r="B355" s="5">
        <v>0</v>
      </c>
      <c r="C355" s="5">
        <v>10</v>
      </c>
      <c r="D355" s="5">
        <v>20</v>
      </c>
      <c r="E355" s="5">
        <v>30</v>
      </c>
      <c r="F355" s="5">
        <v>40</v>
      </c>
      <c r="G355" s="5">
        <v>50</v>
      </c>
    </row>
    <row r="356" spans="1:7" x14ac:dyDescent="0.3">
      <c r="A356" s="5" t="s">
        <v>0</v>
      </c>
      <c r="B356" s="8">
        <v>54.641098429840902</v>
      </c>
      <c r="C356" s="8">
        <v>53.049813773030699</v>
      </c>
      <c r="D356" s="8">
        <v>51.458521289957197</v>
      </c>
      <c r="E356" s="8">
        <v>49.8672209837355</v>
      </c>
      <c r="F356" s="8">
        <v>48.275912855748999</v>
      </c>
      <c r="G356" s="8">
        <v>46.684596916221302</v>
      </c>
    </row>
    <row r="357" spans="1:7" x14ac:dyDescent="0.3">
      <c r="A357" s="5" t="s">
        <v>0</v>
      </c>
      <c r="B357" s="8">
        <v>54.64109843912</v>
      </c>
      <c r="C357" s="8">
        <v>56.232375271916403</v>
      </c>
      <c r="D357" s="8">
        <v>57.823644287695899</v>
      </c>
      <c r="E357" s="8">
        <v>59.414905480285</v>
      </c>
      <c r="F357" s="8">
        <v>61.0061588510072</v>
      </c>
      <c r="G357" s="8">
        <v>62.597404410106897</v>
      </c>
    </row>
    <row r="358" spans="1:7" x14ac:dyDescent="0.3">
      <c r="A358" s="4" t="s">
        <v>1</v>
      </c>
      <c r="B358" s="8">
        <v>418.465607081239</v>
      </c>
      <c r="C358" s="8">
        <v>416.87643827122798</v>
      </c>
      <c r="D358" s="8">
        <v>415.28726040376603</v>
      </c>
      <c r="E358" s="8">
        <v>413.69807348227999</v>
      </c>
      <c r="F358" s="8">
        <v>412.10887750906301</v>
      </c>
      <c r="G358" s="8">
        <v>410.51967249139199</v>
      </c>
    </row>
    <row r="359" spans="1:7" x14ac:dyDescent="0.3">
      <c r="A359" s="4" t="s">
        <v>1</v>
      </c>
      <c r="B359" s="8">
        <v>418.46560708371101</v>
      </c>
      <c r="C359" s="8">
        <v>420.05476683294</v>
      </c>
      <c r="D359" s="8">
        <v>421.64391752715699</v>
      </c>
      <c r="E359" s="8">
        <v>423.23305916738798</v>
      </c>
      <c r="F359" s="8">
        <v>424.822191755809</v>
      </c>
      <c r="G359" s="8">
        <v>426.41131529979498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Sun</dc:creator>
  <cp:lastModifiedBy>Qian Sun</cp:lastModifiedBy>
  <dcterms:created xsi:type="dcterms:W3CDTF">2020-05-17T13:00:22Z</dcterms:created>
  <dcterms:modified xsi:type="dcterms:W3CDTF">2020-06-07T21:57:12Z</dcterms:modified>
</cp:coreProperties>
</file>