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35" activeTab="1"/>
  </bookViews>
  <sheets>
    <sheet name="Коші 2 пор" sheetId="17" r:id="rId1"/>
    <sheet name="Прогонка" sheetId="18" r:id="rId2"/>
  </sheets>
  <calcPr calcId="144525" concurrentCalc="0"/>
</workbook>
</file>

<file path=xl/sharedStrings.xml><?xml version="1.0" encoding="utf-8"?>
<sst xmlns="http://schemas.openxmlformats.org/spreadsheetml/2006/main" count="23" uniqueCount="23">
  <si>
    <t>Ейлера-Коші</t>
  </si>
  <si>
    <t>h=</t>
  </si>
  <si>
    <t>i</t>
  </si>
  <si>
    <t>xi</t>
  </si>
  <si>
    <t>yi~</t>
  </si>
  <si>
    <t>yi</t>
  </si>
  <si>
    <t>zi~</t>
  </si>
  <si>
    <t>zi</t>
  </si>
  <si>
    <t>Метод прогонки</t>
  </si>
  <si>
    <t>основна матриця системи</t>
  </si>
  <si>
    <t>a</t>
  </si>
  <si>
    <t>b</t>
  </si>
  <si>
    <t>c</t>
  </si>
  <si>
    <t>d</t>
  </si>
  <si>
    <t>A</t>
  </si>
  <si>
    <t>B</t>
  </si>
  <si>
    <t>x(розв)</t>
  </si>
  <si>
    <t>y1</t>
  </si>
  <si>
    <t>y2</t>
  </si>
  <si>
    <t>y3</t>
  </si>
  <si>
    <t>y4</t>
  </si>
  <si>
    <t>xk</t>
  </si>
  <si>
    <t>yk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</si>
</sst>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14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0" borderId="1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12" borderId="17" applyNumberFormat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6" borderId="2" xfId="0" applyFill="1" applyBorder="1"/>
    <xf numFmtId="0" fontId="0" fillId="5" borderId="3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6" borderId="0" xfId="0" applyFill="1"/>
    <xf numFmtId="0" fontId="0" fillId="5" borderId="0" xfId="0" applyFill="1"/>
    <xf numFmtId="0" fontId="0" fillId="0" borderId="6" xfId="0" applyBorder="1"/>
    <xf numFmtId="0" fontId="0" fillId="0" borderId="5" xfId="0" applyBorder="1"/>
    <xf numFmtId="0" fontId="0" fillId="3" borderId="0" xfId="0" applyFill="1"/>
    <xf numFmtId="0" fontId="0" fillId="5" borderId="6" xfId="0" applyFill="1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6" borderId="9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'Коші 2 пор'!$D$2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'Коші 2 пор'!$B$3:$B$23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'Коші 2 пор'!$D$3:$D$23</c:f>
              <c:numCache>
                <c:formatCode>General</c:formatCode>
                <c:ptCount val="21"/>
                <c:pt idx="0">
                  <c:v>0</c:v>
                </c:pt>
                <c:pt idx="1">
                  <c:v>0.05625</c:v>
                </c:pt>
                <c:pt idx="2">
                  <c:v>0.127350390625</c:v>
                </c:pt>
                <c:pt idx="3">
                  <c:v>0.216181947753906</c:v>
                </c:pt>
                <c:pt idx="4">
                  <c:v>0.326155127542114</c:v>
                </c:pt>
                <c:pt idx="5">
                  <c:v>0.461302318658524</c:v>
                </c:pt>
                <c:pt idx="6">
                  <c:v>0.626385688531481</c:v>
                </c:pt>
                <c:pt idx="7">
                  <c:v>0.827023213562826</c:v>
                </c:pt>
                <c:pt idx="8">
                  <c:v>1.06983590881982</c:v>
                </c:pt>
                <c:pt idx="9">
                  <c:v>1.36261976771685</c:v>
                </c:pt>
                <c:pt idx="10">
                  <c:v>1.71454649793901</c:v>
                </c:pt>
                <c:pt idx="11">
                  <c:v>2.13639780945316</c:v>
                </c:pt>
                <c:pt idx="12">
                  <c:v>2.64083878913972</c:v>
                </c:pt>
                <c:pt idx="13">
                  <c:v>3.24273680206903</c:v>
                </c:pt>
                <c:pt idx="14">
                  <c:v>3.95953341231715</c:v>
                </c:pt>
                <c:pt idx="15">
                  <c:v>4.81167804037629</c:v>
                </c:pt>
                <c:pt idx="16">
                  <c:v>5.82313349744389</c:v>
                </c:pt>
                <c:pt idx="17">
                  <c:v>7.02196519144712</c:v>
                </c:pt>
                <c:pt idx="18">
                  <c:v>8.44102772307511</c:v>
                </c:pt>
                <c:pt idx="19">
                  <c:v>10.1187648259139</c:v>
                </c:pt>
                <c:pt idx="20">
                  <c:v>12.1001412036221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91295"/>
        <c:axId val="763192127"/>
      </c:scatterChart>
      <c:valAx>
        <c:axId val="7631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92127"/>
        <c:crosses val="autoZero"/>
        <c:crossBetween val="midCat"/>
      </c:valAx>
      <c:valAx>
        <c:axId val="7631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Прогонка!$A$11</c:f>
              <c:strCache>
                <c:ptCount val="1"/>
                <c:pt idx="0">
                  <c:v>yk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Прогонка!$B$10:$E$10</c:f>
              <c:numCache>
                <c:formatCode>General</c:formatCode>
                <c:ptCount val="4"/>
                <c:pt idx="0">
                  <c:v>2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</c:numCache>
            </c:numRef>
          </c:xVal>
          <c:yVal>
            <c:numRef>
              <c:f>Прогонка!$B$11:$E$11</c:f>
              <c:numCache>
                <c:formatCode>General</c:formatCode>
                <c:ptCount val="4"/>
                <c:pt idx="0">
                  <c:v>-1.81896551724138</c:v>
                </c:pt>
                <c:pt idx="1">
                  <c:v>-1.71896551724138</c:v>
                </c:pt>
                <c:pt idx="2">
                  <c:v>-1.60172413793103</c:v>
                </c:pt>
                <c:pt idx="3">
                  <c:v>-1.45172413793104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6511"/>
        <c:axId val="396476095"/>
      </c:scatterChart>
      <c:valAx>
        <c:axId val="3964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476095"/>
        <c:crosses val="autoZero"/>
        <c:crossBetween val="midCat"/>
      </c:valAx>
      <c:valAx>
        <c:axId val="396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4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476250</xdr:colOff>
      <xdr:row>3</xdr:row>
      <xdr:rowOff>0</xdr:rowOff>
    </xdr:from>
    <xdr:to>
      <xdr:col>14</xdr:col>
      <xdr:colOff>171450</xdr:colOff>
      <xdr:row>18</xdr:row>
      <xdr:rowOff>0</xdr:rowOff>
    </xdr:to>
    <xdr:graphicFrame>
      <xdr:nvGraphicFramePr>
        <xdr:cNvPr id="2" name="Діаграма 1"/>
        <xdr:cNvGraphicFramePr/>
      </xdr:nvGraphicFramePr>
      <xdr:xfrm>
        <a:off x="4076700" y="571500"/>
        <a:ext cx="4495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83820</xdr:colOff>
      <xdr:row>11</xdr:row>
      <xdr:rowOff>152400</xdr:rowOff>
    </xdr:from>
    <xdr:to>
      <xdr:col>7</xdr:col>
      <xdr:colOff>388620</xdr:colOff>
      <xdr:row>26</xdr:row>
      <xdr:rowOff>152400</xdr:rowOff>
    </xdr:to>
    <xdr:graphicFrame>
      <xdr:nvGraphicFramePr>
        <xdr:cNvPr id="2" name="Діаграма 1"/>
        <xdr:cNvGraphicFramePr/>
      </xdr:nvGraphicFramePr>
      <xdr:xfrm>
        <a:off x="83820" y="2266950"/>
        <a:ext cx="45053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F1" workbookViewId="0">
      <selection activeCell="K23" sqref="K23"/>
    </sheetView>
  </sheetViews>
  <sheetFormatPr defaultColWidth="9" defaultRowHeight="15" outlineLevelCol="5"/>
  <sheetData>
    <row r="1" spans="1:4">
      <c r="A1" t="s">
        <v>0</v>
      </c>
      <c r="C1" t="s">
        <v>1</v>
      </c>
      <c r="D1">
        <v>0.05</v>
      </c>
    </row>
    <row r="2" spans="1: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>
      <c r="A3" s="3">
        <v>0</v>
      </c>
      <c r="B3" s="3">
        <v>0</v>
      </c>
      <c r="C3" s="3">
        <v>0</v>
      </c>
      <c r="D3" s="6">
        <v>0</v>
      </c>
      <c r="E3" s="3">
        <v>1</v>
      </c>
      <c r="F3" s="3">
        <v>1</v>
      </c>
    </row>
    <row r="4" spans="1:6">
      <c r="A4" s="3">
        <v>1</v>
      </c>
      <c r="B4" s="3">
        <f>B3+$D$1</f>
        <v>0.05</v>
      </c>
      <c r="C4" s="3">
        <f>D3+$D$1*F3</f>
        <v>0.05</v>
      </c>
      <c r="D4" s="6">
        <f>D3+($D$1/2)*(F3+E4)</f>
        <v>0.05625</v>
      </c>
      <c r="E4" s="3">
        <f>F3+$D$1*(B3^2-B3+5*F3-6*D3)</f>
        <v>1.25</v>
      </c>
      <c r="F4" s="3">
        <f>F3+($D$1/2)*((B3^2-B3+5*F3-6*D3)+(B4^2-B4+5*E4-6*C4))</f>
        <v>1.2725625</v>
      </c>
    </row>
    <row r="5" spans="1:6">
      <c r="A5" s="3">
        <v>2</v>
      </c>
      <c r="B5" s="3">
        <f t="shared" ref="B5:B22" si="0">B4+$D$1</f>
        <v>0.1</v>
      </c>
      <c r="C5" s="3">
        <f t="shared" ref="C5:C23" si="1">D4+$D$1*F4</f>
        <v>0.119878125</v>
      </c>
      <c r="D5" s="6">
        <f t="shared" ref="D5:D23" si="2">D4+($D$1/2)*(F4+E5)</f>
        <v>0.127350390625</v>
      </c>
      <c r="E5" s="3">
        <f t="shared" ref="E5:E23" si="3">F4+$D$1*(B4^2-B4+5*F4-6*D4)</f>
        <v>1.571453125</v>
      </c>
      <c r="F5" s="3">
        <f t="shared" ref="F5:F23" si="4">F4+($D$1/2)*((B4^2-B4+5*F4-6*D4)+(B5^2-B5+5*E5-6*C5))</f>
        <v>1.598207734375</v>
      </c>
    </row>
    <row r="6" spans="1:6">
      <c r="A6" s="3">
        <v>3</v>
      </c>
      <c r="B6" s="3">
        <f t="shared" si="0"/>
        <v>0.15</v>
      </c>
      <c r="C6" s="3">
        <f t="shared" si="1"/>
        <v>0.20726077734375</v>
      </c>
      <c r="D6" s="6">
        <f t="shared" si="2"/>
        <v>0.216181947753906</v>
      </c>
      <c r="E6" s="3">
        <f t="shared" si="3"/>
        <v>1.95505455078125</v>
      </c>
      <c r="F6" s="3">
        <f t="shared" si="4"/>
        <v>1.98673634482422</v>
      </c>
    </row>
    <row r="7" spans="1:6">
      <c r="A7" s="3">
        <v>4</v>
      </c>
      <c r="B7" s="3">
        <f t="shared" si="0"/>
        <v>0.2</v>
      </c>
      <c r="C7" s="3">
        <f t="shared" si="1"/>
        <v>0.315518764995117</v>
      </c>
      <c r="D7" s="6">
        <f t="shared" si="2"/>
        <v>0.326155127542114</v>
      </c>
      <c r="E7" s="3">
        <f t="shared" si="3"/>
        <v>2.4121908467041</v>
      </c>
      <c r="F7" s="3">
        <f t="shared" si="4"/>
        <v>2.44965963685291</v>
      </c>
    </row>
    <row r="8" spans="1:6">
      <c r="A8" s="3">
        <v>5</v>
      </c>
      <c r="B8" s="3">
        <f t="shared" si="0"/>
        <v>0.25</v>
      </c>
      <c r="C8" s="3">
        <f t="shared" si="1"/>
        <v>0.44863810938476</v>
      </c>
      <c r="D8" s="6">
        <f t="shared" si="2"/>
        <v>0.461302318658524</v>
      </c>
      <c r="E8" s="3">
        <f t="shared" si="3"/>
        <v>2.9562280078035</v>
      </c>
      <c r="F8" s="3">
        <f t="shared" si="4"/>
        <v>3.00048910689593</v>
      </c>
    </row>
    <row r="9" spans="1:6">
      <c r="A9" s="3">
        <v>6</v>
      </c>
      <c r="B9" s="3">
        <f t="shared" si="0"/>
        <v>0.3</v>
      </c>
      <c r="C9" s="3">
        <f t="shared" si="1"/>
        <v>0.611326774003321</v>
      </c>
      <c r="D9" s="6">
        <f t="shared" si="2"/>
        <v>0.626385688531481</v>
      </c>
      <c r="E9" s="3">
        <f t="shared" si="3"/>
        <v>3.60284568802235</v>
      </c>
      <c r="F9" s="3">
        <f t="shared" si="4"/>
        <v>3.65507409236143</v>
      </c>
    </row>
    <row r="10" spans="1:6">
      <c r="A10" s="3">
        <v>7</v>
      </c>
      <c r="B10" s="3">
        <f t="shared" si="0"/>
        <v>0.35</v>
      </c>
      <c r="C10" s="3">
        <f t="shared" si="1"/>
        <v>0.809139393149553</v>
      </c>
      <c r="D10" s="6">
        <f t="shared" si="2"/>
        <v>0.827023213562826</v>
      </c>
      <c r="E10" s="3">
        <f t="shared" si="3"/>
        <v>4.37042690889235</v>
      </c>
      <c r="F10" s="3">
        <f t="shared" si="4"/>
        <v>4.431995455266</v>
      </c>
    </row>
    <row r="11" spans="1:6">
      <c r="A11" s="3">
        <v>8</v>
      </c>
      <c r="B11" s="3">
        <f t="shared" si="0"/>
        <v>0.4</v>
      </c>
      <c r="C11" s="3">
        <f t="shared" si="1"/>
        <v>1.04862298632613</v>
      </c>
      <c r="D11" s="6">
        <f t="shared" si="2"/>
        <v>1.06983590881982</v>
      </c>
      <c r="E11" s="3">
        <f t="shared" si="3"/>
        <v>5.28051235501365</v>
      </c>
      <c r="F11" s="3">
        <f t="shared" si="4"/>
        <v>5.35302450156761</v>
      </c>
    </row>
    <row r="12" spans="1:6">
      <c r="A12" s="3">
        <v>9</v>
      </c>
      <c r="B12" s="3">
        <f t="shared" si="0"/>
        <v>0.45</v>
      </c>
      <c r="C12" s="3">
        <f t="shared" si="1"/>
        <v>1.3374871338982</v>
      </c>
      <c r="D12" s="6">
        <f t="shared" si="2"/>
        <v>1.36261976771685</v>
      </c>
      <c r="E12" s="3">
        <f t="shared" si="3"/>
        <v>6.35832985431357</v>
      </c>
      <c r="F12" s="3">
        <f t="shared" si="4"/>
        <v>6.44365783964506</v>
      </c>
    </row>
    <row r="13" spans="1:6">
      <c r="A13" s="3">
        <v>10</v>
      </c>
      <c r="B13" s="3">
        <f>B12+$D$1</f>
        <v>0.5</v>
      </c>
      <c r="C13" s="3">
        <f t="shared" si="1"/>
        <v>1.6848026596991</v>
      </c>
      <c r="D13" s="6">
        <f t="shared" si="2"/>
        <v>1.71454649793901</v>
      </c>
      <c r="E13" s="3">
        <f t="shared" si="3"/>
        <v>7.63341136924127</v>
      </c>
      <c r="F13" s="3">
        <f t="shared" si="4"/>
        <v>7.73374062664346</v>
      </c>
    </row>
    <row r="14" spans="1:6">
      <c r="A14" s="3">
        <v>11</v>
      </c>
      <c r="B14" s="3">
        <f t="shared" si="0"/>
        <v>0.55</v>
      </c>
      <c r="C14" s="3">
        <f t="shared" si="1"/>
        <v>2.10123352927118</v>
      </c>
      <c r="D14" s="6">
        <f t="shared" si="2"/>
        <v>2.13639780945316</v>
      </c>
      <c r="E14" s="3">
        <f t="shared" si="3"/>
        <v>9.14031183392262</v>
      </c>
      <c r="F14" s="3">
        <f t="shared" si="4"/>
        <v>9.25819268013269</v>
      </c>
    </row>
    <row r="15" spans="1:6">
      <c r="A15" s="3">
        <v>12</v>
      </c>
      <c r="B15" s="3">
        <f t="shared" si="0"/>
        <v>0.6</v>
      </c>
      <c r="C15" s="3">
        <f t="shared" si="1"/>
        <v>2.59930744345979</v>
      </c>
      <c r="D15" s="6">
        <f t="shared" si="2"/>
        <v>2.64083878913972</v>
      </c>
      <c r="E15" s="3">
        <f t="shared" si="3"/>
        <v>10.9194465073299</v>
      </c>
      <c r="F15" s="3">
        <f t="shared" si="4"/>
        <v>11.0578542906286</v>
      </c>
    </row>
    <row r="16" spans="1:6">
      <c r="A16" s="3">
        <v>13</v>
      </c>
      <c r="B16" s="3">
        <f t="shared" si="0"/>
        <v>0.65</v>
      </c>
      <c r="C16" s="3">
        <f t="shared" si="1"/>
        <v>3.19373150367115</v>
      </c>
      <c r="D16" s="6">
        <f t="shared" si="2"/>
        <v>3.24273680206903</v>
      </c>
      <c r="E16" s="3">
        <f t="shared" si="3"/>
        <v>13.0180662265438</v>
      </c>
      <c r="F16" s="3">
        <f t="shared" si="4"/>
        <v>13.1804713113535</v>
      </c>
    </row>
    <row r="17" spans="1:6">
      <c r="A17" s="3">
        <v>14</v>
      </c>
      <c r="B17" s="3">
        <f t="shared" si="0"/>
        <v>0.7</v>
      </c>
      <c r="C17" s="3">
        <f t="shared" si="1"/>
        <v>3.90176036763671</v>
      </c>
      <c r="D17" s="6">
        <f t="shared" si="2"/>
        <v>3.95953341231715</v>
      </c>
      <c r="E17" s="3">
        <f t="shared" si="3"/>
        <v>15.4913930985712</v>
      </c>
      <c r="F17" s="3">
        <f t="shared" si="4"/>
        <v>15.6818422871382</v>
      </c>
    </row>
    <row r="18" spans="1:6">
      <c r="A18" s="3">
        <v>15</v>
      </c>
      <c r="B18" s="3">
        <f t="shared" si="0"/>
        <v>0.75</v>
      </c>
      <c r="C18" s="3">
        <f t="shared" si="1"/>
        <v>4.74362552667406</v>
      </c>
      <c r="D18" s="6">
        <f t="shared" si="2"/>
        <v>4.81167804037629</v>
      </c>
      <c r="E18" s="3">
        <f t="shared" si="3"/>
        <v>18.4039428352276</v>
      </c>
      <c r="F18" s="3">
        <f t="shared" si="4"/>
        <v>18.6271540865853</v>
      </c>
    </row>
    <row r="19" spans="1:6">
      <c r="A19" s="3">
        <v>16</v>
      </c>
      <c r="B19" s="3">
        <f t="shared" si="0"/>
        <v>0.8</v>
      </c>
      <c r="C19" s="3">
        <f t="shared" si="1"/>
        <v>5.74303574470556</v>
      </c>
      <c r="D19" s="6">
        <f t="shared" si="2"/>
        <v>5.82313349744389</v>
      </c>
      <c r="E19" s="3">
        <f t="shared" si="3"/>
        <v>21.8310641961187</v>
      </c>
      <c r="F19" s="3">
        <f t="shared" si="4"/>
        <v>22.092536804161</v>
      </c>
    </row>
    <row r="20" spans="1:6">
      <c r="A20" s="3">
        <v>17</v>
      </c>
      <c r="B20" s="3">
        <f>B19+$D$1</f>
        <v>0.85</v>
      </c>
      <c r="C20" s="3">
        <f t="shared" si="1"/>
        <v>6.92776033765194</v>
      </c>
      <c r="D20" s="6">
        <f t="shared" si="2"/>
        <v>7.02196519144712</v>
      </c>
      <c r="E20" s="3">
        <f t="shared" si="3"/>
        <v>25.8607309559681</v>
      </c>
      <c r="F20" s="3">
        <f t="shared" si="4"/>
        <v>26.1668736989127</v>
      </c>
    </row>
    <row r="21" spans="1:6">
      <c r="A21" s="3">
        <v>18</v>
      </c>
      <c r="B21" s="3">
        <f t="shared" si="0"/>
        <v>0.9</v>
      </c>
      <c r="C21" s="3">
        <f t="shared" si="1"/>
        <v>8.33030887639276</v>
      </c>
      <c r="D21" s="6">
        <f t="shared" si="2"/>
        <v>8.44102772307511</v>
      </c>
      <c r="E21" s="3">
        <f t="shared" si="3"/>
        <v>30.5956275662068</v>
      </c>
      <c r="F21" s="3">
        <f t="shared" si="4"/>
        <v>30.9539077468767</v>
      </c>
    </row>
    <row r="22" spans="1:6">
      <c r="A22" s="3">
        <v>19</v>
      </c>
      <c r="B22" s="3">
        <f t="shared" si="0"/>
        <v>0.95</v>
      </c>
      <c r="C22" s="3">
        <f t="shared" si="1"/>
        <v>9.98872311041895</v>
      </c>
      <c r="D22" s="6">
        <f t="shared" si="2"/>
        <v>10.1187648259139</v>
      </c>
      <c r="E22" s="3">
        <f t="shared" si="3"/>
        <v>36.1555763666733</v>
      </c>
      <c r="F22" s="3">
        <f t="shared" si="4"/>
        <v>36.5746931360463</v>
      </c>
    </row>
    <row r="23" spans="1:6">
      <c r="A23" s="3">
        <v>20</v>
      </c>
      <c r="B23" s="3">
        <f>B22+$D$1</f>
        <v>1</v>
      </c>
      <c r="C23" s="3">
        <f t="shared" si="1"/>
        <v>11.9474994827162</v>
      </c>
      <c r="D23" s="6">
        <f t="shared" si="2"/>
        <v>12.1001412036221</v>
      </c>
      <c r="E23" s="3">
        <f t="shared" si="3"/>
        <v>42.6803619722838</v>
      </c>
      <c r="F23" s="3">
        <f t="shared" si="4"/>
        <v>43.1704478782931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="90" zoomScaleNormal="90" workbookViewId="0">
      <selection activeCell="F33" sqref="F33"/>
    </sheetView>
  </sheetViews>
  <sheetFormatPr defaultColWidth="9" defaultRowHeight="15"/>
  <sheetData>
    <row r="1" spans="1:10">
      <c r="A1" s="1" t="s">
        <v>8</v>
      </c>
      <c r="B1" s="1"/>
      <c r="J1" t="s">
        <v>9</v>
      </c>
    </row>
    <row r="2" ht="15.75" spans="1:1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>
      <c r="A3" s="3"/>
      <c r="B3" s="3"/>
      <c r="C3" s="3"/>
      <c r="D3" s="3"/>
      <c r="E3" s="3"/>
      <c r="F3" s="3"/>
      <c r="G3" s="3"/>
      <c r="J3" s="8">
        <v>-10</v>
      </c>
      <c r="K3" s="9">
        <v>10</v>
      </c>
      <c r="L3" s="10">
        <v>0</v>
      </c>
      <c r="M3" s="11">
        <v>0</v>
      </c>
    </row>
    <row r="4" spans="1:13">
      <c r="A4" s="4">
        <v>0</v>
      </c>
      <c r="B4" s="5">
        <v>-10</v>
      </c>
      <c r="C4" s="6">
        <v>10</v>
      </c>
      <c r="D4" s="3">
        <v>1</v>
      </c>
      <c r="E4" s="3">
        <f>-C4/(B4+A4*E3)</f>
        <v>1</v>
      </c>
      <c r="F4" s="3">
        <f>(D4-A4*F3)/(B4+A4*E3)</f>
        <v>-0.1</v>
      </c>
      <c r="G4" s="3">
        <f t="shared" ref="G4:G7" si="0">E4*G5+F4</f>
        <v>-1.81896551724138</v>
      </c>
      <c r="J4" s="12">
        <v>121</v>
      </c>
      <c r="K4" s="13">
        <v>-202</v>
      </c>
      <c r="L4" s="14">
        <v>79</v>
      </c>
      <c r="M4" s="15">
        <v>0</v>
      </c>
    </row>
    <row r="5" spans="1:13">
      <c r="A5" s="4">
        <v>121</v>
      </c>
      <c r="B5" s="5">
        <v>-202</v>
      </c>
      <c r="C5" s="6">
        <v>79</v>
      </c>
      <c r="D5" s="3">
        <v>0.6</v>
      </c>
      <c r="E5" s="3">
        <f t="shared" ref="E5:E7" si="1">-C5/(B5+A5*E4)</f>
        <v>0.975308641975309</v>
      </c>
      <c r="F5" s="3">
        <f t="shared" ref="F5:F7" si="2">(D5-A5*F4)/(B5+A5*E4)</f>
        <v>-0.15679012345679</v>
      </c>
      <c r="G5" s="3">
        <f t="shared" si="0"/>
        <v>-1.71896551724138</v>
      </c>
      <c r="J5" s="16">
        <v>0</v>
      </c>
      <c r="K5" s="17">
        <v>122</v>
      </c>
      <c r="L5" s="13">
        <v>-202</v>
      </c>
      <c r="M5" s="18">
        <v>78</v>
      </c>
    </row>
    <row r="6" ht="15.75" spans="1:13">
      <c r="A6" s="4">
        <v>122</v>
      </c>
      <c r="B6" s="5">
        <v>-202</v>
      </c>
      <c r="C6" s="6">
        <v>78</v>
      </c>
      <c r="D6" s="3">
        <v>0.6</v>
      </c>
      <c r="E6" s="3">
        <f t="shared" si="1"/>
        <v>0.939619274241523</v>
      </c>
      <c r="F6" s="3">
        <f t="shared" si="2"/>
        <v>-0.237656157049375</v>
      </c>
      <c r="G6" s="3">
        <f t="shared" si="0"/>
        <v>-1.60172413793103</v>
      </c>
      <c r="J6" s="19">
        <v>0</v>
      </c>
      <c r="K6" s="20">
        <v>0</v>
      </c>
      <c r="L6" s="21">
        <v>-10</v>
      </c>
      <c r="M6" s="22">
        <v>10</v>
      </c>
    </row>
    <row r="7" spans="1:7">
      <c r="A7" s="4">
        <v>-10</v>
      </c>
      <c r="B7" s="5">
        <v>10</v>
      </c>
      <c r="C7" s="6">
        <v>0</v>
      </c>
      <c r="D7" s="3">
        <v>1.5</v>
      </c>
      <c r="E7" s="3">
        <f t="shared" si="1"/>
        <v>0</v>
      </c>
      <c r="F7" s="3">
        <f t="shared" si="2"/>
        <v>-1.45172413793104</v>
      </c>
      <c r="G7" s="3">
        <f t="shared" si="0"/>
        <v>-1.45172413793104</v>
      </c>
    </row>
    <row r="8" spans="1:7">
      <c r="A8" s="3"/>
      <c r="B8" s="3"/>
      <c r="C8" s="3"/>
      <c r="D8" s="3"/>
      <c r="E8" s="3"/>
      <c r="F8" s="3"/>
      <c r="G8" s="3"/>
    </row>
    <row r="10" spans="1:5">
      <c r="A10" s="2" t="s">
        <v>21</v>
      </c>
      <c r="B10" s="7">
        <v>2</v>
      </c>
      <c r="C10" s="7">
        <v>2.1</v>
      </c>
      <c r="D10" s="7">
        <v>2.2</v>
      </c>
      <c r="E10" s="7">
        <v>2.3</v>
      </c>
    </row>
    <row r="11" spans="1:5">
      <c r="A11" s="2" t="s">
        <v>22</v>
      </c>
      <c r="B11" s="7">
        <f>G4</f>
        <v>-1.81896551724138</v>
      </c>
      <c r="C11" s="7">
        <f>G5</f>
        <v>-1.71896551724138</v>
      </c>
      <c r="D11" s="7">
        <f>G6</f>
        <v>-1.60172413793103</v>
      </c>
      <c r="E11" s="7">
        <f>G7</f>
        <v>-1.45172413793104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Коші 2 пор</vt:lpstr>
      <vt:lpstr>Прогонка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velena</dc:creator>
  <cp:lastModifiedBy>Сергей Сиров</cp:lastModifiedBy>
  <dcterms:created xsi:type="dcterms:W3CDTF">2020-04-06T18:17:00Z</dcterms:created>
  <dcterms:modified xsi:type="dcterms:W3CDTF">2023-05-23T18:44:25Z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8CD0130040DA422EB84FE15C9B5BB44F</vt:lpwstr>
  </property>
  <property fmtid="{D5CDD505-2E9C-101B-9397-08002B2CF9AE}" pid="3" name="KSOProductBuildVer">
    <vt:lpwstr>1033-11.2.0.11537</vt:lpwstr>
  </property>
</Properties>
</file>