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MATLAB\submit\"/>
    </mc:Choice>
  </mc:AlternateContent>
  <xr:revisionPtr revIDLastSave="0" documentId="13_ncr:40009_{FF87FDFF-BB8B-43E2-B7E5-F477551EDE7F}" xr6:coauthVersionLast="47" xr6:coauthVersionMax="47" xr10:uidLastSave="{00000000-0000-0000-0000-000000000000}"/>
  <bookViews>
    <workbookView xWindow="-110" yWindow="-110" windowWidth="25820" windowHeight="15500"/>
  </bookViews>
  <sheets>
    <sheet name="wine_modest_value" sheetId="1" r:id="rId1"/>
    <sheet name="building_severe_value" sheetId="5" r:id="rId2"/>
    <sheet name="building_modest_value" sheetId="4" r:id="rId3"/>
    <sheet name="wine_severe_value" sheetId="3" r:id="rId4"/>
  </sheets>
  <definedNames>
    <definedName name="ExternalData_1" localSheetId="3" hidden="1">wine_severe_value!$A$1:$E$17</definedName>
    <definedName name="ExternalData_2" localSheetId="2" hidden="1">building_modest_value!$A$1:$E$25</definedName>
    <definedName name="ExternalData_3" localSheetId="1" hidden="1">building_severe_value!$A$1:$E$25</definedName>
  </definedNames>
  <calcPr calcId="0"/>
</workbook>
</file>

<file path=xl/calcChain.xml><?xml version="1.0" encoding="utf-8"?>
<calcChain xmlns="http://schemas.openxmlformats.org/spreadsheetml/2006/main">
  <c r="E23" i="5" l="1"/>
  <c r="E24" i="5"/>
  <c r="E25" i="5"/>
  <c r="D25" i="5"/>
  <c r="D24" i="5"/>
  <c r="D23" i="5"/>
  <c r="E23" i="4"/>
  <c r="E24" i="4"/>
  <c r="E25" i="4"/>
  <c r="D25" i="4"/>
  <c r="D24" i="4"/>
  <c r="D23" i="4"/>
  <c r="E19" i="3"/>
  <c r="E20" i="3"/>
  <c r="D20" i="3"/>
  <c r="D19" i="3"/>
  <c r="E18" i="3"/>
  <c r="D18" i="3"/>
  <c r="E19" i="1"/>
  <c r="E20" i="1"/>
  <c r="E18" i="1"/>
  <c r="D20" i="1"/>
  <c r="D19" i="1"/>
  <c r="D18" i="1"/>
</calcChain>
</file>

<file path=xl/connections.xml><?xml version="1.0" encoding="utf-8"?>
<connections xmlns="http://schemas.openxmlformats.org/spreadsheetml/2006/main">
  <connection id="1" keepAlive="1" name="查询 - building_modest_value" description="与工作簿中“building_modest_value”查询的连接。" type="5" refreshedVersion="8" background="1" saveData="1">
    <dbPr connection="Provider=Microsoft.Mashup.OleDb.1;Data Source=$Workbook$;Location=building_modest_value;Extended Properties=&quot;&quot;" command="SELECT * FROM [building_modest_value]"/>
  </connection>
  <connection id="2" keepAlive="1" name="查询 - building_severe_value" description="与工作簿中“building_severe_value”查询的连接。" type="5" refreshedVersion="8" background="1" saveData="1">
    <dbPr connection="Provider=Microsoft.Mashup.OleDb.1;Data Source=$Workbook$;Location=building_severe_value;Extended Properties=&quot;&quot;" command="SELECT * FROM [building_severe_value]"/>
  </connection>
  <connection id="3" keepAlive="1" name="查询 - wine_severe_value" description="与工作簿中“wine_severe_value”查询的连接。" type="5" refreshedVersion="8" background="1" saveData="1">
    <dbPr connection="Provider=Microsoft.Mashup.OleDb.1;Data Source=$Workbook$;Location=wine_severe_value;Extended Properties=&quot;&quot;" command="SELECT * FROM [wine_severe_value]"/>
  </connection>
</connections>
</file>

<file path=xl/sharedStrings.xml><?xml version="1.0" encoding="utf-8"?>
<sst xmlns="http://schemas.openxmlformats.org/spreadsheetml/2006/main" count="32" uniqueCount="8">
  <si>
    <t>socpOptval</t>
  </si>
  <si>
    <t>LTROptval</t>
  </si>
  <si>
    <t>RTROptval</t>
  </si>
  <si>
    <t>ltr_err</t>
  </si>
  <si>
    <t>rtr_err</t>
  </si>
  <si>
    <t>AVG</t>
    <phoneticPr fontId="18" type="noConversion"/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</si>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</sst>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3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socpOptval" tableColumnId="1"/>
      <queryTableField id="2" name="LTROptval" tableColumnId="2"/>
      <queryTableField id="3" name="RTROptval" tableColumnId="3"/>
      <queryTableField id="4" name="ltr_err" tableColumnId="4"/>
      <queryTableField id="5" name="rtr_err" tableColumnId="5"/>
    </queryTableFields>
  </queryTableRefresh>
</queryTable>
</file>

<file path=xl/queryTables/queryTable2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socpOptval" tableColumnId="1"/>
      <queryTableField id="2" name="LTROptval" tableColumnId="2"/>
      <queryTableField id="3" name="RTROptval" tableColumnId="3"/>
      <queryTableField id="4" name="ltr_err" tableColumnId="4"/>
      <queryTableField id="5" name="rtr_err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socpOptval" tableColumnId="1"/>
      <queryTableField id="2" name="LTROptval" tableColumnId="2"/>
      <queryTableField id="3" name="RTROptval" tableColumnId="3"/>
      <queryTableField id="4" name="ltr_err" tableColumnId="4"/>
      <queryTableField id="5" name="rtr_er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building_severe_value" displayName="building_severe_value" ref="A1:E25" tableType="queryTable" totalsRowShown="0">
  <autoFilter ref="A1:E25"/>
  <tableColumns count="5">
    <tableColumn id="1" uniqueName="1" name="socpOptval" queryTableFieldId="1"/>
    <tableColumn id="2" uniqueName="2" name="LTROptval" queryTableFieldId="2"/>
    <tableColumn id="3" uniqueName="3" name="RTROptval" queryTableFieldId="3"/>
    <tableColumn id="4" uniqueName="4" name="ltr_err" queryTableFieldId="4"/>
    <tableColumn id="5" uniqueName="5" name="rtr_er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building_modest_value" displayName="building_modest_value" ref="A1:E25" tableType="queryTable" totalsRowShown="0">
  <autoFilter ref="A1:E25"/>
  <tableColumns count="5">
    <tableColumn id="1" uniqueName="1" name="socpOptval" queryTableFieldId="1"/>
    <tableColumn id="2" uniqueName="2" name="LTROptval" queryTableFieldId="2"/>
    <tableColumn id="3" uniqueName="3" name="RTROptval" queryTableFieldId="3"/>
    <tableColumn id="4" uniqueName="4" name="ltr_err" queryTableFieldId="4"/>
    <tableColumn id="5" uniqueName="5" name="rtr_er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wine_severe_value" displayName="wine_severe_value" ref="A1:E18" tableType="queryTable" totalsRowCount="1">
  <autoFilter ref="A1:E17"/>
  <tableColumns count="5">
    <tableColumn id="1" uniqueName="1" name="socpOptval" queryTableFieldId="1"/>
    <tableColumn id="2" uniqueName="2" name="LTROptval" totalsRowLabel="AVG" queryTableFieldId="2"/>
    <tableColumn id="3" uniqueName="3" name="RTROptval" queryTableFieldId="3"/>
    <tableColumn id="4" uniqueName="4" name="ltr_err" totalsRowFunction="custom" queryTableFieldId="4">
      <totalsRowFormula>AVERAGE(wine_severe_value[ltr_err])</totalsRowFormula>
    </tableColumn>
    <tableColumn id="5" uniqueName="5" name="rtr_err" totalsRowFunction="custom" queryTableFieldId="5">
      <totalsRowFormula>AVERAGE(wine_severe_value[rtr_err])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H21" sqref="H21"/>
    </sheetView>
  </sheetViews>
  <sheetFormatPr defaultRowHeight="14" x14ac:dyDescent="0.3"/>
  <cols>
    <col min="4" max="4" width="14.58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53.2871608711881</v>
      </c>
      <c r="B2">
        <v>53.2871611089789</v>
      </c>
      <c r="C2">
        <v>53.287161259332002</v>
      </c>
      <c r="D2" s="1">
        <v>4.4624415924699704E-9</v>
      </c>
      <c r="E2" s="1">
        <v>7.2840051184685699E-9</v>
      </c>
    </row>
    <row r="3" spans="1:5" x14ac:dyDescent="0.3">
      <c r="A3">
        <v>88.428519211322893</v>
      </c>
      <c r="B3">
        <v>88.428519024902698</v>
      </c>
      <c r="C3">
        <v>88.428519036969902</v>
      </c>
      <c r="D3" s="1">
        <v>2.10814625578452E-9</v>
      </c>
      <c r="E3" s="1">
        <v>1.97168296469899E-9</v>
      </c>
    </row>
    <row r="4" spans="1:5" x14ac:dyDescent="0.3">
      <c r="A4">
        <v>114.948208192964</v>
      </c>
      <c r="B4">
        <v>114.948208210172</v>
      </c>
      <c r="C4">
        <v>114.948208253248</v>
      </c>
      <c r="D4" s="1">
        <v>1.4969882181153999E-10</v>
      </c>
      <c r="E4" s="1">
        <v>5.2444026602161701E-10</v>
      </c>
    </row>
    <row r="5" spans="1:5" x14ac:dyDescent="0.3">
      <c r="A5">
        <v>142.431224852957</v>
      </c>
      <c r="B5">
        <v>142.43122436667301</v>
      </c>
      <c r="C5">
        <v>142.43122473157899</v>
      </c>
      <c r="D5" s="1">
        <v>3.41417004054401E-9</v>
      </c>
      <c r="E5" s="1">
        <v>8.5218479302611897E-10</v>
      </c>
    </row>
    <row r="6" spans="1:5" x14ac:dyDescent="0.3">
      <c r="A6">
        <v>178.59224526111799</v>
      </c>
      <c r="B6">
        <v>178.59224686110301</v>
      </c>
      <c r="C6">
        <v>178.592245326583</v>
      </c>
      <c r="D6" s="1">
        <v>8.9588728147060406E-9</v>
      </c>
      <c r="E6" s="1">
        <v>3.6656462361036702E-10</v>
      </c>
    </row>
    <row r="7" spans="1:5" x14ac:dyDescent="0.3">
      <c r="A7">
        <v>211.48245250904901</v>
      </c>
      <c r="B7">
        <v>211.482452434148</v>
      </c>
      <c r="C7">
        <v>211.48245300863999</v>
      </c>
      <c r="D7" s="1">
        <v>3.5417114057703601E-10</v>
      </c>
      <c r="E7" s="1">
        <v>2.3623289691345898E-9</v>
      </c>
    </row>
    <row r="8" spans="1:5" x14ac:dyDescent="0.3">
      <c r="A8">
        <v>249.87836197154499</v>
      </c>
      <c r="B8">
        <v>249.878361527935</v>
      </c>
      <c r="C8">
        <v>249.87836230747399</v>
      </c>
      <c r="D8" s="1">
        <v>1.77530465335589E-9</v>
      </c>
      <c r="E8" s="1">
        <v>1.34437147882243E-9</v>
      </c>
    </row>
    <row r="9" spans="1:5" x14ac:dyDescent="0.3">
      <c r="A9">
        <v>271.94762585977799</v>
      </c>
      <c r="B9">
        <v>271.947629401141</v>
      </c>
      <c r="C9">
        <v>271.947625884025</v>
      </c>
      <c r="D9" s="1">
        <v>1.3022226510086599E-8</v>
      </c>
      <c r="E9" s="1">
        <v>8.91631140621081E-11</v>
      </c>
    </row>
    <row r="10" spans="1:5" x14ac:dyDescent="0.3">
      <c r="A10">
        <v>307.54793801666602</v>
      </c>
      <c r="B10">
        <v>307.54794288240498</v>
      </c>
      <c r="C10">
        <v>307.54793783332002</v>
      </c>
      <c r="D10" s="1">
        <v>1.58210750708879E-8</v>
      </c>
      <c r="E10" s="1">
        <v>5.9615533601497598E-10</v>
      </c>
    </row>
    <row r="11" spans="1:5" x14ac:dyDescent="0.3">
      <c r="A11">
        <v>342.712850787121</v>
      </c>
      <c r="B11">
        <v>342.712850364291</v>
      </c>
      <c r="C11">
        <v>342.712851061864</v>
      </c>
      <c r="D11" s="1">
        <v>1.23377140798089E-9</v>
      </c>
      <c r="E11" s="1">
        <v>8.01671139706309E-10</v>
      </c>
    </row>
    <row r="12" spans="1:5" x14ac:dyDescent="0.3">
      <c r="A12">
        <v>376.17175788334902</v>
      </c>
      <c r="B12">
        <v>376.17175791827998</v>
      </c>
      <c r="C12">
        <v>376.17175795514498</v>
      </c>
      <c r="D12" s="1">
        <v>9.2858776854234699E-11</v>
      </c>
      <c r="E12" s="1">
        <v>1.9085892980273701E-10</v>
      </c>
    </row>
    <row r="13" spans="1:5" x14ac:dyDescent="0.3">
      <c r="A13">
        <v>411.99600275471602</v>
      </c>
      <c r="B13">
        <v>411.99600235116401</v>
      </c>
      <c r="C13">
        <v>411.99600292026798</v>
      </c>
      <c r="D13" s="1">
        <v>9.7950370199787705E-10</v>
      </c>
      <c r="E13" s="1">
        <v>4.0183016447353E-10</v>
      </c>
    </row>
    <row r="14" spans="1:5" x14ac:dyDescent="0.3">
      <c r="A14">
        <v>438.05514390092998</v>
      </c>
      <c r="B14">
        <v>438.05515131030103</v>
      </c>
      <c r="C14">
        <v>438.05514325170401</v>
      </c>
      <c r="D14" s="1">
        <v>1.69142413433777E-8</v>
      </c>
      <c r="E14" s="1">
        <v>1.4820640864913399E-9</v>
      </c>
    </row>
    <row r="15" spans="1:5" x14ac:dyDescent="0.3">
      <c r="A15">
        <v>471.05313164096299</v>
      </c>
      <c r="B15">
        <v>471.05312963340998</v>
      </c>
      <c r="C15">
        <v>471.05313063879498</v>
      </c>
      <c r="D15" s="1">
        <v>4.2618394869054799E-9</v>
      </c>
      <c r="E15" s="1">
        <v>2.1275046357559401E-9</v>
      </c>
    </row>
    <row r="16" spans="1:5" x14ac:dyDescent="0.3">
      <c r="A16">
        <v>502.22252921905198</v>
      </c>
      <c r="B16">
        <v>502.22252844317899</v>
      </c>
      <c r="C16">
        <v>502.222528404081</v>
      </c>
      <c r="D16" s="1">
        <v>1.54488037586562E-9</v>
      </c>
      <c r="E16" s="1">
        <v>1.6227301822747401E-9</v>
      </c>
    </row>
    <row r="17" spans="1:5" x14ac:dyDescent="0.3">
      <c r="A17">
        <v>536.50214341965795</v>
      </c>
      <c r="B17">
        <v>536.50214453883905</v>
      </c>
      <c r="C17">
        <v>536.50214268805098</v>
      </c>
      <c r="D17" s="1">
        <v>2.08607075941418E-9</v>
      </c>
      <c r="E17" s="1">
        <v>1.36366085967601E-9</v>
      </c>
    </row>
    <row r="18" spans="1:5" x14ac:dyDescent="0.3">
      <c r="A18" s="2" t="s">
        <v>5</v>
      </c>
      <c r="B18" s="2"/>
      <c r="C18" s="2"/>
      <c r="D18" s="1">
        <f>AVERAGE(D2:D17)</f>
        <v>4.8237045470387174E-9</v>
      </c>
      <c r="E18" s="1">
        <f>AVERAGE(E2:E17)</f>
        <v>1.4613260413775234E-9</v>
      </c>
    </row>
    <row r="19" spans="1:5" x14ac:dyDescent="0.3">
      <c r="A19" s="2" t="s">
        <v>6</v>
      </c>
      <c r="B19" s="2"/>
      <c r="C19" s="2"/>
      <c r="D19" s="1">
        <f>MAX(D2:D17)</f>
        <v>1.69142413433777E-8</v>
      </c>
      <c r="E19" s="1">
        <f>MAX(E2:E17)</f>
        <v>7.2840051184685699E-9</v>
      </c>
    </row>
    <row r="20" spans="1:5" x14ac:dyDescent="0.3">
      <c r="A20" s="2" t="s">
        <v>7</v>
      </c>
      <c r="B20" s="2"/>
      <c r="C20" s="2"/>
      <c r="D20" s="1">
        <f>MIN(D2:D17)</f>
        <v>9.2858776854234699E-11</v>
      </c>
      <c r="E20" s="1">
        <f>MIN(E2:E17)</f>
        <v>8.91631140621081E-11</v>
      </c>
    </row>
  </sheetData>
  <mergeCells count="3">
    <mergeCell ref="A18:C18"/>
    <mergeCell ref="A19:C19"/>
    <mergeCell ref="A20:C20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9" sqref="H9"/>
    </sheetView>
  </sheetViews>
  <sheetFormatPr defaultRowHeight="14" x14ac:dyDescent="0.3"/>
  <cols>
    <col min="1" max="1" width="12.58203125" bestFit="1" customWidth="1"/>
    <col min="2" max="3" width="12.33203125" bestFit="1" customWidth="1"/>
    <col min="4" max="5" width="12.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9.10705655800726</v>
      </c>
      <c r="B2">
        <v>9.1070563421493702</v>
      </c>
      <c r="C2">
        <v>9.1070776752103502</v>
      </c>
      <c r="D2">
        <v>2.3702267402199498E-8</v>
      </c>
      <c r="E2">
        <v>2.3187736841329901E-6</v>
      </c>
    </row>
    <row r="3" spans="1:5" x14ac:dyDescent="0.3">
      <c r="A3">
        <v>9.8606889405248292</v>
      </c>
      <c r="B3">
        <v>9.8606846905575392</v>
      </c>
      <c r="C3">
        <v>9.8606957105133901</v>
      </c>
      <c r="D3">
        <v>4.3100105066488299E-7</v>
      </c>
      <c r="E3">
        <v>6.8656344416656297E-7</v>
      </c>
    </row>
    <row r="4" spans="1:5" x14ac:dyDescent="0.3">
      <c r="A4">
        <v>10.8062087874277</v>
      </c>
      <c r="B4">
        <v>10.806211862506499</v>
      </c>
      <c r="C4">
        <v>10.806214917617</v>
      </c>
      <c r="D4">
        <v>2.8456592321580302E-7</v>
      </c>
      <c r="E4">
        <v>5.6728400071285905E-7</v>
      </c>
    </row>
    <row r="5" spans="1:5" x14ac:dyDescent="0.3">
      <c r="A5">
        <v>12.2730413039071</v>
      </c>
      <c r="B5">
        <v>12.273040644337</v>
      </c>
      <c r="C5">
        <v>12.2730706569702</v>
      </c>
      <c r="D5">
        <v>5.37413699956275E-8</v>
      </c>
      <c r="E5">
        <v>2.3916698749476E-6</v>
      </c>
    </row>
    <row r="6" spans="1:5" x14ac:dyDescent="0.3">
      <c r="A6">
        <v>12.829425043371</v>
      </c>
      <c r="B6">
        <v>12.8294236252153</v>
      </c>
      <c r="C6">
        <v>12.8294590425481</v>
      </c>
      <c r="D6">
        <v>1.10539299609236E-7</v>
      </c>
      <c r="E6">
        <v>2.6500935927162001E-6</v>
      </c>
    </row>
    <row r="7" spans="1:5" x14ac:dyDescent="0.3">
      <c r="A7">
        <v>13.214440248341599</v>
      </c>
      <c r="B7">
        <v>13.214434564507201</v>
      </c>
      <c r="C7">
        <v>13.2144663207131</v>
      </c>
      <c r="D7">
        <v>4.30122972306471E-7</v>
      </c>
      <c r="E7">
        <v>1.9730212597203898E-6</v>
      </c>
    </row>
    <row r="8" spans="1:5" x14ac:dyDescent="0.3">
      <c r="A8">
        <v>14.508173209674201</v>
      </c>
      <c r="B8">
        <v>14.5081721710831</v>
      </c>
      <c r="C8">
        <v>14.5082051700312</v>
      </c>
      <c r="D8">
        <v>7.1586627286073097E-8</v>
      </c>
      <c r="E8">
        <v>2.20292082976288E-6</v>
      </c>
    </row>
    <row r="9" spans="1:5" x14ac:dyDescent="0.3">
      <c r="A9">
        <v>15.173744147354499</v>
      </c>
      <c r="B9">
        <v>15.1737403711406</v>
      </c>
      <c r="C9">
        <v>15.1737659345221</v>
      </c>
      <c r="D9">
        <v>2.48865002952647E-7</v>
      </c>
      <c r="E9">
        <v>1.43584651245855E-6</v>
      </c>
    </row>
    <row r="10" spans="1:5" x14ac:dyDescent="0.3">
      <c r="A10">
        <v>16.585924031131501</v>
      </c>
      <c r="B10">
        <v>16.585932961726201</v>
      </c>
      <c r="C10">
        <v>16.585954657363999</v>
      </c>
      <c r="D10">
        <v>5.3844420814419303E-7</v>
      </c>
      <c r="E10">
        <v>1.8465195212324701E-6</v>
      </c>
    </row>
    <row r="11" spans="1:5" x14ac:dyDescent="0.3">
      <c r="A11">
        <v>17.161921960008701</v>
      </c>
      <c r="B11">
        <v>17.161921008092801</v>
      </c>
      <c r="C11">
        <v>17.161956674175201</v>
      </c>
      <c r="D11">
        <v>5.5466746533173903E-8</v>
      </c>
      <c r="E11">
        <v>2.0227435239495901E-6</v>
      </c>
    </row>
    <row r="12" spans="1:5" x14ac:dyDescent="0.3">
      <c r="A12">
        <v>17.784921010757301</v>
      </c>
      <c r="B12">
        <v>17.784923762033898</v>
      </c>
      <c r="C12">
        <v>17.7849581838564</v>
      </c>
      <c r="D12">
        <v>1.54697151790898E-7</v>
      </c>
      <c r="E12">
        <v>2.0901469859032901E-6</v>
      </c>
    </row>
    <row r="13" spans="1:5" x14ac:dyDescent="0.3">
      <c r="A13">
        <v>19.033658287734301</v>
      </c>
      <c r="B13">
        <v>19.033647237683201</v>
      </c>
      <c r="C13">
        <v>19.033691527089101</v>
      </c>
      <c r="D13">
        <v>5.8055319558132299E-7</v>
      </c>
      <c r="E13">
        <v>1.7463460927487799E-6</v>
      </c>
    </row>
    <row r="14" spans="1:5" x14ac:dyDescent="0.3">
      <c r="A14">
        <v>19.165865385866901</v>
      </c>
      <c r="B14">
        <v>19.1658028892518</v>
      </c>
      <c r="C14">
        <v>19.165911397442301</v>
      </c>
      <c r="D14">
        <v>3.2608292836784499E-6</v>
      </c>
      <c r="E14">
        <v>2.4007042994768598E-6</v>
      </c>
    </row>
    <row r="15" spans="1:5" x14ac:dyDescent="0.3">
      <c r="A15">
        <v>21.238353012456301</v>
      </c>
      <c r="B15">
        <v>21.238333011963601</v>
      </c>
      <c r="C15">
        <v>21.238392773462699</v>
      </c>
      <c r="D15">
        <v>9.4171580482270496E-7</v>
      </c>
      <c r="E15">
        <v>1.8721322890610799E-6</v>
      </c>
    </row>
    <row r="16" spans="1:5" x14ac:dyDescent="0.3">
      <c r="A16">
        <v>21.6730703248646</v>
      </c>
      <c r="B16">
        <v>21.673085964742501</v>
      </c>
      <c r="C16">
        <v>21.673113627703401</v>
      </c>
      <c r="D16">
        <v>7.2162723778195903E-7</v>
      </c>
      <c r="E16">
        <v>1.9980020436357301E-6</v>
      </c>
    </row>
    <row r="17" spans="1:5" x14ac:dyDescent="0.3">
      <c r="A17">
        <v>22.356907342226901</v>
      </c>
      <c r="B17">
        <v>22.356909548969298</v>
      </c>
      <c r="C17">
        <v>22.3569576527603</v>
      </c>
      <c r="D17">
        <v>9.8705172268170801E-8</v>
      </c>
      <c r="E17">
        <v>2.2503351054899502E-6</v>
      </c>
    </row>
    <row r="18" spans="1:5" x14ac:dyDescent="0.3">
      <c r="A18">
        <v>23.0204298577938</v>
      </c>
      <c r="B18">
        <v>23.020436683482</v>
      </c>
      <c r="C18">
        <v>23.0204770395212</v>
      </c>
      <c r="D18">
        <v>2.96505676353523E-7</v>
      </c>
      <c r="E18">
        <v>2.0495589204540798E-6</v>
      </c>
    </row>
    <row r="19" spans="1:5" x14ac:dyDescent="0.3">
      <c r="A19">
        <v>24.350968536814701</v>
      </c>
      <c r="B19">
        <v>24.350962750925099</v>
      </c>
      <c r="C19">
        <v>24.3510140478975</v>
      </c>
      <c r="D19">
        <v>2.3760408429056899E-7</v>
      </c>
      <c r="E19">
        <v>1.86896396874154E-6</v>
      </c>
    </row>
    <row r="20" spans="1:5" x14ac:dyDescent="0.3">
      <c r="A20">
        <v>24.938317811327501</v>
      </c>
      <c r="B20">
        <v>24.9383195569586</v>
      </c>
      <c r="C20">
        <v>24.9383682158747</v>
      </c>
      <c r="D20">
        <v>6.9997947897322202E-8</v>
      </c>
      <c r="E20">
        <v>2.0211686894626702E-6</v>
      </c>
    </row>
    <row r="21" spans="1:5" x14ac:dyDescent="0.3">
      <c r="A21">
        <v>26.430370063907699</v>
      </c>
      <c r="B21">
        <v>26.430367883535698</v>
      </c>
      <c r="C21">
        <v>26.4304209992988</v>
      </c>
      <c r="D21">
        <v>8.2494950277237407E-8</v>
      </c>
      <c r="E21">
        <v>1.9271539127308501E-6</v>
      </c>
    </row>
    <row r="22" spans="1:5" x14ac:dyDescent="0.3">
      <c r="A22">
        <v>26.859621941733</v>
      </c>
      <c r="B22">
        <v>26.859669858398401</v>
      </c>
      <c r="C22">
        <v>26.859682993085201</v>
      </c>
      <c r="D22">
        <v>1.78396648583268E-6</v>
      </c>
      <c r="E22">
        <v>2.2729788318600701E-6</v>
      </c>
    </row>
    <row r="23" spans="1:5" x14ac:dyDescent="0.3">
      <c r="B23" t="s">
        <v>5</v>
      </c>
      <c r="D23">
        <f>AVERAGE(D2:D22)</f>
        <v>4.9889202184214976E-7</v>
      </c>
      <c r="E23">
        <f>AVERAGE(E2:E22)</f>
        <v>1.9329965420649995E-6</v>
      </c>
    </row>
    <row r="24" spans="1:5" x14ac:dyDescent="0.3">
      <c r="B24" t="s">
        <v>7</v>
      </c>
      <c r="D24">
        <f>MIN(D2:D22)</f>
        <v>2.3702267402199498E-8</v>
      </c>
      <c r="E24">
        <f>MIN(E2:E22)</f>
        <v>5.6728400071285905E-7</v>
      </c>
    </row>
    <row r="25" spans="1:5" x14ac:dyDescent="0.3">
      <c r="B25" t="s">
        <v>6</v>
      </c>
      <c r="D25">
        <f>MAX(D2:D22)</f>
        <v>3.2608292836784499E-6</v>
      </c>
      <c r="E25">
        <f>MAX(E2:E22)</f>
        <v>2.6500935927162001E-6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27" sqref="G27"/>
    </sheetView>
  </sheetViews>
  <sheetFormatPr defaultRowHeight="14" x14ac:dyDescent="0.3"/>
  <cols>
    <col min="1" max="1" width="12.58203125" bestFit="1" customWidth="1"/>
    <col min="2" max="3" width="12.33203125" bestFit="1" customWidth="1"/>
    <col min="4" max="5" width="12.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1.92417122601762</v>
      </c>
      <c r="B2">
        <v>1.9241322650925201</v>
      </c>
      <c r="C2">
        <v>1.92418860463731</v>
      </c>
      <c r="D2">
        <v>2.0248159091154401E-5</v>
      </c>
      <c r="E2">
        <v>9.0317428365444908E-6</v>
      </c>
    </row>
    <row r="3" spans="1:5" x14ac:dyDescent="0.3">
      <c r="A3">
        <v>2.0745012408289298</v>
      </c>
      <c r="B3">
        <v>2.0745065671359</v>
      </c>
      <c r="C3">
        <v>2.0745240728176202</v>
      </c>
      <c r="D3">
        <v>2.5675120684872402E-6</v>
      </c>
      <c r="E3">
        <v>1.1006013512866E-5</v>
      </c>
    </row>
    <row r="4" spans="1:5" x14ac:dyDescent="0.3">
      <c r="A4">
        <v>2.2755061852728402</v>
      </c>
      <c r="B4">
        <v>2.2755118081620802</v>
      </c>
      <c r="C4">
        <v>2.2755775635139801</v>
      </c>
      <c r="D4">
        <v>2.4710498622955099E-6</v>
      </c>
      <c r="E4">
        <v>3.1368071686823797E-5</v>
      </c>
    </row>
    <row r="5" spans="1:5" x14ac:dyDescent="0.3">
      <c r="A5">
        <v>2.5873305876608299</v>
      </c>
      <c r="B5">
        <v>2.5873296815923799</v>
      </c>
      <c r="C5">
        <v>2.58735497143025</v>
      </c>
      <c r="D5">
        <v>3.5019431006120999E-7</v>
      </c>
      <c r="E5">
        <v>9.4242960424585493E-6</v>
      </c>
    </row>
    <row r="6" spans="1:5" x14ac:dyDescent="0.3">
      <c r="A6">
        <v>2.7101579783632399</v>
      </c>
      <c r="B6">
        <v>2.71015755123008</v>
      </c>
      <c r="C6">
        <v>2.7101966678739702</v>
      </c>
      <c r="D6">
        <v>1.5760452646952999E-7</v>
      </c>
      <c r="E6">
        <v>1.42757400259972E-5</v>
      </c>
    </row>
    <row r="7" spans="1:5" x14ac:dyDescent="0.3">
      <c r="A7">
        <v>2.7850609276976899</v>
      </c>
      <c r="B7">
        <v>2.7850468017902998</v>
      </c>
      <c r="C7">
        <v>2.78515133732617</v>
      </c>
      <c r="D7">
        <v>5.0720281364173597E-6</v>
      </c>
      <c r="E7">
        <v>3.2462352108604103E-5</v>
      </c>
    </row>
    <row r="8" spans="1:5" x14ac:dyDescent="0.3">
      <c r="A8">
        <v>3.0582275543707</v>
      </c>
      <c r="B8">
        <v>3.05823420030065</v>
      </c>
      <c r="C8">
        <v>3.05828683576692</v>
      </c>
      <c r="D8">
        <v>2.1731312754759801E-6</v>
      </c>
      <c r="E8">
        <v>1.93842332411979E-5</v>
      </c>
    </row>
    <row r="9" spans="1:5" x14ac:dyDescent="0.3">
      <c r="A9">
        <v>3.1995600797416799</v>
      </c>
      <c r="B9">
        <v>3.19957867454323</v>
      </c>
      <c r="C9">
        <v>3.19966746913415</v>
      </c>
      <c r="D9">
        <v>5.8116744449544298E-6</v>
      </c>
      <c r="E9">
        <v>3.3563799333075699E-5</v>
      </c>
    </row>
    <row r="10" spans="1:5" x14ac:dyDescent="0.3">
      <c r="A10">
        <v>3.5009961784499599</v>
      </c>
      <c r="B10">
        <v>3.5009852225637599</v>
      </c>
      <c r="C10">
        <v>3.50104898528771</v>
      </c>
      <c r="D10">
        <v>3.1293625135505798E-6</v>
      </c>
      <c r="E10">
        <v>1.5083374861399399E-5</v>
      </c>
    </row>
    <row r="11" spans="1:5" x14ac:dyDescent="0.3">
      <c r="A11">
        <v>3.6073002784317598</v>
      </c>
      <c r="B11">
        <v>3.6073011190328499</v>
      </c>
      <c r="C11">
        <v>3.6073798979923599</v>
      </c>
      <c r="D11">
        <v>2.33027758730357E-7</v>
      </c>
      <c r="E11">
        <v>2.20717862275407E-5</v>
      </c>
    </row>
    <row r="12" spans="1:5" x14ac:dyDescent="0.3">
      <c r="A12">
        <v>3.74191939944994</v>
      </c>
      <c r="B12">
        <v>3.7419226116624502</v>
      </c>
      <c r="C12">
        <v>3.7420242651860498</v>
      </c>
      <c r="D12">
        <v>8.5843979239610505E-7</v>
      </c>
      <c r="E12">
        <v>2.8024584422009001E-5</v>
      </c>
    </row>
    <row r="13" spans="1:5" x14ac:dyDescent="0.3">
      <c r="A13">
        <v>4.0093849629275899</v>
      </c>
      <c r="B13">
        <v>4.0093836651860304</v>
      </c>
      <c r="C13">
        <v>4.0094694104904196</v>
      </c>
      <c r="D13">
        <v>3.2367596814639999E-7</v>
      </c>
      <c r="E13">
        <v>2.10624730745068E-5</v>
      </c>
    </row>
    <row r="14" spans="1:5" x14ac:dyDescent="0.3">
      <c r="A14">
        <v>4.02305625412676</v>
      </c>
      <c r="B14">
        <v>4.0230720881969297</v>
      </c>
      <c r="C14">
        <v>4.0231793794868302</v>
      </c>
      <c r="D14">
        <v>3.9358311622210204E-6</v>
      </c>
      <c r="E14">
        <v>3.0604931249223799E-5</v>
      </c>
    </row>
    <row r="15" spans="1:5" x14ac:dyDescent="0.3">
      <c r="A15">
        <v>4.48263489098946</v>
      </c>
      <c r="B15">
        <v>4.4828656646459404</v>
      </c>
      <c r="C15">
        <v>4.4826968949346302</v>
      </c>
      <c r="D15">
        <v>5.14816981732081E-5</v>
      </c>
      <c r="E15">
        <v>1.38320310884188E-5</v>
      </c>
    </row>
    <row r="16" spans="1:5" x14ac:dyDescent="0.3">
      <c r="A16">
        <v>4.5684651571833497</v>
      </c>
      <c r="B16">
        <v>4.5684649648937903</v>
      </c>
      <c r="C16">
        <v>4.5685826179862499</v>
      </c>
      <c r="D16">
        <v>4.2090625454672197E-8</v>
      </c>
      <c r="E16">
        <v>2.5711217851010599E-5</v>
      </c>
    </row>
    <row r="17" spans="1:5" x14ac:dyDescent="0.3">
      <c r="A17">
        <v>4.7018292893515996</v>
      </c>
      <c r="B17">
        <v>4.7018626011486004</v>
      </c>
      <c r="C17">
        <v>4.7019512632417904</v>
      </c>
      <c r="D17">
        <v>7.0848588830084099E-6</v>
      </c>
      <c r="E17">
        <v>2.5941794711425801E-5</v>
      </c>
    </row>
    <row r="18" spans="1:5" x14ac:dyDescent="0.3">
      <c r="A18">
        <v>4.8490355777419101</v>
      </c>
      <c r="B18">
        <v>4.8489062841392299</v>
      </c>
      <c r="C18">
        <v>4.8491840368784302</v>
      </c>
      <c r="D18">
        <v>2.6663776871041999E-5</v>
      </c>
      <c r="E18">
        <v>3.06162192743991E-5</v>
      </c>
    </row>
    <row r="19" spans="1:5" x14ac:dyDescent="0.3">
      <c r="A19">
        <v>5.1339161230996</v>
      </c>
      <c r="B19">
        <v>5.1338994112338696</v>
      </c>
      <c r="C19">
        <v>5.1340388450851604</v>
      </c>
      <c r="D19">
        <v>3.2551886965682598E-6</v>
      </c>
      <c r="E19">
        <v>2.3904166452109E-5</v>
      </c>
    </row>
    <row r="20" spans="1:5" x14ac:dyDescent="0.3">
      <c r="A20">
        <v>5.2465833940507496</v>
      </c>
      <c r="B20">
        <v>5.2465825834595297</v>
      </c>
      <c r="C20">
        <v>5.2467268011925601</v>
      </c>
      <c r="D20">
        <v>1.5449887354962301E-7</v>
      </c>
      <c r="E20">
        <v>2.73334341679274E-5</v>
      </c>
    </row>
    <row r="21" spans="1:5" x14ac:dyDescent="0.3">
      <c r="A21">
        <v>5.57340903924303</v>
      </c>
      <c r="B21">
        <v>5.5734165872934698</v>
      </c>
      <c r="C21">
        <v>5.57353769947877</v>
      </c>
      <c r="D21">
        <v>1.3542968742342101E-6</v>
      </c>
      <c r="E21">
        <v>2.30846569545313E-5</v>
      </c>
    </row>
    <row r="22" spans="1:5" x14ac:dyDescent="0.3">
      <c r="A22">
        <v>5.6575256877948696</v>
      </c>
      <c r="B22">
        <v>5.6575276977695497</v>
      </c>
      <c r="C22">
        <v>5.6576808337406002</v>
      </c>
      <c r="D22">
        <v>3.5527451159853702E-7</v>
      </c>
      <c r="E22">
        <v>2.7422932618739799E-5</v>
      </c>
    </row>
    <row r="23" spans="1:5" x14ac:dyDescent="0.3">
      <c r="B23" t="s">
        <v>5</v>
      </c>
      <c r="D23">
        <f>AVERAGE(D2:D22)</f>
        <v>6.5582559247154271E-6</v>
      </c>
      <c r="E23">
        <f>AVERAGE(E2:E22)</f>
        <v>2.2629040559086153E-5</v>
      </c>
    </row>
    <row r="24" spans="1:5" x14ac:dyDescent="0.3">
      <c r="B24" t="s">
        <v>7</v>
      </c>
      <c r="D24">
        <f>MIN(D2:D22)</f>
        <v>4.2090625454672197E-8</v>
      </c>
      <c r="E24">
        <f>MIN(E2:E22)</f>
        <v>9.0317428365444908E-6</v>
      </c>
    </row>
    <row r="25" spans="1:5" x14ac:dyDescent="0.3">
      <c r="B25" t="s">
        <v>6</v>
      </c>
      <c r="D25">
        <f>MAX(D2:D22)</f>
        <v>5.14816981732081E-5</v>
      </c>
      <c r="E25">
        <f>MAX(E2:E22)</f>
        <v>3.3563799333075699E-5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H19" sqref="H19"/>
    </sheetView>
  </sheetViews>
  <sheetFormatPr defaultRowHeight="14" x14ac:dyDescent="0.3"/>
  <cols>
    <col min="1" max="1" width="12.58203125" bestFit="1" customWidth="1"/>
    <col min="2" max="3" width="12.33203125" bestFit="1" customWidth="1"/>
    <col min="4" max="5" width="12.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86.451842594045402</v>
      </c>
      <c r="B2">
        <v>86.451842620236803</v>
      </c>
      <c r="C2">
        <v>86.451842628822604</v>
      </c>
      <c r="D2">
        <v>3.0296025297277998E-10</v>
      </c>
      <c r="E2">
        <v>4.022730245189E-10</v>
      </c>
    </row>
    <row r="3" spans="1:5" x14ac:dyDescent="0.3">
      <c r="A3">
        <v>144.46350366351399</v>
      </c>
      <c r="B3">
        <v>144.46350376222099</v>
      </c>
      <c r="C3">
        <v>144.463503680537</v>
      </c>
      <c r="D3">
        <v>6.8326721464703899E-10</v>
      </c>
      <c r="E3">
        <v>1.1783784621560601E-10</v>
      </c>
    </row>
    <row r="4" spans="1:5" x14ac:dyDescent="0.3">
      <c r="A4">
        <v>192.86795500276099</v>
      </c>
      <c r="B4">
        <v>192.867954473352</v>
      </c>
      <c r="C4">
        <v>192.867955131005</v>
      </c>
      <c r="D4">
        <v>2.7449281579312999E-9</v>
      </c>
      <c r="E4">
        <v>6.6493255188322203E-10</v>
      </c>
    </row>
    <row r="5" spans="1:5" x14ac:dyDescent="0.3">
      <c r="A5">
        <v>236.92975956083799</v>
      </c>
      <c r="B5">
        <v>236.92975948097799</v>
      </c>
      <c r="C5">
        <v>236.92975956945699</v>
      </c>
      <c r="D5">
        <v>3.3706000748596802E-10</v>
      </c>
      <c r="E5">
        <v>3.6377497797047797E-11</v>
      </c>
    </row>
    <row r="6" spans="1:5" x14ac:dyDescent="0.3">
      <c r="A6">
        <v>300.982435029123</v>
      </c>
      <c r="B6">
        <v>300.982435080107</v>
      </c>
      <c r="C6">
        <v>300.98243507322502</v>
      </c>
      <c r="D6">
        <v>1.6939213108273801E-10</v>
      </c>
      <c r="E6">
        <v>1.46527089548359E-10</v>
      </c>
    </row>
    <row r="7" spans="1:5" x14ac:dyDescent="0.3">
      <c r="A7">
        <v>349.92274964300202</v>
      </c>
      <c r="B7">
        <v>349.92274925166299</v>
      </c>
      <c r="C7">
        <v>349.92274970326503</v>
      </c>
      <c r="D7">
        <v>1.1183568874744001E-9</v>
      </c>
      <c r="E7">
        <v>1.7221851349869299E-10</v>
      </c>
    </row>
    <row r="8" spans="1:5" x14ac:dyDescent="0.3">
      <c r="A8">
        <v>416.81551779373598</v>
      </c>
      <c r="B8">
        <v>416.81551802908302</v>
      </c>
      <c r="C8">
        <v>416.81551777534401</v>
      </c>
      <c r="D8">
        <v>5.6463092478491704E-10</v>
      </c>
      <c r="E8">
        <v>4.4123879407145899E-11</v>
      </c>
    </row>
    <row r="9" spans="1:5" x14ac:dyDescent="0.3">
      <c r="A9">
        <v>456.75066977969198</v>
      </c>
      <c r="B9">
        <v>456.75066976168102</v>
      </c>
      <c r="C9">
        <v>456.75066984498898</v>
      </c>
      <c r="D9">
        <v>3.9431540466888103E-11</v>
      </c>
      <c r="E9">
        <v>1.4296058432829301E-10</v>
      </c>
    </row>
    <row r="10" spans="1:5" x14ac:dyDescent="0.3">
      <c r="A10">
        <v>513.27185148778005</v>
      </c>
      <c r="B10">
        <v>513.27184950709295</v>
      </c>
      <c r="C10">
        <v>513.27185155014297</v>
      </c>
      <c r="D10">
        <v>3.8589433316943302E-9</v>
      </c>
      <c r="E10">
        <v>1.2150030686029501E-10</v>
      </c>
    </row>
    <row r="11" spans="1:5" x14ac:dyDescent="0.3">
      <c r="A11">
        <v>570.38770783973496</v>
      </c>
      <c r="B11">
        <v>570.38770697361099</v>
      </c>
      <c r="C11">
        <v>570.38770725137203</v>
      </c>
      <c r="D11">
        <v>1.51848268011154E-9</v>
      </c>
      <c r="E11">
        <v>1.0315126341816999E-9</v>
      </c>
    </row>
    <row r="12" spans="1:5" x14ac:dyDescent="0.3">
      <c r="A12">
        <v>625.72901295324198</v>
      </c>
      <c r="B12">
        <v>625.72901296435396</v>
      </c>
      <c r="C12">
        <v>625.729012997778</v>
      </c>
      <c r="D12">
        <v>1.7758270714193E-11</v>
      </c>
      <c r="E12">
        <v>7.1173345233782305E-11</v>
      </c>
    </row>
    <row r="13" spans="1:5" x14ac:dyDescent="0.3">
      <c r="A13">
        <v>681.697311834071</v>
      </c>
      <c r="B13">
        <v>681.697310144379</v>
      </c>
      <c r="C13">
        <v>681.697310610096</v>
      </c>
      <c r="D13">
        <v>2.4786543373876298E-9</v>
      </c>
      <c r="E13">
        <v>1.79548163628773E-9</v>
      </c>
    </row>
    <row r="14" spans="1:5" x14ac:dyDescent="0.3">
      <c r="A14">
        <v>729.968456083761</v>
      </c>
      <c r="B14">
        <v>729.96845630234998</v>
      </c>
      <c r="C14">
        <v>729.968456384776</v>
      </c>
      <c r="D14">
        <v>2.9944927515225698E-10</v>
      </c>
      <c r="E14">
        <v>4.1236683149253702E-10</v>
      </c>
    </row>
    <row r="15" spans="1:5" x14ac:dyDescent="0.3">
      <c r="A15">
        <v>779.85123972322697</v>
      </c>
      <c r="B15">
        <v>779.85123923612002</v>
      </c>
      <c r="C15">
        <v>779.85123945889404</v>
      </c>
      <c r="D15">
        <v>6.2461447998795002E-10</v>
      </c>
      <c r="E15">
        <v>3.3895286456554401E-10</v>
      </c>
    </row>
    <row r="16" spans="1:5" x14ac:dyDescent="0.3">
      <c r="A16">
        <v>837.60942210176597</v>
      </c>
      <c r="B16">
        <v>837.60942195500604</v>
      </c>
      <c r="C16">
        <v>837.60942233715105</v>
      </c>
      <c r="D16">
        <v>1.7521366006524899E-10</v>
      </c>
      <c r="E16">
        <v>2.8102022337193298E-10</v>
      </c>
    </row>
    <row r="17" spans="1:5" x14ac:dyDescent="0.3">
      <c r="A17">
        <v>894.02688689456397</v>
      </c>
      <c r="B17">
        <v>894.02688647871298</v>
      </c>
      <c r="C17">
        <v>894.02688622992605</v>
      </c>
      <c r="D17">
        <v>4.6514308309677901E-10</v>
      </c>
      <c r="E17">
        <v>7.4342063621804004E-10</v>
      </c>
    </row>
    <row r="18" spans="1:5" x14ac:dyDescent="0.3">
      <c r="B18" t="s">
        <v>5</v>
      </c>
      <c r="D18">
        <f>AVERAGE(wine_severe_value[ltr_err])</f>
        <v>9.6239288969099745E-10</v>
      </c>
      <c r="E18">
        <f>AVERAGE(wine_severe_value[rtr_err])</f>
        <v>4.0766746658805177E-10</v>
      </c>
    </row>
    <row r="19" spans="1:5" x14ac:dyDescent="0.3">
      <c r="B19" t="s">
        <v>6</v>
      </c>
      <c r="D19">
        <f>MAX(wine_severe_value[ltr_err])</f>
        <v>3.8589433316943302E-9</v>
      </c>
      <c r="E19">
        <f>MAX(wine_severe_value[rtr_err])</f>
        <v>1.79548163628773E-9</v>
      </c>
    </row>
    <row r="20" spans="1:5" x14ac:dyDescent="0.3">
      <c r="B20" t="s">
        <v>7</v>
      </c>
      <c r="D20">
        <f>MIN(wine_severe_value[ltr_err])</f>
        <v>1.7758270714193E-11</v>
      </c>
      <c r="E20">
        <f>MIN(wine_severe_value[rtr_err])</f>
        <v>3.6377497797047797E-11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b 6 t 4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B v q 3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6 t 4 V b 3 x A V N x A Q A A K g Y A A B M A H A B G b 3 J t d W x h c y 9 T Z W N 0 a W 9 u M S 5 t I K I Y A C i g F A A A A A A A A A A A A A A A A A A A A A A A A A A A A O 1 U y 0 r D Q B T d B / I P Q 1 Y t D A E R B Z U s a q q 4 q K 8 2 r h o J a X L V w G S m z C N S S n d C F y J 2 4 U I U R P w D w Y 3 6 P W 3 x L x x p 1 Y r R X d F F Z z O P c + e e c 4 b D C I h k w i i q j e a 5 F d M w D X E U c o j R c U I h E J A B h y A L i Q L k I A L S N J A e g 6 e e 3 r o i s 8 s s U i l Q W V h P C N g u o 1 J v R M F y l / 0 9 A V z 4 B C j L m P 9 e J / z N k l c p r f o c h C L S / 0 Z j R y K z i r h e B p K k i Q T u W N j C y G V E p V Q 4 C x i t 0 Y j F C T 1 0 l u Y X M d p V T E J N t g g 4 n 0 t 7 i 1 H Y L + K x 2 v N e / 6 w 7 v D o Z 3 H Z f 7 i 6 1 c i 9 s 6 K I d z l J 9 Y w P C W C s t a F M Y 1 c e H J U J q U U h C L h z J 1 U S v 6 4 f B x a P u N b x / 7 t + c f v T y e E j F A e P p S K j X a o L u + J U Y t 9 u W Y F F z u y m 1 V W 1 K 6 i p E V d o A 3 s G o b V W 8 6 o 9 Y 9 R e M S B 4 A 5 z k I z 0 U 6 R d N I a K 6 h y Q g 0 V E L e H j p I W Q x C T j M G u V S z K P y / K E z / R 8 i l m k X h b 6 P w C l B L A Q I t A B Q A A g A I A G + r e F V B e 6 a h o w A A A P Y A A A A S A A A A A A A A A A A A A A A A A A A A A A B D b 2 5 m a W c v U G F j a 2 F n Z S 5 4 b W x Q S w E C L Q A U A A I A C A B v q 3 h V D 8 r p q 6 Q A A A D p A A A A E w A A A A A A A A A A A A A A A A D v A A A A W 0 N v b n R l b n R f V H l w Z X N d L n h t b F B L A Q I t A B Q A A g A I A G + r e F W 9 8 Q F T c Q E A A C o G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f A A A A A A A A Z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X 3 N l d m V y Z V 9 2 Y W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p b m V f c 2 V 2 Z X J l X 3 Z h b H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1 V D A y O j I x O j U 3 L j I 2 N j c 0 N j Z a I i A v P j x F b n R y e S B U e X B l P S J G a W x s Q 2 9 s d W 1 u V H l w Z X M i I F Z h b H V l P S J z Q l F V R k J R V T 0 i I C 8 + P E V u d H J 5 I F R 5 c G U 9 I k Z p b G x D b 2 x 1 b W 5 O Y W 1 l c y I g V m F s d W U 9 I n N b J n F 1 b 3 Q 7 c 2 9 j c E 9 w d H Z h b C Z x d W 9 0 O y w m c X V v d D t M V F J P c H R 2 Y W w m c X V v d D s s J n F 1 b 3 Q 7 U l R S T 3 B 0 d m F s J n F 1 b 3 Q 7 L C Z x d W 9 0 O 2 x 0 c l 9 l c n I m c X V v d D s s J n F 1 b 3 Q 7 c n R y X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m V f c 2 V 2 Z X J l X 3 Z h b H V l L + a b t O a U u e e a h O e x u + W e i y 5 7 c 2 9 j c E 9 w d H Z h b C w w f S Z x d W 9 0 O y w m c X V v d D t T Z W N 0 a W 9 u M S 9 3 a W 5 l X 3 N l d m V y Z V 9 2 Y W x 1 Z S / m m 7 T m l L n n m o T n s b v l n o s u e 0 x U U k 9 w d H Z h b C w x f S Z x d W 9 0 O y w m c X V v d D t T Z W N 0 a W 9 u M S 9 3 a W 5 l X 3 N l d m V y Z V 9 2 Y W x 1 Z S / m m 7 T m l L n n m o T n s b v l n o s u e 1 J U U k 9 w d H Z h b C w y f S Z x d W 9 0 O y w m c X V v d D t T Z W N 0 a W 9 u M S 9 3 a W 5 l X 3 N l d m V y Z V 9 2 Y W x 1 Z S / m m 7 T m l L n n m o T n s b v l n o s u e 2 x 0 c l 9 l c n I s M 3 0 m c X V v d D s s J n F 1 b 3 Q 7 U 2 V j d G l v b j E v d 2 l u Z V 9 z Z X Z l c m V f d m F s d W U v 5 p u 0 5 p S 5 5 5 q E 5 7 G 7 5 Z 6 L L n t y d H J f Z X J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d p b m V f c 2 V 2 Z X J l X 3 Z h b H V l L + a b t O a U u e e a h O e x u + W e i y 5 7 c 2 9 j c E 9 w d H Z h b C w w f S Z x d W 9 0 O y w m c X V v d D t T Z W N 0 a W 9 u M S 9 3 a W 5 l X 3 N l d m V y Z V 9 2 Y W x 1 Z S / m m 7 T m l L n n m o T n s b v l n o s u e 0 x U U k 9 w d H Z h b C w x f S Z x d W 9 0 O y w m c X V v d D t T Z W N 0 a W 9 u M S 9 3 a W 5 l X 3 N l d m V y Z V 9 2 Y W x 1 Z S / m m 7 T m l L n n m o T n s b v l n o s u e 1 J U U k 9 w d H Z h b C w y f S Z x d W 9 0 O y w m c X V v d D t T Z W N 0 a W 9 u M S 9 3 a W 5 l X 3 N l d m V y Z V 9 2 Y W x 1 Z S / m m 7 T m l L n n m o T n s b v l n o s u e 2 x 0 c l 9 l c n I s M 3 0 m c X V v d D s s J n F 1 b 3 Q 7 U 2 V j d G l v b j E v d 2 l u Z V 9 z Z X Z l c m V f d m F s d W U v 5 p u 0 5 p S 5 5 5 q E 5 7 G 7 5 Z 6 L L n t y d H J f Z X J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5 l X 3 N l d m V y Z V 9 2 Y W x 1 Z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X 3 N l d m V y Z V 9 2 Y W x 1 Z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X 3 N l d m V y Z V 9 2 Y W x 1 Z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l s Z G l u Z 1 9 t b 2 R l c 3 R f d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W l s Z G l u Z 1 9 t b 2 R l c 3 R f d m F s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D I 6 M j Y 6 N D E u N T U z N z Y 0 O V o i I C 8 + P E V u d H J 5 I F R 5 c G U 9 I k Z p b G x D b 2 x 1 b W 5 U e X B l c y I g V m F s d W U 9 I n N C U V V G Q l F V P S I g L z 4 8 R W 5 0 c n k g V H l w Z T 0 i R m l s b E N v b H V t b k 5 h b W V z I i B W Y W x 1 Z T 0 i c 1 s m c X V v d D t z b 2 N w T 3 B 0 d m F s J n F 1 b 3 Q 7 L C Z x d W 9 0 O 0 x U U k 9 w d H Z h b C Z x d W 9 0 O y w m c X V v d D t S V F J P c H R 2 Y W w m c X V v d D s s J n F 1 b 3 Q 7 b H R y X 2 V y c i Z x d W 9 0 O y w m c X V v d D t y d H J f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p b G R p b m d f b W 9 k Z X N 0 X 3 Z h b H V l L + a b t O a U u e e a h O e x u + W e i y 5 7 c 2 9 j c E 9 w d H Z h b C w w f S Z x d W 9 0 O y w m c X V v d D t T Z W N 0 a W 9 u M S 9 i d W l s Z G l u Z 1 9 t b 2 R l c 3 R f d m F s d W U v 5 p u 0 5 p S 5 5 5 q E 5 7 G 7 5 Z 6 L L n t M V F J P c H R 2 Y W w s M X 0 m c X V v d D s s J n F 1 b 3 Q 7 U 2 V j d G l v b j E v Y n V p b G R p b m d f b W 9 k Z X N 0 X 3 Z h b H V l L + a b t O a U u e e a h O e x u + W e i y 5 7 U l R S T 3 B 0 d m F s L D J 9 J n F 1 b 3 Q 7 L C Z x d W 9 0 O 1 N l Y 3 R p b 2 4 x L 2 J 1 a W x k a W 5 n X 2 1 v Z G V z d F 9 2 Y W x 1 Z S / m m 7 T m l L n n m o T n s b v l n o s u e 2 x 0 c l 9 l c n I s M 3 0 m c X V v d D s s J n F 1 b 3 Q 7 U 2 V j d G l v b j E v Y n V p b G R p b m d f b W 9 k Z X N 0 X 3 Z h b H V l L + a b t O a U u e e a h O e x u + W e i y 5 7 c n R y X 2 V y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d W l s Z G l u Z 1 9 t b 2 R l c 3 R f d m F s d W U v 5 p u 0 5 p S 5 5 5 q E 5 7 G 7 5 Z 6 L L n t z b 2 N w T 3 B 0 d m F s L D B 9 J n F 1 b 3 Q 7 L C Z x d W 9 0 O 1 N l Y 3 R p b 2 4 x L 2 J 1 a W x k a W 5 n X 2 1 v Z G V z d F 9 2 Y W x 1 Z S / m m 7 T m l L n n m o T n s b v l n o s u e 0 x U U k 9 w d H Z h b C w x f S Z x d W 9 0 O y w m c X V v d D t T Z W N 0 a W 9 u M S 9 i d W l s Z G l u Z 1 9 t b 2 R l c 3 R f d m F s d W U v 5 p u 0 5 p S 5 5 5 q E 5 7 G 7 5 Z 6 L L n t S V F J P c H R 2 Y W w s M n 0 m c X V v d D s s J n F 1 b 3 Q 7 U 2 V j d G l v b j E v Y n V p b G R p b m d f b W 9 k Z X N 0 X 3 Z h b H V l L + a b t O a U u e e a h O e x u + W e i y 5 7 b H R y X 2 V y c i w z f S Z x d W 9 0 O y w m c X V v d D t T Z W N 0 a W 9 u M S 9 i d W l s Z G l u Z 1 9 t b 2 R l c 3 R f d m F s d W U v 5 p u 0 5 p S 5 5 5 q E 5 7 G 7 5 Z 6 L L n t y d H J f Z X J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W l s Z G l u Z 1 9 t b 2 R l c 3 R f d m F s d W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p b G R p b m d f b W 9 k Z X N 0 X 3 Z h b H V l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a W x k a W 5 n X 2 1 v Z G V z d F 9 2 Y W x 1 Z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l s Z G l u Z 1 9 z Z X Z l c m V f d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W l s Z G l u Z 1 9 z Z X Z l c m V f d m F s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D I 6 M j c 6 M z E u N j A y M D U 3 M l o i I C 8 + P E V u d H J 5 I F R 5 c G U 9 I k Z p b G x D b 2 x 1 b W 5 U e X B l c y I g V m F s d W U 9 I n N C U V V G Q l F V P S I g L z 4 8 R W 5 0 c n k g V H l w Z T 0 i R m l s b E N v b H V t b k 5 h b W V z I i B W Y W x 1 Z T 0 i c 1 s m c X V v d D t z b 2 N w T 3 B 0 d m F s J n F 1 b 3 Q 7 L C Z x d W 9 0 O 0 x U U k 9 w d H Z h b C Z x d W 9 0 O y w m c X V v d D t S V F J P c H R 2 Y W w m c X V v d D s s J n F 1 b 3 Q 7 b H R y X 2 V y c i Z x d W 9 0 O y w m c X V v d D t y d H J f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p b G R p b m d f c 2 V 2 Z X J l X 3 Z h b H V l L + a b t O a U u e e a h O e x u + W e i y 5 7 c 2 9 j c E 9 w d H Z h b C w w f S Z x d W 9 0 O y w m c X V v d D t T Z W N 0 a W 9 u M S 9 i d W l s Z G l u Z 1 9 z Z X Z l c m V f d m F s d W U v 5 p u 0 5 p S 5 5 5 q E 5 7 G 7 5 Z 6 L L n t M V F J P c H R 2 Y W w s M X 0 m c X V v d D s s J n F 1 b 3 Q 7 U 2 V j d G l v b j E v Y n V p b G R p b m d f c 2 V 2 Z X J l X 3 Z h b H V l L + a b t O a U u e e a h O e x u + W e i y 5 7 U l R S T 3 B 0 d m F s L D J 9 J n F 1 b 3 Q 7 L C Z x d W 9 0 O 1 N l Y 3 R p b 2 4 x L 2 J 1 a W x k a W 5 n X 3 N l d m V y Z V 9 2 Y W x 1 Z S / m m 7 T m l L n n m o T n s b v l n o s u e 2 x 0 c l 9 l c n I s M 3 0 m c X V v d D s s J n F 1 b 3 Q 7 U 2 V j d G l v b j E v Y n V p b G R p b m d f c 2 V 2 Z X J l X 3 Z h b H V l L + a b t O a U u e e a h O e x u + W e i y 5 7 c n R y X 2 V y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d W l s Z G l u Z 1 9 z Z X Z l c m V f d m F s d W U v 5 p u 0 5 p S 5 5 5 q E 5 7 G 7 5 Z 6 L L n t z b 2 N w T 3 B 0 d m F s L D B 9 J n F 1 b 3 Q 7 L C Z x d W 9 0 O 1 N l Y 3 R p b 2 4 x L 2 J 1 a W x k a W 5 n X 3 N l d m V y Z V 9 2 Y W x 1 Z S / m m 7 T m l L n n m o T n s b v l n o s u e 0 x U U k 9 w d H Z h b C w x f S Z x d W 9 0 O y w m c X V v d D t T Z W N 0 a W 9 u M S 9 i d W l s Z G l u Z 1 9 z Z X Z l c m V f d m F s d W U v 5 p u 0 5 p S 5 5 5 q E 5 7 G 7 5 Z 6 L L n t S V F J P c H R 2 Y W w s M n 0 m c X V v d D s s J n F 1 b 3 Q 7 U 2 V j d G l v b j E v Y n V p b G R p b m d f c 2 V 2 Z X J l X 3 Z h b H V l L + a b t O a U u e e a h O e x u + W e i y 5 7 b H R y X 2 V y c i w z f S Z x d W 9 0 O y w m c X V v d D t T Z W N 0 a W 9 u M S 9 i d W l s Z G l u Z 1 9 z Z X Z l c m V f d m F s d W U v 5 p u 0 5 p S 5 5 5 q E 5 7 G 7 5 Z 6 L L n t y d H J f Z X J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W l s Z G l u Z 1 9 z Z X Z l c m V f d m F s d W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p b G R p b m d f c 2 V 2 Z X J l X 3 Z h b H V l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a W x k a W 5 n X 3 N l d m V y Z V 9 2 Y W x 1 Z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8 t p T U t B T U + W m V W / s G t x G g A A A A A C A A A A A A A Q Z g A A A A E A A C A A A A C 9 O f o w c w H m X 0 9 q Y / B 2 2 f B A F 0 0 e U q v d a j A x i T o E V 6 / c x A A A A A A O g A A A A A I A A C A A A A B O a G i F g s j f t X A t o 5 N b D Z d Y M 7 Q c s 1 o E P D j u J r n 4 t v q E F F A A A A C 5 a 9 X I H I h u y 2 e D E 1 s p V w p t i i 5 a I b 5 c c D l u t 1 1 L 4 i I p i i l 1 f 8 w f S f s b u g w D o 8 F D 9 d A Z J p E m x v K 1 A B S G p Z t D n y a k D 6 P 5 D C f L 1 d 3 y a r h 1 k + 4 z M 0 A A A A B p g + P N q 0 T M s Q 8 J Z Y 5 y P 3 U s 0 s 3 Z K u y / + H s V o B R L 7 2 j k D L 9 U O 6 J n A 3 A c V h F k n e 0 D A / G s k x c W z M b 1 E N T k s G E Q 8 7 M G < / D a t a M a s h u p > 
</file>

<file path=customXml/itemProps1.xml><?xml version="1.0" encoding="utf-8"?>
<ds:datastoreItem xmlns:ds="http://schemas.openxmlformats.org/officeDocument/2006/customXml" ds:itemID="{B34D1364-FDBE-4DD4-9D16-90A7D3EF0B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wine_modest_value</vt:lpstr>
      <vt:lpstr>building_severe_value</vt:lpstr>
      <vt:lpstr>building_modest_value</vt:lpstr>
      <vt:lpstr>wine_severe_value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2022-11-25T02:19:22Z</dcterms:created>
  <dcterms:modified xsi:type="dcterms:W3CDTF">2022-11-25T02:28:33Z</dcterms:modified>
</cp:coreProperties>
</file>