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price list" sheetId="1" r:id="rId1"/>
  </sheets>
  <definedNames>
    <definedName name="_xlnm.Print_Area" localSheetId="0">'price list'!$A$1:$S$29</definedName>
  </definedNames>
  <calcPr calcId="144525" concurrentCalc="0"/>
</workbook>
</file>

<file path=xl/sharedStrings.xml><?xml version="1.0" encoding="utf-8"?>
<sst xmlns="http://schemas.openxmlformats.org/spreadsheetml/2006/main" count="35">
  <si>
    <t>Project :</t>
  </si>
  <si>
    <t>Dies ForkBolt</t>
  </si>
  <si>
    <t>Customer :</t>
  </si>
  <si>
    <t>PT. FIM</t>
  </si>
  <si>
    <t>NO</t>
  </si>
  <si>
    <t>Part Name</t>
  </si>
  <si>
    <t>mat</t>
  </si>
  <si>
    <t>QTY</t>
  </si>
  <si>
    <t>DIMENSION</t>
  </si>
  <si>
    <t>WEIGHT (KG)</t>
  </si>
  <si>
    <t>Cutting</t>
  </si>
  <si>
    <t>HT</t>
  </si>
  <si>
    <t>TD</t>
  </si>
  <si>
    <t>custom process</t>
  </si>
  <si>
    <t xml:space="preserve">RAW MATERIAL </t>
  </si>
  <si>
    <t>Subcont
Tin Coating
(Nano Coating)</t>
  </si>
  <si>
    <t>Subcont
EDM + Super Drill</t>
  </si>
  <si>
    <t>TOTAL ALL</t>
  </si>
  <si>
    <t>P.O 
Customer</t>
  </si>
  <si>
    <t>Profit</t>
  </si>
  <si>
    <t>FINISH DIMENSION</t>
  </si>
  <si>
    <t>RAW MATERIAL</t>
  </si>
  <si>
    <t>D</t>
  </si>
  <si>
    <t>L</t>
  </si>
  <si>
    <t xml:space="preserve">Dies </t>
  </si>
  <si>
    <t>SKD 61</t>
  </si>
  <si>
    <t>Puch</t>
  </si>
  <si>
    <t>LEAD TIME (ALL TYPE)</t>
  </si>
  <si>
    <t>Bubut Roughing</t>
  </si>
  <si>
    <t>Milling drilling</t>
  </si>
  <si>
    <t>EDM</t>
  </si>
  <si>
    <t>Tin coating</t>
  </si>
  <si>
    <t>TOTAL LEAD TIME : 15 D</t>
  </si>
  <si>
    <t>hitungan waktu normal  tidak ada antrian project lain di mesin</t>
  </si>
  <si>
    <t>REKOMENDASI PAKET
R</t>
  </si>
</sst>
</file>

<file path=xl/styles.xml><?xml version="1.0" encoding="utf-8"?>
<styleSheet xmlns="http://schemas.openxmlformats.org/spreadsheetml/2006/main">
  <numFmts count="11">
    <numFmt numFmtId="176" formatCode="_-[$Rp-421]* #,##0_ ;_-[$Rp-421]* \-#,##0\ ;_-[$Rp-421]* &quot;-&quot;_ ;_-@_ "/>
    <numFmt numFmtId="177" formatCode="0_ "/>
    <numFmt numFmtId="178" formatCode="_(&quot;$&quot;* #,##0_);_(&quot;$&quot;* \(#,##0\);_(&quot;$&quot;* &quot;-&quot;_);_(@_)"/>
    <numFmt numFmtId="179" formatCode="0.00_ "/>
    <numFmt numFmtId="180" formatCode="_(* #,##0.00_);_(* \(#,##0.00\);_(* &quot;-&quot;??_);_(@_)"/>
    <numFmt numFmtId="181" formatCode="_ * #,##0.00_ ;_ * \-#,##0.00_ ;_ * &quot;-&quot;??_ ;_ @_ "/>
    <numFmt numFmtId="182" formatCode="_(&quot;$&quot;* #,##0.00_);_(&quot;$&quot;* \(#,##0.00\);_(&quot;$&quot;* &quot;-&quot;??_);_(@_)"/>
    <numFmt numFmtId="183" formatCode="_ * #,##0_ ;_ * \-#,##0_ ;_ * &quot;-&quot;_ ;_ @_ "/>
    <numFmt numFmtId="184" formatCode="_ * #,##0.0_ ;_ * \-#,##0.0_ ;_ * &quot;-&quot;??.0_ ;_ @_ "/>
    <numFmt numFmtId="185" formatCode="_ * #,##0_ ;_ * \-#,##0_ ;_ * &quot;-&quot;??_ ;_ @_ "/>
    <numFmt numFmtId="186" formatCode="_(* #,##0_);_(* \(#,##0\);_(* &quot;-&quot;??_);_(@_)"/>
  </numFmts>
  <fonts count="28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"/>
      <scheme val="minor"/>
    </font>
    <font>
      <sz val="11"/>
      <color theme="1"/>
      <name val="Calibri"/>
      <charset val="0"/>
      <scheme val="minor"/>
    </font>
    <font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1"/>
      <name val="Calibri"/>
      <charset val="1"/>
      <scheme val="minor"/>
    </font>
    <font>
      <b/>
      <i/>
      <sz val="12"/>
      <color rgb="FFFF0000"/>
      <name val="Calibri"/>
      <charset val="1"/>
      <scheme val="minor"/>
    </font>
    <font>
      <b/>
      <sz val="16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14" borderId="14" applyNumberFormat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0" fillId="19" borderId="16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26" borderId="11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4" fillId="13" borderId="18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13" borderId="11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</cellStyleXfs>
  <cellXfs count="48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49" applyNumberFormat="1" applyFont="1" applyFill="1" applyBorder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85" fontId="0" fillId="0" borderId="0" xfId="2" applyNumberFormat="1">
      <alignment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86" fontId="6" fillId="0" borderId="1" xfId="49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85" fontId="2" fillId="0" borderId="1" xfId="2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85" fontId="2" fillId="0" borderId="2" xfId="2" applyNumberFormat="1" applyFont="1" applyBorder="1" applyAlignment="1">
      <alignment horizontal="center" vertical="center" wrapText="1"/>
    </xf>
    <xf numFmtId="185" fontId="2" fillId="0" borderId="2" xfId="2" applyNumberFormat="1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184" fontId="0" fillId="0" borderId="1" xfId="2" applyNumberFormat="1" applyFont="1" applyFill="1" applyBorder="1" applyAlignment="1">
      <alignment horizontal="center" vertical="center"/>
    </xf>
    <xf numFmtId="176" fontId="0" fillId="0" borderId="1" xfId="2" applyNumberFormat="1" applyFont="1" applyFill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76" fontId="0" fillId="3" borderId="1" xfId="2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/>
    </xf>
    <xf numFmtId="176" fontId="0" fillId="4" borderId="8" xfId="2" applyNumberFormat="1" applyFill="1" applyBorder="1" applyAlignment="1">
      <alignment horizontal="center" vertical="center"/>
    </xf>
    <xf numFmtId="176" fontId="0" fillId="5" borderId="8" xfId="2" applyNumberFormat="1" applyFill="1" applyBorder="1" applyAlignment="1">
      <alignment horizontal="center" vertical="center"/>
    </xf>
    <xf numFmtId="9" fontId="0" fillId="6" borderId="1" xfId="5" applyFill="1" applyBorder="1" applyAlignment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Comma 2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65</xdr:row>
      <xdr:rowOff>0</xdr:rowOff>
    </xdr:from>
    <xdr:to>
      <xdr:col>13</xdr:col>
      <xdr:colOff>504825</xdr:colOff>
      <xdr:row>105</xdr:row>
      <xdr:rowOff>117475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00" y="13462000"/>
          <a:ext cx="10318750" cy="7737475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</xdr:colOff>
      <xdr:row>106</xdr:row>
      <xdr:rowOff>183515</xdr:rowOff>
    </xdr:from>
    <xdr:to>
      <xdr:col>9</xdr:col>
      <xdr:colOff>153670</xdr:colOff>
      <xdr:row>164</xdr:row>
      <xdr:rowOff>59055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 rot="16200000">
          <a:off x="-827405" y="23270210"/>
          <a:ext cx="10924540" cy="7296150"/>
        </a:xfrm>
        <a:prstGeom prst="rect">
          <a:avLst/>
        </a:prstGeom>
      </xdr:spPr>
    </xdr:pic>
    <xdr:clientData/>
  </xdr:twoCellAnchor>
  <xdr:twoCellAnchor editAs="oneCell">
    <xdr:from>
      <xdr:col>0</xdr:col>
      <xdr:colOff>925830</xdr:colOff>
      <xdr:row>165</xdr:row>
      <xdr:rowOff>149225</xdr:rowOff>
    </xdr:from>
    <xdr:to>
      <xdr:col>9</xdr:col>
      <xdr:colOff>69850</xdr:colOff>
      <xdr:row>223</xdr:row>
      <xdr:rowOff>26035</xdr:rowOff>
    </xdr:to>
    <xdr:pic>
      <xdr:nvPicPr>
        <xdr:cNvPr id="5" name="Picture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 rot="16200000">
          <a:off x="-900430" y="34487485"/>
          <a:ext cx="10925810" cy="7273290"/>
        </a:xfrm>
        <a:prstGeom prst="rect">
          <a:avLst/>
        </a:prstGeom>
      </xdr:spPr>
    </xdr:pic>
    <xdr:clientData/>
  </xdr:twoCellAnchor>
  <xdr:twoCellAnchor>
    <xdr:from>
      <xdr:col>6</xdr:col>
      <xdr:colOff>44450</xdr:colOff>
      <xdr:row>8</xdr:row>
      <xdr:rowOff>144145</xdr:rowOff>
    </xdr:from>
    <xdr:to>
      <xdr:col>13</xdr:col>
      <xdr:colOff>243205</xdr:colOff>
      <xdr:row>23</xdr:row>
      <xdr:rowOff>55880</xdr:rowOff>
    </xdr:to>
    <xdr:pic>
      <xdr:nvPicPr>
        <xdr:cNvPr id="2" name="Picture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751320" y="2214245"/>
          <a:ext cx="4258310" cy="330263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13</xdr:col>
      <xdr:colOff>447675</xdr:colOff>
      <xdr:row>8</xdr:row>
      <xdr:rowOff>118110</xdr:rowOff>
    </xdr:from>
    <xdr:to>
      <xdr:col>18</xdr:col>
      <xdr:colOff>646430</xdr:colOff>
      <xdr:row>22</xdr:row>
      <xdr:rowOff>147955</xdr:rowOff>
    </xdr:to>
    <xdr:pic>
      <xdr:nvPicPr>
        <xdr:cNvPr id="7" name="Picture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1214100" y="2188210"/>
          <a:ext cx="4650105" cy="323024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S25"/>
  <sheetViews>
    <sheetView showGridLines="0" tabSelected="1" view="pageBreakPreview" zoomScale="70" zoomScaleNormal="70" zoomScaleSheetLayoutView="70" workbookViewId="0">
      <selection activeCell="F12" sqref="F12"/>
    </sheetView>
  </sheetViews>
  <sheetFormatPr defaultColWidth="9.14285714285714" defaultRowHeight="15"/>
  <cols>
    <col min="1" max="1" width="14.2857142857143" customWidth="1"/>
    <col min="2" max="2" width="35.5714285714286" customWidth="1"/>
    <col min="3" max="3" width="30.6095238095238" customWidth="1"/>
    <col min="4" max="4" width="5" customWidth="1"/>
    <col min="5" max="5" width="6.55238095238095" customWidth="1"/>
    <col min="6" max="6" width="8.57142857142857" customWidth="1"/>
    <col min="7" max="8" width="6.55238095238095" customWidth="1"/>
    <col min="9" max="9" width="8.22857142857143" customWidth="1"/>
    <col min="10" max="11" width="13.1428571428571" customWidth="1"/>
    <col min="12" max="12" width="13.1428571428571" hidden="1" customWidth="1"/>
    <col min="13" max="13" width="13.2666666666667" customWidth="1"/>
    <col min="14" max="15" width="13.6666666666667" customWidth="1"/>
    <col min="16" max="18" width="13.1428571428571" customWidth="1"/>
    <col min="19" max="19" width="13.4666666666667" customWidth="1"/>
  </cols>
  <sheetData>
    <row r="1" ht="18.75" spans="1:2">
      <c r="A1" s="2" t="s">
        <v>0</v>
      </c>
      <c r="B1" s="2" t="s">
        <v>1</v>
      </c>
    </row>
    <row r="2" ht="18.75" spans="1:2">
      <c r="A2" s="2" t="s">
        <v>2</v>
      </c>
      <c r="B2" s="2" t="s">
        <v>3</v>
      </c>
    </row>
    <row r="3" ht="32" customHeight="1" spans="1:19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/>
      <c r="G3" s="3"/>
      <c r="H3" s="3"/>
      <c r="I3" s="27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28" t="s">
        <v>15</v>
      </c>
      <c r="P3" s="29" t="s">
        <v>16</v>
      </c>
      <c r="Q3" s="38" t="s">
        <v>17</v>
      </c>
      <c r="R3" s="39" t="s">
        <v>18</v>
      </c>
      <c r="S3" s="40" t="s">
        <v>19</v>
      </c>
    </row>
    <row r="4" ht="17" customHeight="1" spans="1:19">
      <c r="A4" s="3"/>
      <c r="B4" s="3"/>
      <c r="C4" s="3"/>
      <c r="D4" s="3"/>
      <c r="E4" s="4" t="s">
        <v>20</v>
      </c>
      <c r="F4" s="4"/>
      <c r="G4" s="5" t="s">
        <v>21</v>
      </c>
      <c r="H4" s="5"/>
      <c r="I4" s="27"/>
      <c r="J4" s="4"/>
      <c r="K4" s="4"/>
      <c r="L4" s="4"/>
      <c r="M4" s="4"/>
      <c r="N4" s="4"/>
      <c r="O4" s="30"/>
      <c r="P4" s="29"/>
      <c r="Q4" s="38"/>
      <c r="R4" s="41"/>
      <c r="S4" s="42"/>
    </row>
    <row r="5" s="1" customFormat="1" ht="24" customHeight="1" spans="1:19">
      <c r="A5" s="6"/>
      <c r="B5" s="6"/>
      <c r="C5" s="6"/>
      <c r="D5" s="6"/>
      <c r="E5" s="6" t="s">
        <v>22</v>
      </c>
      <c r="F5" s="6" t="s">
        <v>23</v>
      </c>
      <c r="G5" s="7" t="s">
        <v>22</v>
      </c>
      <c r="H5" s="7" t="s">
        <v>23</v>
      </c>
      <c r="I5" s="31"/>
      <c r="J5" s="32">
        <v>6000</v>
      </c>
      <c r="K5" s="32">
        <v>25000</v>
      </c>
      <c r="L5" s="32">
        <v>0</v>
      </c>
      <c r="M5" s="28"/>
      <c r="N5" s="32">
        <v>76200</v>
      </c>
      <c r="O5" s="30"/>
      <c r="P5" s="33"/>
      <c r="Q5" s="43"/>
      <c r="R5" s="41"/>
      <c r="S5" s="44"/>
    </row>
    <row r="6" ht="18.75" spans="1:19">
      <c r="A6" s="8">
        <v>1</v>
      </c>
      <c r="B6" s="9" t="s">
        <v>24</v>
      </c>
      <c r="C6" s="10" t="s">
        <v>25</v>
      </c>
      <c r="D6" s="10">
        <v>1</v>
      </c>
      <c r="E6" s="8">
        <v>202</v>
      </c>
      <c r="F6" s="11">
        <v>85</v>
      </c>
      <c r="G6" s="12">
        <f>E6+10</f>
        <v>212</v>
      </c>
      <c r="H6" s="13">
        <f>F6+10</f>
        <v>95</v>
      </c>
      <c r="I6" s="34">
        <f>(((G6*G6*H6)*0.00785)/1000)*D6</f>
        <v>33.516988</v>
      </c>
      <c r="J6" s="35">
        <f>$J$5*I6</f>
        <v>201101.928</v>
      </c>
      <c r="K6" s="35">
        <f>I6*$K$5</f>
        <v>837924.7</v>
      </c>
      <c r="L6" s="35">
        <f>I6*$L$5</f>
        <v>0</v>
      </c>
      <c r="M6" s="36">
        <v>928365</v>
      </c>
      <c r="N6" s="35">
        <f>I6*D6*$N$5</f>
        <v>2553994.4856</v>
      </c>
      <c r="O6" s="35">
        <v>1907246</v>
      </c>
      <c r="P6" s="37">
        <v>3800000</v>
      </c>
      <c r="Q6" s="45">
        <f>J6+K6+M6+N6+O6+P6</f>
        <v>10228632.1136</v>
      </c>
      <c r="R6" s="46">
        <v>13081499</v>
      </c>
      <c r="S6" s="47">
        <f>1-Q6/R6</f>
        <v>0.218084096203348</v>
      </c>
    </row>
    <row r="7" ht="18.75" spans="1:19">
      <c r="A7" s="8">
        <v>2</v>
      </c>
      <c r="B7" s="9" t="s">
        <v>26</v>
      </c>
      <c r="C7" s="10" t="s">
        <v>25</v>
      </c>
      <c r="D7" s="10">
        <v>1</v>
      </c>
      <c r="E7" s="8">
        <v>75</v>
      </c>
      <c r="F7" s="11">
        <v>85</v>
      </c>
      <c r="G7" s="12">
        <f>E7+10</f>
        <v>85</v>
      </c>
      <c r="H7" s="13">
        <f>F7+10</f>
        <v>95</v>
      </c>
      <c r="I7" s="34">
        <f>(((G7*G7*H7)*0.00785)/1000)*D7</f>
        <v>5.38804375</v>
      </c>
      <c r="J7" s="35">
        <f>$J$5*I7</f>
        <v>32328.2625</v>
      </c>
      <c r="K7" s="35">
        <f>I7*$K$5</f>
        <v>134701.09375</v>
      </c>
      <c r="L7" s="35">
        <f>I7*$L$5</f>
        <v>0</v>
      </c>
      <c r="M7" s="36">
        <v>632019</v>
      </c>
      <c r="N7" s="35">
        <f>I7*D7*$N$5</f>
        <v>410568.93375</v>
      </c>
      <c r="O7" s="35">
        <v>600000</v>
      </c>
      <c r="P7" s="37">
        <v>1800000</v>
      </c>
      <c r="Q7" s="45">
        <f>J7+K7+M7+N7+O7+P7</f>
        <v>3609617.29</v>
      </c>
      <c r="R7" s="46">
        <v>4275000</v>
      </c>
      <c r="S7" s="47">
        <f>1-Q7/R7</f>
        <v>0.155645078362573</v>
      </c>
    </row>
    <row r="9" spans="2:4">
      <c r="B9" s="14" t="s">
        <v>27</v>
      </c>
      <c r="C9" s="15"/>
      <c r="D9" s="16"/>
    </row>
    <row r="10" spans="2:13">
      <c r="B10" s="17"/>
      <c r="C10" s="18"/>
      <c r="D10" s="16"/>
      <c r="G10" s="19"/>
      <c r="H10" s="19"/>
      <c r="I10" s="19"/>
      <c r="J10" s="19"/>
      <c r="K10" s="19"/>
      <c r="L10" s="19"/>
      <c r="M10" s="19"/>
    </row>
    <row r="11" ht="18.75" spans="2:13">
      <c r="B11" s="20" t="s">
        <v>10</v>
      </c>
      <c r="C11" s="20">
        <v>1</v>
      </c>
      <c r="D11" s="16"/>
      <c r="G11" s="19"/>
      <c r="H11" s="19"/>
      <c r="I11" s="19"/>
      <c r="J11" s="19"/>
      <c r="K11" s="19"/>
      <c r="L11" s="19"/>
      <c r="M11" s="19"/>
    </row>
    <row r="12" ht="18.75" spans="2:13">
      <c r="B12" s="20" t="s">
        <v>28</v>
      </c>
      <c r="C12" s="20">
        <v>2</v>
      </c>
      <c r="D12" s="16"/>
      <c r="G12" s="19"/>
      <c r="H12" s="19"/>
      <c r="I12" s="19"/>
      <c r="J12" s="19"/>
      <c r="K12" s="19"/>
      <c r="L12" s="19"/>
      <c r="M12" s="19"/>
    </row>
    <row r="13" ht="18.75" spans="2:13">
      <c r="B13" s="20" t="s">
        <v>29</v>
      </c>
      <c r="C13" s="20">
        <v>1</v>
      </c>
      <c r="D13" s="16"/>
      <c r="G13" s="19"/>
      <c r="H13" s="19"/>
      <c r="I13" s="19"/>
      <c r="J13" s="19"/>
      <c r="K13" s="19"/>
      <c r="L13" s="19"/>
      <c r="M13" s="19"/>
    </row>
    <row r="14" ht="18.75" spans="2:13">
      <c r="B14" s="20" t="s">
        <v>11</v>
      </c>
      <c r="C14" s="20">
        <v>3</v>
      </c>
      <c r="D14" s="16"/>
      <c r="G14" s="19"/>
      <c r="H14" s="19"/>
      <c r="I14" s="19"/>
      <c r="J14" s="19"/>
      <c r="K14" s="19"/>
      <c r="L14" s="19"/>
      <c r="M14" s="19"/>
    </row>
    <row r="15" ht="18.75" spans="2:13">
      <c r="B15" s="20" t="s">
        <v>30</v>
      </c>
      <c r="C15" s="20">
        <v>3</v>
      </c>
      <c r="D15" s="16"/>
      <c r="G15" s="19"/>
      <c r="H15" s="19"/>
      <c r="I15" s="19"/>
      <c r="J15" s="19"/>
      <c r="K15" s="19"/>
      <c r="L15" s="19"/>
      <c r="M15" s="19"/>
    </row>
    <row r="16" ht="18.75" spans="2:13">
      <c r="B16" s="20" t="s">
        <v>31</v>
      </c>
      <c r="C16" s="20">
        <v>5</v>
      </c>
      <c r="D16" s="16"/>
      <c r="G16" s="19"/>
      <c r="H16" s="19"/>
      <c r="I16" s="19"/>
      <c r="J16" s="19"/>
      <c r="K16" s="19"/>
      <c r="L16" s="19"/>
      <c r="M16" s="19"/>
    </row>
    <row r="17" ht="21" spans="2:5">
      <c r="B17" s="16"/>
      <c r="E17" s="21"/>
    </row>
    <row r="18" ht="21" spans="2:12">
      <c r="B18" s="22" t="s">
        <v>32</v>
      </c>
      <c r="C18" s="22"/>
      <c r="D18" s="22"/>
      <c r="E18" s="22"/>
      <c r="F18" s="22"/>
      <c r="G18" s="16"/>
      <c r="J18" s="21"/>
      <c r="K18" s="21"/>
      <c r="L18" s="21"/>
    </row>
    <row r="19" ht="21" spans="2:12">
      <c r="B19" s="23"/>
      <c r="C19" s="23"/>
      <c r="D19" s="23"/>
      <c r="E19" s="23"/>
      <c r="F19" s="23"/>
      <c r="G19" s="16"/>
      <c r="J19" s="21"/>
      <c r="K19" s="21"/>
      <c r="L19" s="21"/>
    </row>
    <row r="20" ht="15.75" spans="2:7">
      <c r="B20" s="24" t="s">
        <v>33</v>
      </c>
      <c r="C20" s="24"/>
      <c r="D20" s="24"/>
      <c r="E20" s="24"/>
      <c r="F20" s="24"/>
      <c r="G20" s="16"/>
    </row>
    <row r="21" ht="15.75" spans="2:7">
      <c r="B21" s="24"/>
      <c r="C21" s="24"/>
      <c r="D21" s="24"/>
      <c r="E21" s="24"/>
      <c r="F21" s="24"/>
      <c r="G21" s="16"/>
    </row>
    <row r="22" spans="2:6">
      <c r="B22" s="25" t="s">
        <v>34</v>
      </c>
      <c r="C22" s="26"/>
      <c r="D22" s="26"/>
      <c r="E22" s="26"/>
      <c r="F22" s="26"/>
    </row>
    <row r="23" spans="2:6">
      <c r="B23" s="26"/>
      <c r="C23" s="26"/>
      <c r="D23" s="26"/>
      <c r="E23" s="26"/>
      <c r="F23" s="26"/>
    </row>
    <row r="24" spans="2:6">
      <c r="B24" s="26"/>
      <c r="C24" s="26"/>
      <c r="D24" s="26"/>
      <c r="E24" s="26"/>
      <c r="F24" s="26"/>
    </row>
    <row r="25" spans="2:6">
      <c r="B25" s="26"/>
      <c r="C25" s="26"/>
      <c r="D25" s="26"/>
      <c r="E25" s="26"/>
      <c r="F25" s="26"/>
    </row>
  </sheetData>
  <mergeCells count="23">
    <mergeCell ref="E3:H3"/>
    <mergeCell ref="E4:F4"/>
    <mergeCell ref="G4:H4"/>
    <mergeCell ref="B18:F18"/>
    <mergeCell ref="B20:F20"/>
    <mergeCell ref="B21:F21"/>
    <mergeCell ref="A3:A5"/>
    <mergeCell ref="B3:B5"/>
    <mergeCell ref="C3:C5"/>
    <mergeCell ref="D3:D5"/>
    <mergeCell ref="I3:I4"/>
    <mergeCell ref="J3:J4"/>
    <mergeCell ref="K3:K4"/>
    <mergeCell ref="L3:L4"/>
    <mergeCell ref="M3:M5"/>
    <mergeCell ref="N3:N4"/>
    <mergeCell ref="O3:O5"/>
    <mergeCell ref="P3:P5"/>
    <mergeCell ref="Q3:Q5"/>
    <mergeCell ref="R3:R5"/>
    <mergeCell ref="S3:S5"/>
    <mergeCell ref="B9:C10"/>
    <mergeCell ref="B22:F25"/>
  </mergeCells>
  <printOptions horizontalCentered="1"/>
  <pageMargins left="0" right="0" top="1.99930555555556" bottom="0" header="0" footer="0"/>
  <pageSetup paperSize="9" scale="60" fitToHeight="0" orientation="landscape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price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celsa.ads05604</dc:creator>
  <cp:lastModifiedBy>celsa.ads05604</cp:lastModifiedBy>
  <dcterms:created xsi:type="dcterms:W3CDTF">2022-08-15T01:55:00Z</dcterms:created>
  <dcterms:modified xsi:type="dcterms:W3CDTF">2024-02-22T08:02:09Z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