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\Desktop\"/>
    </mc:Choice>
  </mc:AlternateContent>
  <xr:revisionPtr revIDLastSave="0" documentId="8_{9B80FA9A-893F-4FFC-ABE2-77B8C2D562A3}" xr6:coauthVersionLast="47" xr6:coauthVersionMax="47" xr10:uidLastSave="{00000000-0000-0000-0000-000000000000}"/>
  <bookViews>
    <workbookView xWindow="2573" yWindow="15" windowWidth="19717" windowHeight="14265" xr2:uid="{C81B5AB3-C32A-4D2C-B3F4-8AE8AACC0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2" i="1"/>
  <c r="E2" i="1" s="1"/>
  <c r="F3" i="1"/>
  <c r="E3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D2" i="1" l="1"/>
</calcChain>
</file>

<file path=xl/sharedStrings.xml><?xml version="1.0" encoding="utf-8"?>
<sst xmlns="http://schemas.openxmlformats.org/spreadsheetml/2006/main" count="14" uniqueCount="14">
  <si>
    <t>water_temp</t>
  </si>
  <si>
    <t>air_temp</t>
  </si>
  <si>
    <t>pH</t>
  </si>
  <si>
    <t>salinity</t>
  </si>
  <si>
    <t>turbidity</t>
  </si>
  <si>
    <t>rdo_conc</t>
  </si>
  <si>
    <t>conductivity</t>
  </si>
  <si>
    <t>tds</t>
  </si>
  <si>
    <t>julian_day_eDNA</t>
  </si>
  <si>
    <t>pct_pos_qpcr</t>
  </si>
  <si>
    <t>canopy_cover</t>
  </si>
  <si>
    <t>wetland_size</t>
  </si>
  <si>
    <t>site</t>
  </si>
  <si>
    <t>edna_occ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</si>
</sst>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9BCD-4083-4CE6-AB7A-B6D24B78EB86}">
  <dimension ref="A1:N33"/>
  <sheetViews>
    <sheetView tabSelected="1" zoomScale="75" zoomScaleNormal="55" workbookViewId="0">
      <selection activeCell="Q33" sqref="Q33"/>
    </sheetView>
  </sheetViews>
  <sheetFormatPr defaultRowHeight="14.25" x14ac:dyDescent="0.45"/>
  <cols>
    <col min="1" max="1" width="3.796875" bestFit="1" customWidth="1"/>
    <col min="2" max="3" width="12.33203125" bestFit="1" customWidth="1"/>
    <col min="4" max="4" width="11.796875" bestFit="1" customWidth="1"/>
    <col min="5" max="5" width="11" customWidth="1"/>
    <col min="6" max="6" width="8.265625" bestFit="1" customWidth="1"/>
    <col min="7" max="7" width="12.33203125" customWidth="1"/>
    <col min="8" max="11" width="12.33203125" bestFit="1" customWidth="1"/>
    <col min="12" max="12" width="12.265625" bestFit="1" customWidth="1"/>
    <col min="13" max="13" width="12.33203125" bestFit="1" customWidth="1"/>
    <col min="14" max="14" width="15.1328125" bestFit="1" customWidth="1"/>
  </cols>
  <sheetData>
    <row r="1" spans="1:14" s="1" customFormat="1" x14ac:dyDescent="0.45">
      <c r="A1" s="1" t="s">
        <v>12</v>
      </c>
      <c r="B1" s="1" t="s">
        <v>13</v>
      </c>
      <c r="C1" s="1" t="s">
        <v>11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5</v>
      </c>
      <c r="J1" s="1" t="s">
        <v>4</v>
      </c>
      <c r="K1" s="1" t="s">
        <v>6</v>
      </c>
      <c r="L1" s="1" t="s">
        <v>10</v>
      </c>
      <c r="M1" s="1" t="s">
        <v>7</v>
      </c>
      <c r="N1" s="1" t="s">
        <v>8</v>
      </c>
    </row>
    <row r="2" spans="1:14" x14ac:dyDescent="0.45">
      <c r="A2">
        <v>1</v>
      </c>
      <c r="B2">
        <f t="shared" ref="B2:B33" ca="1" si="0">RANDBETWEEN(0,1)</f>
        <v>0</v>
      </c>
      <c r="C2">
        <f ca="1">RAND()*(2-0.01)+0.01</f>
        <v>0.2706686751092065</v>
      </c>
      <c r="D2">
        <f ca="1">INT(IF(B2=1, L5, 0))</f>
        <v>0</v>
      </c>
      <c r="E2">
        <f ca="1">SUM((INT(RAND()*(-5-0)+0)), F2)</f>
        <v>14</v>
      </c>
      <c r="F2">
        <f ca="1">INT(RAND()*(32-12)+12)</f>
        <v>19</v>
      </c>
      <c r="G2">
        <f t="shared" ref="G2:G33" ca="1" si="1">RAND()*(9.5-5.5)+5.5</f>
        <v>6.0806789995483399</v>
      </c>
      <c r="H2">
        <f ca="1">RAND()*(0.4-0.05)+0.05</f>
        <v>0.10294646152906739</v>
      </c>
      <c r="I2">
        <f ca="1">RAND()*(12-0)+0</f>
        <v>0.10745888593002428</v>
      </c>
      <c r="J2">
        <f ca="1">RAND()*(20-0)+0</f>
        <v>10.771809567864635</v>
      </c>
      <c r="K2">
        <f ca="1">RAND()*(500-50)+50</f>
        <v>240.11178777508042</v>
      </c>
      <c r="L2">
        <f ca="1">INT(RAND()*(70-1)+1)</f>
        <v>58</v>
      </c>
      <c r="M2">
        <f ca="1">RAND()*(0.4-0.05)+0.05</f>
        <v>0.36747472886663496</v>
      </c>
      <c r="N2">
        <f ca="1">INT(RANDBETWEEN(121, 201))</f>
        <v>136</v>
      </c>
    </row>
    <row r="3" spans="1:14" x14ac:dyDescent="0.45">
      <c r="A3">
        <v>2</v>
      </c>
      <c r="B3">
        <f t="shared" ca="1" si="0"/>
        <v>1</v>
      </c>
      <c r="C3">
        <f t="shared" ref="C3:C33" ca="1" si="2">RAND()*(2-0.01)+0.01</f>
        <v>0.87883064232031693</v>
      </c>
      <c r="D3">
        <f t="shared" ref="D3:D33" ca="1" si="3">INT(IF(B3=1, RAND()*(100-1)+1, 0))</f>
        <v>31</v>
      </c>
      <c r="E3">
        <f t="shared" ref="E3:E33" ca="1" si="4">SUM((INT(RAND()*(-5-0)+0)), F3)</f>
        <v>14</v>
      </c>
      <c r="F3">
        <f ca="1">INT(RAND()*(32-12)+12)</f>
        <v>18</v>
      </c>
      <c r="G3">
        <f t="shared" ca="1" si="1"/>
        <v>8.2640654445729975</v>
      </c>
      <c r="H3">
        <f t="shared" ref="H3:H33" ca="1" si="5">RAND()*(0.4-0.05)+0.05</f>
        <v>0.35285561030468959</v>
      </c>
      <c r="I3">
        <f t="shared" ref="I3:I33" ca="1" si="6">RAND()*(12-0)+0</f>
        <v>6.9380291593582513</v>
      </c>
      <c r="J3">
        <f t="shared" ref="J3:J33" ca="1" si="7">RAND()*(20-0)+0</f>
        <v>0.27430483237945946</v>
      </c>
      <c r="K3">
        <f t="shared" ref="K3:K33" ca="1" si="8">RAND()*(500-50)+50</f>
        <v>80.129219675567029</v>
      </c>
      <c r="L3">
        <f t="shared" ref="L3:L33" ca="1" si="9">INT(RAND()*(70-1)+1)</f>
        <v>51</v>
      </c>
      <c r="M3">
        <f t="shared" ref="M3:M33" ca="1" si="10">RAND()*(0.4-0.05)+0.05</f>
        <v>0.36524473004500507</v>
      </c>
      <c r="N3">
        <f t="shared" ref="N3:N33" ca="1" si="11">INT(RANDBETWEEN(121, 201))</f>
        <v>125</v>
      </c>
    </row>
    <row r="4" spans="1:14" x14ac:dyDescent="0.45">
      <c r="A4">
        <v>3</v>
      </c>
      <c r="B4">
        <f t="shared" ca="1" si="0"/>
        <v>1</v>
      </c>
      <c r="C4">
        <f t="shared" ca="1" si="2"/>
        <v>1.2881925700988279</v>
      </c>
      <c r="D4">
        <f ca="1">INT(IF(B4=1, RAND()*(100-1)+1, 0))</f>
        <v>92</v>
      </c>
      <c r="E4">
        <f t="shared" ca="1" si="4"/>
        <v>26</v>
      </c>
      <c r="F4">
        <f t="shared" ref="F4:F33" ca="1" si="12">INT(RAND()*(32-12)+12)</f>
        <v>31</v>
      </c>
      <c r="G4">
        <f t="shared" ca="1" si="1"/>
        <v>9.0105343808167824</v>
      </c>
      <c r="H4">
        <f t="shared" ca="1" si="5"/>
        <v>0.1372981417802408</v>
      </c>
      <c r="I4">
        <f t="shared" ca="1" si="6"/>
        <v>8.3060034669744915</v>
      </c>
      <c r="J4">
        <f t="shared" ca="1" si="7"/>
        <v>9.403711379156853</v>
      </c>
      <c r="K4">
        <f t="shared" ca="1" si="8"/>
        <v>154.65423810126015</v>
      </c>
      <c r="L4">
        <f t="shared" ca="1" si="9"/>
        <v>3</v>
      </c>
      <c r="M4">
        <f t="shared" ca="1" si="10"/>
        <v>0.37971610303631803</v>
      </c>
      <c r="N4">
        <f t="shared" ca="1" si="11"/>
        <v>126</v>
      </c>
    </row>
    <row r="5" spans="1:14" x14ac:dyDescent="0.45">
      <c r="A5">
        <v>4</v>
      </c>
      <c r="B5">
        <f t="shared" ca="1" si="0"/>
        <v>0</v>
      </c>
      <c r="C5">
        <f t="shared" ca="1" si="2"/>
        <v>0.24048797633001481</v>
      </c>
      <c r="D5">
        <f t="shared" ca="1" si="3"/>
        <v>0</v>
      </c>
      <c r="E5">
        <f t="shared" ca="1" si="4"/>
        <v>10</v>
      </c>
      <c r="F5">
        <f t="shared" ca="1" si="12"/>
        <v>13</v>
      </c>
      <c r="G5">
        <f t="shared" ca="1" si="1"/>
        <v>8.04105307762865</v>
      </c>
      <c r="H5">
        <f t="shared" ca="1" si="5"/>
        <v>9.1226973695347005E-2</v>
      </c>
      <c r="I5">
        <f t="shared" ca="1" si="6"/>
        <v>7.1778143449057294</v>
      </c>
      <c r="J5">
        <f t="shared" ca="1" si="7"/>
        <v>11.192142648281454</v>
      </c>
      <c r="K5">
        <f t="shared" ca="1" si="8"/>
        <v>67.310686720153285</v>
      </c>
      <c r="L5">
        <f t="shared" ca="1" si="9"/>
        <v>25</v>
      </c>
      <c r="M5">
        <f t="shared" ca="1" si="10"/>
        <v>0.25334338549303259</v>
      </c>
      <c r="N5">
        <f t="shared" ca="1" si="11"/>
        <v>184</v>
      </c>
    </row>
    <row r="6" spans="1:14" x14ac:dyDescent="0.45">
      <c r="A6">
        <v>5</v>
      </c>
      <c r="B6">
        <f t="shared" ca="1" si="0"/>
        <v>0</v>
      </c>
      <c r="C6">
        <f t="shared" ca="1" si="2"/>
        <v>0.75367489479313277</v>
      </c>
      <c r="D6">
        <f t="shared" ca="1" si="3"/>
        <v>0</v>
      </c>
      <c r="E6">
        <f t="shared" ca="1" si="4"/>
        <v>24</v>
      </c>
      <c r="F6">
        <f t="shared" ca="1" si="12"/>
        <v>26</v>
      </c>
      <c r="G6">
        <f t="shared" ca="1" si="1"/>
        <v>7.6274512941074768</v>
      </c>
      <c r="H6">
        <f t="shared" ca="1" si="5"/>
        <v>0.10727299718032748</v>
      </c>
      <c r="I6">
        <f t="shared" ca="1" si="6"/>
        <v>1.5999201810625641</v>
      </c>
      <c r="J6">
        <f t="shared" ca="1" si="7"/>
        <v>8.0635198513856849</v>
      </c>
      <c r="K6">
        <f t="shared" ca="1" si="8"/>
        <v>450.5591931328932</v>
      </c>
      <c r="L6">
        <f t="shared" ca="1" si="9"/>
        <v>24</v>
      </c>
      <c r="M6">
        <f t="shared" ca="1" si="10"/>
        <v>0.32382673895263148</v>
      </c>
      <c r="N6">
        <f t="shared" ca="1" si="11"/>
        <v>186</v>
      </c>
    </row>
    <row r="7" spans="1:14" x14ac:dyDescent="0.45">
      <c r="A7">
        <v>6</v>
      </c>
      <c r="B7">
        <f t="shared" ca="1" si="0"/>
        <v>1</v>
      </c>
      <c r="C7">
        <f t="shared" ca="1" si="2"/>
        <v>1.8837596681833884</v>
      </c>
      <c r="D7">
        <f t="shared" ca="1" si="3"/>
        <v>19</v>
      </c>
      <c r="E7">
        <f t="shared" ca="1" si="4"/>
        <v>12</v>
      </c>
      <c r="F7">
        <f t="shared" ca="1" si="12"/>
        <v>15</v>
      </c>
      <c r="G7">
        <f t="shared" ca="1" si="1"/>
        <v>6.6607899707182074</v>
      </c>
      <c r="H7">
        <f t="shared" ca="1" si="5"/>
        <v>0.18536754230016156</v>
      </c>
      <c r="I7">
        <f t="shared" ca="1" si="6"/>
        <v>3.0589344689108731</v>
      </c>
      <c r="J7">
        <f t="shared" ca="1" si="7"/>
        <v>15.879054725218273</v>
      </c>
      <c r="K7">
        <f t="shared" ca="1" si="8"/>
        <v>82.428437536051092</v>
      </c>
      <c r="L7">
        <f t="shared" ca="1" si="9"/>
        <v>23</v>
      </c>
      <c r="M7">
        <f t="shared" ca="1" si="10"/>
        <v>0.1339789256631726</v>
      </c>
      <c r="N7">
        <f t="shared" ca="1" si="11"/>
        <v>155</v>
      </c>
    </row>
    <row r="8" spans="1:14" x14ac:dyDescent="0.45">
      <c r="A8">
        <v>7</v>
      </c>
      <c r="B8">
        <f t="shared" ca="1" si="0"/>
        <v>1</v>
      </c>
      <c r="C8">
        <f t="shared" ca="1" si="2"/>
        <v>0.30128491505539606</v>
      </c>
      <c r="D8">
        <f t="shared" ca="1" si="3"/>
        <v>42</v>
      </c>
      <c r="E8">
        <f t="shared" ca="1" si="4"/>
        <v>22</v>
      </c>
      <c r="F8">
        <f t="shared" ca="1" si="12"/>
        <v>25</v>
      </c>
      <c r="G8">
        <f t="shared" ca="1" si="1"/>
        <v>8.793403532592059</v>
      </c>
      <c r="H8">
        <f t="shared" ca="1" si="5"/>
        <v>0.29202533517142742</v>
      </c>
      <c r="I8">
        <f t="shared" ca="1" si="6"/>
        <v>11.832132862185929</v>
      </c>
      <c r="J8">
        <f t="shared" ca="1" si="7"/>
        <v>7.4561437165140054</v>
      </c>
      <c r="K8">
        <f t="shared" ca="1" si="8"/>
        <v>458.92867882120589</v>
      </c>
      <c r="L8">
        <f t="shared" ca="1" si="9"/>
        <v>41</v>
      </c>
      <c r="M8">
        <f t="shared" ca="1" si="10"/>
        <v>0.16887454294034293</v>
      </c>
      <c r="N8">
        <f t="shared" ca="1" si="11"/>
        <v>180</v>
      </c>
    </row>
    <row r="9" spans="1:14" x14ac:dyDescent="0.45">
      <c r="A9">
        <v>8</v>
      </c>
      <c r="B9">
        <f t="shared" ca="1" si="0"/>
        <v>1</v>
      </c>
      <c r="C9">
        <f t="shared" ca="1" si="2"/>
        <v>0.52308664101627467</v>
      </c>
      <c r="D9">
        <f t="shared" ca="1" si="3"/>
        <v>47</v>
      </c>
      <c r="E9">
        <f t="shared" ca="1" si="4"/>
        <v>20</v>
      </c>
      <c r="F9">
        <f t="shared" ca="1" si="12"/>
        <v>25</v>
      </c>
      <c r="G9">
        <f t="shared" ca="1" si="1"/>
        <v>9.1759715494101339</v>
      </c>
      <c r="H9">
        <f t="shared" ca="1" si="5"/>
        <v>9.0963821902740966E-2</v>
      </c>
      <c r="I9">
        <f t="shared" ca="1" si="6"/>
        <v>3.1171803985607034</v>
      </c>
      <c r="J9">
        <f t="shared" ca="1" si="7"/>
        <v>7.2439911200802021</v>
      </c>
      <c r="K9">
        <f t="shared" ca="1" si="8"/>
        <v>234.83882651090869</v>
      </c>
      <c r="L9">
        <f t="shared" ca="1" si="9"/>
        <v>2</v>
      </c>
      <c r="M9">
        <f t="shared" ca="1" si="10"/>
        <v>0.28211980449778901</v>
      </c>
      <c r="N9">
        <f t="shared" ca="1" si="11"/>
        <v>131</v>
      </c>
    </row>
    <row r="10" spans="1:14" x14ac:dyDescent="0.45">
      <c r="A10">
        <v>9</v>
      </c>
      <c r="B10">
        <f t="shared" ca="1" si="0"/>
        <v>0</v>
      </c>
      <c r="C10">
        <f t="shared" ca="1" si="2"/>
        <v>1.8266759853475145</v>
      </c>
      <c r="D10">
        <f t="shared" ca="1" si="3"/>
        <v>0</v>
      </c>
      <c r="E10">
        <f t="shared" ca="1" si="4"/>
        <v>25</v>
      </c>
      <c r="F10">
        <f t="shared" ca="1" si="12"/>
        <v>30</v>
      </c>
      <c r="G10">
        <f t="shared" ca="1" si="1"/>
        <v>5.9229283694237012</v>
      </c>
      <c r="H10">
        <f t="shared" ca="1" si="5"/>
        <v>0.17895640090683496</v>
      </c>
      <c r="I10">
        <f t="shared" ca="1" si="6"/>
        <v>3.553536934969336</v>
      </c>
      <c r="J10">
        <f t="shared" ca="1" si="7"/>
        <v>8.8709334785192944</v>
      </c>
      <c r="K10">
        <f t="shared" ca="1" si="8"/>
        <v>83.489582875390113</v>
      </c>
      <c r="L10">
        <f t="shared" ca="1" si="9"/>
        <v>51</v>
      </c>
      <c r="M10">
        <f t="shared" ca="1" si="10"/>
        <v>0.105864624572447</v>
      </c>
      <c r="N10">
        <f t="shared" ca="1" si="11"/>
        <v>189</v>
      </c>
    </row>
    <row r="11" spans="1:14" x14ac:dyDescent="0.45">
      <c r="A11">
        <v>10</v>
      </c>
      <c r="B11">
        <f t="shared" ca="1" si="0"/>
        <v>0</v>
      </c>
      <c r="C11">
        <f t="shared" ca="1" si="2"/>
        <v>1.42178379167029</v>
      </c>
      <c r="D11">
        <f t="shared" ca="1" si="3"/>
        <v>0</v>
      </c>
      <c r="E11">
        <f t="shared" ca="1" si="4"/>
        <v>13</v>
      </c>
      <c r="F11">
        <f t="shared" ca="1" si="12"/>
        <v>17</v>
      </c>
      <c r="G11">
        <f t="shared" ca="1" si="1"/>
        <v>7.5543485897716796</v>
      </c>
      <c r="H11">
        <f t="shared" ca="1" si="5"/>
        <v>0.15235581353216418</v>
      </c>
      <c r="I11">
        <f t="shared" ca="1" si="6"/>
        <v>4.5093752248713308</v>
      </c>
      <c r="J11">
        <f t="shared" ca="1" si="7"/>
        <v>5.9930679662770681</v>
      </c>
      <c r="K11">
        <f t="shared" ca="1" si="8"/>
        <v>403.00736907668067</v>
      </c>
      <c r="L11">
        <f t="shared" ca="1" si="9"/>
        <v>64</v>
      </c>
      <c r="M11">
        <f t="shared" ca="1" si="10"/>
        <v>0.13386615214217337</v>
      </c>
      <c r="N11">
        <f t="shared" ca="1" si="11"/>
        <v>141</v>
      </c>
    </row>
    <row r="12" spans="1:14" x14ac:dyDescent="0.45">
      <c r="A12">
        <v>11</v>
      </c>
      <c r="B12">
        <f t="shared" ca="1" si="0"/>
        <v>1</v>
      </c>
      <c r="C12">
        <f t="shared" ca="1" si="2"/>
        <v>0.67218928849032389</v>
      </c>
      <c r="D12">
        <f t="shared" ca="1" si="3"/>
        <v>21</v>
      </c>
      <c r="E12">
        <f t="shared" ca="1" si="4"/>
        <v>25</v>
      </c>
      <c r="F12">
        <f t="shared" ca="1" si="12"/>
        <v>28</v>
      </c>
      <c r="G12">
        <f t="shared" ca="1" si="1"/>
        <v>6.5734324035170175</v>
      </c>
      <c r="H12">
        <f t="shared" ca="1" si="5"/>
        <v>7.6275498741366729E-2</v>
      </c>
      <c r="I12">
        <f t="shared" ca="1" si="6"/>
        <v>9.8353312447036778</v>
      </c>
      <c r="J12">
        <f t="shared" ca="1" si="7"/>
        <v>11.788841589459292</v>
      </c>
      <c r="K12">
        <f t="shared" ca="1" si="8"/>
        <v>445.95327766712217</v>
      </c>
      <c r="L12">
        <f t="shared" ca="1" si="9"/>
        <v>6</v>
      </c>
      <c r="M12">
        <f t="shared" ca="1" si="10"/>
        <v>0.25848959287623635</v>
      </c>
      <c r="N12">
        <f t="shared" ca="1" si="11"/>
        <v>167</v>
      </c>
    </row>
    <row r="13" spans="1:14" x14ac:dyDescent="0.45">
      <c r="A13">
        <v>12</v>
      </c>
      <c r="B13">
        <f t="shared" ca="1" si="0"/>
        <v>0</v>
      </c>
      <c r="C13">
        <f t="shared" ca="1" si="2"/>
        <v>1.2877021559120263</v>
      </c>
      <c r="D13">
        <f t="shared" ca="1" si="3"/>
        <v>0</v>
      </c>
      <c r="E13">
        <f t="shared" ca="1" si="4"/>
        <v>16</v>
      </c>
      <c r="F13">
        <f t="shared" ca="1" si="12"/>
        <v>19</v>
      </c>
      <c r="G13">
        <f t="shared" ca="1" si="1"/>
        <v>6.7561058669109544</v>
      </c>
      <c r="H13">
        <f t="shared" ca="1" si="5"/>
        <v>5.7073835326553773E-2</v>
      </c>
      <c r="I13">
        <f t="shared" ca="1" si="6"/>
        <v>1.9226167404632704</v>
      </c>
      <c r="J13">
        <f t="shared" ca="1" si="7"/>
        <v>2.5085937925189072</v>
      </c>
      <c r="K13">
        <f t="shared" ca="1" si="8"/>
        <v>114.27840717585502</v>
      </c>
      <c r="L13">
        <f t="shared" ca="1" si="9"/>
        <v>17</v>
      </c>
      <c r="M13">
        <f t="shared" ca="1" si="10"/>
        <v>0.17431080158652701</v>
      </c>
      <c r="N13">
        <f t="shared" ca="1" si="11"/>
        <v>181</v>
      </c>
    </row>
    <row r="14" spans="1:14" x14ac:dyDescent="0.45">
      <c r="A14">
        <v>13</v>
      </c>
      <c r="B14">
        <f t="shared" ca="1" si="0"/>
        <v>0</v>
      </c>
      <c r="C14">
        <f t="shared" ca="1" si="2"/>
        <v>0.81638282952732821</v>
      </c>
      <c r="D14">
        <f t="shared" ca="1" si="3"/>
        <v>0</v>
      </c>
      <c r="E14">
        <f t="shared" ca="1" si="4"/>
        <v>12</v>
      </c>
      <c r="F14">
        <f t="shared" ca="1" si="12"/>
        <v>17</v>
      </c>
      <c r="G14">
        <f t="shared" ca="1" si="1"/>
        <v>5.6598796312648814</v>
      </c>
      <c r="H14">
        <f t="shared" ca="1" si="5"/>
        <v>0.39101506600095637</v>
      </c>
      <c r="I14">
        <f t="shared" ca="1" si="6"/>
        <v>9.9119490279501381</v>
      </c>
      <c r="J14">
        <f t="shared" ca="1" si="7"/>
        <v>6.5963980283223993</v>
      </c>
      <c r="K14">
        <f t="shared" ca="1" si="8"/>
        <v>140.1000744941326</v>
      </c>
      <c r="L14">
        <f t="shared" ca="1" si="9"/>
        <v>10</v>
      </c>
      <c r="M14">
        <f t="shared" ca="1" si="10"/>
        <v>0.26218405899336999</v>
      </c>
      <c r="N14">
        <f t="shared" ca="1" si="11"/>
        <v>191</v>
      </c>
    </row>
    <row r="15" spans="1:14" x14ac:dyDescent="0.45">
      <c r="A15">
        <v>14</v>
      </c>
      <c r="B15">
        <f t="shared" ca="1" si="0"/>
        <v>1</v>
      </c>
      <c r="C15">
        <f t="shared" ca="1" si="2"/>
        <v>0.28075464375869646</v>
      </c>
      <c r="D15">
        <f t="shared" ca="1" si="3"/>
        <v>53</v>
      </c>
      <c r="E15">
        <f t="shared" ca="1" si="4"/>
        <v>21</v>
      </c>
      <c r="F15">
        <f t="shared" ca="1" si="12"/>
        <v>25</v>
      </c>
      <c r="G15">
        <f t="shared" ca="1" si="1"/>
        <v>7.4822709075504559</v>
      </c>
      <c r="H15">
        <f t="shared" ca="1" si="5"/>
        <v>0.28700678378703315</v>
      </c>
      <c r="I15">
        <f t="shared" ca="1" si="6"/>
        <v>9.5429660541435002</v>
      </c>
      <c r="J15">
        <f t="shared" ca="1" si="7"/>
        <v>8.4957249106282617</v>
      </c>
      <c r="K15">
        <f t="shared" ca="1" si="8"/>
        <v>63.942076069518343</v>
      </c>
      <c r="L15">
        <f t="shared" ca="1" si="9"/>
        <v>19</v>
      </c>
      <c r="M15">
        <f t="shared" ca="1" si="10"/>
        <v>0.34757729583399816</v>
      </c>
      <c r="N15">
        <f t="shared" ca="1" si="11"/>
        <v>163</v>
      </c>
    </row>
    <row r="16" spans="1:14" x14ac:dyDescent="0.45">
      <c r="A16">
        <v>15</v>
      </c>
      <c r="B16">
        <f t="shared" ca="1" si="0"/>
        <v>0</v>
      </c>
      <c r="C16">
        <f t="shared" ca="1" si="2"/>
        <v>1.6898996754913034</v>
      </c>
      <c r="D16">
        <f t="shared" ca="1" si="3"/>
        <v>0</v>
      </c>
      <c r="E16">
        <f t="shared" ca="1" si="4"/>
        <v>19</v>
      </c>
      <c r="F16">
        <f t="shared" ca="1" si="12"/>
        <v>21</v>
      </c>
      <c r="G16">
        <f t="shared" ca="1" si="1"/>
        <v>9.2282255303403016</v>
      </c>
      <c r="H16">
        <f t="shared" ca="1" si="5"/>
        <v>6.224325853591274E-2</v>
      </c>
      <c r="I16">
        <f t="shared" ca="1" si="6"/>
        <v>11.711997569335978</v>
      </c>
      <c r="J16">
        <f t="shared" ca="1" si="7"/>
        <v>12.19928622835991</v>
      </c>
      <c r="K16">
        <f t="shared" ca="1" si="8"/>
        <v>99.032655494074902</v>
      </c>
      <c r="L16">
        <f t="shared" ca="1" si="9"/>
        <v>29</v>
      </c>
      <c r="M16">
        <f t="shared" ca="1" si="10"/>
        <v>0.31337323124760397</v>
      </c>
      <c r="N16">
        <f t="shared" ca="1" si="11"/>
        <v>180</v>
      </c>
    </row>
    <row r="17" spans="1:14" x14ac:dyDescent="0.45">
      <c r="A17">
        <v>16</v>
      </c>
      <c r="B17">
        <f t="shared" ca="1" si="0"/>
        <v>1</v>
      </c>
      <c r="C17">
        <f t="shared" ca="1" si="2"/>
        <v>1.4493481113801292</v>
      </c>
      <c r="D17">
        <f t="shared" ca="1" si="3"/>
        <v>60</v>
      </c>
      <c r="E17">
        <f t="shared" ca="1" si="4"/>
        <v>9</v>
      </c>
      <c r="F17">
        <f t="shared" ca="1" si="12"/>
        <v>14</v>
      </c>
      <c r="G17">
        <f t="shared" ca="1" si="1"/>
        <v>6.8453092663743798</v>
      </c>
      <c r="H17">
        <f t="shared" ca="1" si="5"/>
        <v>0.33941422885017941</v>
      </c>
      <c r="I17">
        <f t="shared" ca="1" si="6"/>
        <v>4.152072803383831</v>
      </c>
      <c r="J17">
        <f t="shared" ca="1" si="7"/>
        <v>6.1215514887748901</v>
      </c>
      <c r="K17">
        <f t="shared" ca="1" si="8"/>
        <v>320.78961700777836</v>
      </c>
      <c r="L17">
        <f t="shared" ca="1" si="9"/>
        <v>30</v>
      </c>
      <c r="M17">
        <f t="shared" ca="1" si="10"/>
        <v>0.34732065247606808</v>
      </c>
      <c r="N17">
        <f t="shared" ca="1" si="11"/>
        <v>145</v>
      </c>
    </row>
    <row r="18" spans="1:14" x14ac:dyDescent="0.45">
      <c r="A18">
        <v>17</v>
      </c>
      <c r="B18">
        <f t="shared" ca="1" si="0"/>
        <v>1</v>
      </c>
      <c r="C18">
        <f t="shared" ca="1" si="2"/>
        <v>1.4713579705041018</v>
      </c>
      <c r="D18">
        <f t="shared" ca="1" si="3"/>
        <v>98</v>
      </c>
      <c r="E18">
        <f t="shared" ca="1" si="4"/>
        <v>25</v>
      </c>
      <c r="F18">
        <f t="shared" ca="1" si="12"/>
        <v>26</v>
      </c>
      <c r="G18">
        <f t="shared" ca="1" si="1"/>
        <v>5.9056713580972806</v>
      </c>
      <c r="H18">
        <f t="shared" ca="1" si="5"/>
        <v>0.13133005955369201</v>
      </c>
      <c r="I18">
        <f t="shared" ca="1" si="6"/>
        <v>4.9148320008502173</v>
      </c>
      <c r="J18">
        <f t="shared" ca="1" si="7"/>
        <v>5.6555427413151804</v>
      </c>
      <c r="K18">
        <f t="shared" ca="1" si="8"/>
        <v>248.4307768668636</v>
      </c>
      <c r="L18">
        <f t="shared" ca="1" si="9"/>
        <v>22</v>
      </c>
      <c r="M18">
        <f t="shared" ca="1" si="10"/>
        <v>0.16674751647428895</v>
      </c>
      <c r="N18">
        <f t="shared" ca="1" si="11"/>
        <v>180</v>
      </c>
    </row>
    <row r="19" spans="1:14" x14ac:dyDescent="0.45">
      <c r="A19">
        <v>18</v>
      </c>
      <c r="B19">
        <f t="shared" ca="1" si="0"/>
        <v>0</v>
      </c>
      <c r="C19">
        <f t="shared" ca="1" si="2"/>
        <v>0.50634042632527443</v>
      </c>
      <c r="D19">
        <f t="shared" ca="1" si="3"/>
        <v>0</v>
      </c>
      <c r="E19">
        <f t="shared" ca="1" si="4"/>
        <v>15</v>
      </c>
      <c r="F19">
        <f t="shared" ca="1" si="12"/>
        <v>19</v>
      </c>
      <c r="G19">
        <f t="shared" ca="1" si="1"/>
        <v>6.9113610887520434</v>
      </c>
      <c r="H19">
        <f t="shared" ca="1" si="5"/>
        <v>0.18547498082111041</v>
      </c>
      <c r="I19">
        <f t="shared" ca="1" si="6"/>
        <v>8.5713161893788659</v>
      </c>
      <c r="J19">
        <f t="shared" ca="1" si="7"/>
        <v>5.8761150100741233</v>
      </c>
      <c r="K19">
        <f t="shared" ca="1" si="8"/>
        <v>227.44900550129276</v>
      </c>
      <c r="L19">
        <f t="shared" ca="1" si="9"/>
        <v>51</v>
      </c>
      <c r="M19">
        <f t="shared" ca="1" si="10"/>
        <v>0.12093141193854133</v>
      </c>
      <c r="N19">
        <f t="shared" ca="1" si="11"/>
        <v>199</v>
      </c>
    </row>
    <row r="20" spans="1:14" x14ac:dyDescent="0.45">
      <c r="A20">
        <v>19</v>
      </c>
      <c r="B20">
        <f t="shared" ca="1" si="0"/>
        <v>0</v>
      </c>
      <c r="C20">
        <f t="shared" ca="1" si="2"/>
        <v>1.9983510006573451</v>
      </c>
      <c r="D20">
        <f t="shared" ca="1" si="3"/>
        <v>0</v>
      </c>
      <c r="E20">
        <f t="shared" ca="1" si="4"/>
        <v>25</v>
      </c>
      <c r="F20">
        <f t="shared" ca="1" si="12"/>
        <v>28</v>
      </c>
      <c r="G20">
        <f t="shared" ca="1" si="1"/>
        <v>5.7500810640409981</v>
      </c>
      <c r="H20">
        <f t="shared" ca="1" si="5"/>
        <v>0.28559593716687343</v>
      </c>
      <c r="I20">
        <f t="shared" ca="1" si="6"/>
        <v>5.5300603817225058</v>
      </c>
      <c r="J20">
        <f t="shared" ca="1" si="7"/>
        <v>6.9670170694158102</v>
      </c>
      <c r="K20">
        <f t="shared" ca="1" si="8"/>
        <v>428.91061825176428</v>
      </c>
      <c r="L20">
        <f t="shared" ca="1" si="9"/>
        <v>52</v>
      </c>
      <c r="M20">
        <f t="shared" ca="1" si="10"/>
        <v>8.6175346759023247E-2</v>
      </c>
      <c r="N20">
        <f t="shared" ca="1" si="11"/>
        <v>198</v>
      </c>
    </row>
    <row r="21" spans="1:14" x14ac:dyDescent="0.45">
      <c r="A21">
        <v>20</v>
      </c>
      <c r="B21">
        <f t="shared" ca="1" si="0"/>
        <v>1</v>
      </c>
      <c r="C21">
        <f t="shared" ca="1" si="2"/>
        <v>1.2435236188731094</v>
      </c>
      <c r="D21">
        <f t="shared" ca="1" si="3"/>
        <v>12</v>
      </c>
      <c r="E21">
        <f t="shared" ca="1" si="4"/>
        <v>29</v>
      </c>
      <c r="F21">
        <f t="shared" ca="1" si="12"/>
        <v>30</v>
      </c>
      <c r="G21">
        <f t="shared" ca="1" si="1"/>
        <v>9.1096418838826576</v>
      </c>
      <c r="H21">
        <f t="shared" ca="1" si="5"/>
        <v>0.25772390367969827</v>
      </c>
      <c r="I21">
        <f t="shared" ca="1" si="6"/>
        <v>9.7821910243270018</v>
      </c>
      <c r="J21">
        <f t="shared" ca="1" si="7"/>
        <v>5.1934031576446893</v>
      </c>
      <c r="K21">
        <f t="shared" ca="1" si="8"/>
        <v>374.11789497637778</v>
      </c>
      <c r="L21">
        <f t="shared" ca="1" si="9"/>
        <v>13</v>
      </c>
      <c r="M21">
        <f t="shared" ca="1" si="10"/>
        <v>0.23939161318186347</v>
      </c>
      <c r="N21">
        <f t="shared" ca="1" si="11"/>
        <v>121</v>
      </c>
    </row>
    <row r="22" spans="1:14" x14ac:dyDescent="0.45">
      <c r="A22">
        <v>21</v>
      </c>
      <c r="B22">
        <f t="shared" ca="1" si="0"/>
        <v>0</v>
      </c>
      <c r="C22">
        <f t="shared" ca="1" si="2"/>
        <v>1.6776780331457755</v>
      </c>
      <c r="D22">
        <f t="shared" ca="1" si="3"/>
        <v>0</v>
      </c>
      <c r="E22">
        <f t="shared" ca="1" si="4"/>
        <v>19</v>
      </c>
      <c r="F22">
        <f t="shared" ca="1" si="12"/>
        <v>23</v>
      </c>
      <c r="G22">
        <f t="shared" ca="1" si="1"/>
        <v>7.2556803958078842</v>
      </c>
      <c r="H22">
        <f t="shared" ca="1" si="5"/>
        <v>0.15588542846391165</v>
      </c>
      <c r="I22">
        <f t="shared" ca="1" si="6"/>
        <v>9.6467109414999612</v>
      </c>
      <c r="J22">
        <f t="shared" ca="1" si="7"/>
        <v>12.166387829174511</v>
      </c>
      <c r="K22">
        <f t="shared" ca="1" si="8"/>
        <v>357.46675182706593</v>
      </c>
      <c r="L22">
        <f t="shared" ca="1" si="9"/>
        <v>32</v>
      </c>
      <c r="M22">
        <f t="shared" ca="1" si="10"/>
        <v>0.15584094096303452</v>
      </c>
      <c r="N22">
        <f t="shared" ca="1" si="11"/>
        <v>127</v>
      </c>
    </row>
    <row r="23" spans="1:14" x14ac:dyDescent="0.45">
      <c r="A23">
        <v>22</v>
      </c>
      <c r="B23">
        <f t="shared" ca="1" si="0"/>
        <v>1</v>
      </c>
      <c r="C23">
        <f t="shared" ca="1" si="2"/>
        <v>1.6477582928621954</v>
      </c>
      <c r="D23">
        <f t="shared" ca="1" si="3"/>
        <v>95</v>
      </c>
      <c r="E23">
        <f t="shared" ca="1" si="4"/>
        <v>9</v>
      </c>
      <c r="F23">
        <f t="shared" ca="1" si="12"/>
        <v>12</v>
      </c>
      <c r="G23">
        <f t="shared" ca="1" si="1"/>
        <v>9.3928634022234441</v>
      </c>
      <c r="H23">
        <f t="shared" ca="1" si="5"/>
        <v>0.34419634074045852</v>
      </c>
      <c r="I23">
        <f t="shared" ca="1" si="6"/>
        <v>4.0540336995142852</v>
      </c>
      <c r="J23">
        <f t="shared" ca="1" si="7"/>
        <v>9.8991372004148364</v>
      </c>
      <c r="K23">
        <f t="shared" ca="1" si="8"/>
        <v>91.000577498145077</v>
      </c>
      <c r="L23">
        <f t="shared" ca="1" si="9"/>
        <v>6</v>
      </c>
      <c r="M23">
        <f t="shared" ca="1" si="10"/>
        <v>0.319698803851382</v>
      </c>
      <c r="N23">
        <f t="shared" ca="1" si="11"/>
        <v>181</v>
      </c>
    </row>
    <row r="24" spans="1:14" x14ac:dyDescent="0.45">
      <c r="A24">
        <v>23</v>
      </c>
      <c r="B24">
        <f t="shared" ca="1" si="0"/>
        <v>0</v>
      </c>
      <c r="C24">
        <f t="shared" ca="1" si="2"/>
        <v>1.786185222449908</v>
      </c>
      <c r="D24">
        <f t="shared" ca="1" si="3"/>
        <v>0</v>
      </c>
      <c r="E24">
        <f t="shared" ca="1" si="4"/>
        <v>29</v>
      </c>
      <c r="F24">
        <f t="shared" ca="1" si="12"/>
        <v>31</v>
      </c>
      <c r="G24">
        <f t="shared" ca="1" si="1"/>
        <v>7.2069214024639994</v>
      </c>
      <c r="H24">
        <f t="shared" ca="1" si="5"/>
        <v>0.26832300105902768</v>
      </c>
      <c r="I24">
        <f t="shared" ca="1" si="6"/>
        <v>7.6474124521012925</v>
      </c>
      <c r="J24">
        <f t="shared" ca="1" si="7"/>
        <v>1.9388497187158205</v>
      </c>
      <c r="K24">
        <f t="shared" ca="1" si="8"/>
        <v>77.918259125799764</v>
      </c>
      <c r="L24">
        <f t="shared" ca="1" si="9"/>
        <v>38</v>
      </c>
      <c r="M24">
        <f t="shared" ca="1" si="10"/>
        <v>0.27266220743835784</v>
      </c>
      <c r="N24">
        <f t="shared" ca="1" si="11"/>
        <v>159</v>
      </c>
    </row>
    <row r="25" spans="1:14" x14ac:dyDescent="0.45">
      <c r="A25">
        <v>24</v>
      </c>
      <c r="B25">
        <f t="shared" ca="1" si="0"/>
        <v>0</v>
      </c>
      <c r="C25">
        <f t="shared" ca="1" si="2"/>
        <v>0.37018701816223704</v>
      </c>
      <c r="D25">
        <f t="shared" ca="1" si="3"/>
        <v>0</v>
      </c>
      <c r="E25">
        <f t="shared" ca="1" si="4"/>
        <v>19</v>
      </c>
      <c r="F25">
        <f t="shared" ca="1" si="12"/>
        <v>22</v>
      </c>
      <c r="G25">
        <f t="shared" ca="1" si="1"/>
        <v>7.1669257392948085</v>
      </c>
      <c r="H25">
        <f t="shared" ca="1" si="5"/>
        <v>9.009624584552374E-2</v>
      </c>
      <c r="I25">
        <f t="shared" ca="1" si="6"/>
        <v>8.2849270079382578</v>
      </c>
      <c r="J25">
        <f t="shared" ca="1" si="7"/>
        <v>1.1174592572994757</v>
      </c>
      <c r="K25">
        <f t="shared" ca="1" si="8"/>
        <v>477.40983497041373</v>
      </c>
      <c r="L25">
        <f t="shared" ca="1" si="9"/>
        <v>68</v>
      </c>
      <c r="M25">
        <f t="shared" ca="1" si="10"/>
        <v>0.25506054248519477</v>
      </c>
      <c r="N25">
        <f t="shared" ca="1" si="11"/>
        <v>141</v>
      </c>
    </row>
    <row r="26" spans="1:14" x14ac:dyDescent="0.45">
      <c r="A26">
        <v>25</v>
      </c>
      <c r="B26">
        <f t="shared" ca="1" si="0"/>
        <v>1</v>
      </c>
      <c r="C26">
        <f t="shared" ca="1" si="2"/>
        <v>1.5195651505031866</v>
      </c>
      <c r="D26">
        <f t="shared" ca="1" si="3"/>
        <v>35</v>
      </c>
      <c r="E26">
        <f t="shared" ca="1" si="4"/>
        <v>19</v>
      </c>
      <c r="F26">
        <f t="shared" ca="1" si="12"/>
        <v>24</v>
      </c>
      <c r="G26">
        <f t="shared" ca="1" si="1"/>
        <v>8.3280262952909165</v>
      </c>
      <c r="H26">
        <f t="shared" ca="1" si="5"/>
        <v>0.21000672147718558</v>
      </c>
      <c r="I26">
        <f t="shared" ca="1" si="6"/>
        <v>5.6084459909087059</v>
      </c>
      <c r="J26">
        <f t="shared" ca="1" si="7"/>
        <v>17.565044193971168</v>
      </c>
      <c r="K26">
        <f t="shared" ca="1" si="8"/>
        <v>234.32042955157513</v>
      </c>
      <c r="L26">
        <f t="shared" ca="1" si="9"/>
        <v>53</v>
      </c>
      <c r="M26">
        <f t="shared" ca="1" si="10"/>
        <v>0.37847947318572672</v>
      </c>
      <c r="N26">
        <f t="shared" ca="1" si="11"/>
        <v>130</v>
      </c>
    </row>
    <row r="27" spans="1:14" x14ac:dyDescent="0.45">
      <c r="A27">
        <v>26</v>
      </c>
      <c r="B27">
        <f t="shared" ca="1" si="0"/>
        <v>1</v>
      </c>
      <c r="C27">
        <f t="shared" ca="1" si="2"/>
        <v>1.1346442330653868</v>
      </c>
      <c r="D27">
        <f t="shared" ca="1" si="3"/>
        <v>96</v>
      </c>
      <c r="E27">
        <f t="shared" ca="1" si="4"/>
        <v>22</v>
      </c>
      <c r="F27">
        <f t="shared" ca="1" si="12"/>
        <v>24</v>
      </c>
      <c r="G27">
        <f t="shared" ca="1" si="1"/>
        <v>7.8314357326194841</v>
      </c>
      <c r="H27">
        <f t="shared" ca="1" si="5"/>
        <v>0.39191652756858436</v>
      </c>
      <c r="I27">
        <f t="shared" ca="1" si="6"/>
        <v>7.8194177998693863</v>
      </c>
      <c r="J27">
        <f t="shared" ca="1" si="7"/>
        <v>1.4307936300812618</v>
      </c>
      <c r="K27">
        <f t="shared" ca="1" si="8"/>
        <v>197.07862981605436</v>
      </c>
      <c r="L27">
        <f t="shared" ca="1" si="9"/>
        <v>16</v>
      </c>
      <c r="M27">
        <f t="shared" ca="1" si="10"/>
        <v>0.35955703281148715</v>
      </c>
      <c r="N27">
        <f t="shared" ca="1" si="11"/>
        <v>183</v>
      </c>
    </row>
    <row r="28" spans="1:14" x14ac:dyDescent="0.45">
      <c r="A28">
        <v>27</v>
      </c>
      <c r="B28">
        <f t="shared" ca="1" si="0"/>
        <v>0</v>
      </c>
      <c r="C28">
        <f t="shared" ca="1" si="2"/>
        <v>0.40533380904343502</v>
      </c>
      <c r="D28">
        <f t="shared" ca="1" si="3"/>
        <v>0</v>
      </c>
      <c r="E28">
        <f t="shared" ca="1" si="4"/>
        <v>12</v>
      </c>
      <c r="F28">
        <f t="shared" ca="1" si="12"/>
        <v>15</v>
      </c>
      <c r="G28">
        <f t="shared" ca="1" si="1"/>
        <v>7.4643436431566457</v>
      </c>
      <c r="H28">
        <f t="shared" ca="1" si="5"/>
        <v>5.1226822225448131E-2</v>
      </c>
      <c r="I28">
        <f t="shared" ca="1" si="6"/>
        <v>5.5086545272167493</v>
      </c>
      <c r="J28">
        <f t="shared" ca="1" si="7"/>
        <v>6.5163242178920271</v>
      </c>
      <c r="K28">
        <f t="shared" ca="1" si="8"/>
        <v>290.85448223698438</v>
      </c>
      <c r="L28">
        <f t="shared" ca="1" si="9"/>
        <v>9</v>
      </c>
      <c r="M28">
        <f t="shared" ca="1" si="10"/>
        <v>0.1632786272759546</v>
      </c>
      <c r="N28">
        <f t="shared" ca="1" si="11"/>
        <v>179</v>
      </c>
    </row>
    <row r="29" spans="1:14" x14ac:dyDescent="0.45">
      <c r="A29">
        <v>28</v>
      </c>
      <c r="B29">
        <f t="shared" ca="1" si="0"/>
        <v>0</v>
      </c>
      <c r="C29">
        <f t="shared" ca="1" si="2"/>
        <v>0.44866755972830469</v>
      </c>
      <c r="D29">
        <f t="shared" ca="1" si="3"/>
        <v>0</v>
      </c>
      <c r="E29">
        <f t="shared" ca="1" si="4"/>
        <v>27</v>
      </c>
      <c r="F29">
        <f t="shared" ca="1" si="12"/>
        <v>29</v>
      </c>
      <c r="G29">
        <f t="shared" ca="1" si="1"/>
        <v>8.3080058341652059</v>
      </c>
      <c r="H29">
        <f t="shared" ca="1" si="5"/>
        <v>0.13353063131722998</v>
      </c>
      <c r="I29">
        <f t="shared" ca="1" si="6"/>
        <v>8.8116299708244554</v>
      </c>
      <c r="J29">
        <f t="shared" ca="1" si="7"/>
        <v>15.069126591654882</v>
      </c>
      <c r="K29">
        <f t="shared" ca="1" si="8"/>
        <v>173.3694834118636</v>
      </c>
      <c r="L29">
        <f t="shared" ca="1" si="9"/>
        <v>15</v>
      </c>
      <c r="M29">
        <f t="shared" ca="1" si="10"/>
        <v>0.26511752608751393</v>
      </c>
      <c r="N29">
        <f t="shared" ca="1" si="11"/>
        <v>153</v>
      </c>
    </row>
    <row r="30" spans="1:14" x14ac:dyDescent="0.45">
      <c r="A30">
        <v>29</v>
      </c>
      <c r="B30">
        <f t="shared" ca="1" si="0"/>
        <v>1</v>
      </c>
      <c r="C30">
        <f t="shared" ca="1" si="2"/>
        <v>0.92587850789157056</v>
      </c>
      <c r="D30">
        <f t="shared" ca="1" si="3"/>
        <v>52</v>
      </c>
      <c r="E30">
        <f t="shared" ca="1" si="4"/>
        <v>17</v>
      </c>
      <c r="F30">
        <f t="shared" ca="1" si="12"/>
        <v>22</v>
      </c>
      <c r="G30">
        <f t="shared" ca="1" si="1"/>
        <v>5.6554600633295973</v>
      </c>
      <c r="H30">
        <f t="shared" ca="1" si="5"/>
        <v>0.27441079522182471</v>
      </c>
      <c r="I30">
        <f t="shared" ca="1" si="6"/>
        <v>9.2785946756981836</v>
      </c>
      <c r="J30">
        <f t="shared" ca="1" si="7"/>
        <v>2.2961207308939424</v>
      </c>
      <c r="K30">
        <f t="shared" ca="1" si="8"/>
        <v>68.676862390001503</v>
      </c>
      <c r="L30">
        <f t="shared" ca="1" si="9"/>
        <v>55</v>
      </c>
      <c r="M30">
        <f t="shared" ca="1" si="10"/>
        <v>8.6234472182752001E-2</v>
      </c>
      <c r="N30">
        <f t="shared" ca="1" si="11"/>
        <v>141</v>
      </c>
    </row>
    <row r="31" spans="1:14" x14ac:dyDescent="0.45">
      <c r="A31">
        <v>30</v>
      </c>
      <c r="B31">
        <f t="shared" ca="1" si="0"/>
        <v>1</v>
      </c>
      <c r="C31">
        <f t="shared" ca="1" si="2"/>
        <v>1.7647928888684101</v>
      </c>
      <c r="D31">
        <f t="shared" ca="1" si="3"/>
        <v>42</v>
      </c>
      <c r="E31">
        <f t="shared" ca="1" si="4"/>
        <v>9</v>
      </c>
      <c r="F31">
        <f t="shared" ca="1" si="12"/>
        <v>13</v>
      </c>
      <c r="G31">
        <f t="shared" ca="1" si="1"/>
        <v>9.4951329254009735</v>
      </c>
      <c r="H31">
        <f t="shared" ca="1" si="5"/>
        <v>0.15198733812028004</v>
      </c>
      <c r="I31">
        <f t="shared" ca="1" si="6"/>
        <v>0.84342422485338497</v>
      </c>
      <c r="J31">
        <f t="shared" ca="1" si="7"/>
        <v>14.461580710496033</v>
      </c>
      <c r="K31">
        <f t="shared" ca="1" si="8"/>
        <v>230.07349954350371</v>
      </c>
      <c r="L31">
        <f t="shared" ca="1" si="9"/>
        <v>10</v>
      </c>
      <c r="M31">
        <f t="shared" ca="1" si="10"/>
        <v>0.12807690820740344</v>
      </c>
      <c r="N31">
        <f t="shared" ca="1" si="11"/>
        <v>131</v>
      </c>
    </row>
    <row r="32" spans="1:14" x14ac:dyDescent="0.45">
      <c r="A32">
        <v>31</v>
      </c>
      <c r="B32">
        <f t="shared" ca="1" si="0"/>
        <v>0</v>
      </c>
      <c r="C32">
        <f t="shared" ca="1" si="2"/>
        <v>1.6214079260432448</v>
      </c>
      <c r="D32">
        <f t="shared" ca="1" si="3"/>
        <v>0</v>
      </c>
      <c r="E32">
        <f t="shared" ca="1" si="4"/>
        <v>19</v>
      </c>
      <c r="F32">
        <f t="shared" ca="1" si="12"/>
        <v>23</v>
      </c>
      <c r="G32">
        <f t="shared" ca="1" si="1"/>
        <v>8.8256141577574709</v>
      </c>
      <c r="H32">
        <f t="shared" ca="1" si="5"/>
        <v>0.21579717910264451</v>
      </c>
      <c r="I32">
        <f t="shared" ca="1" si="6"/>
        <v>6.3724043607211751</v>
      </c>
      <c r="J32">
        <f t="shared" ca="1" si="7"/>
        <v>9.1291078102269445</v>
      </c>
      <c r="K32">
        <f t="shared" ca="1" si="8"/>
        <v>430.68254183395385</v>
      </c>
      <c r="L32">
        <f t="shared" ca="1" si="9"/>
        <v>21</v>
      </c>
      <c r="M32">
        <f t="shared" ca="1" si="10"/>
        <v>0.17916865278475369</v>
      </c>
      <c r="N32">
        <f t="shared" ca="1" si="11"/>
        <v>141</v>
      </c>
    </row>
    <row r="33" spans="1:14" x14ac:dyDescent="0.45">
      <c r="A33">
        <v>32</v>
      </c>
      <c r="B33">
        <f t="shared" ca="1" si="0"/>
        <v>1</v>
      </c>
      <c r="C33">
        <f t="shared" ca="1" si="2"/>
        <v>1.5660833696966572</v>
      </c>
      <c r="D33">
        <f t="shared" ca="1" si="3"/>
        <v>81</v>
      </c>
      <c r="E33">
        <f t="shared" ca="1" si="4"/>
        <v>28</v>
      </c>
      <c r="F33">
        <f t="shared" ca="1" si="12"/>
        <v>30</v>
      </c>
      <c r="G33">
        <f t="shared" ca="1" si="1"/>
        <v>6.1959823317947169</v>
      </c>
      <c r="H33">
        <f t="shared" ca="1" si="5"/>
        <v>0.21006769726042712</v>
      </c>
      <c r="I33">
        <f t="shared" ca="1" si="6"/>
        <v>1.3301721439755463</v>
      </c>
      <c r="J33">
        <f t="shared" ca="1" si="7"/>
        <v>4.763720026891523</v>
      </c>
      <c r="K33">
        <f t="shared" ca="1" si="8"/>
        <v>483.35585438495758</v>
      </c>
      <c r="L33">
        <f t="shared" ca="1" si="9"/>
        <v>5</v>
      </c>
      <c r="M33">
        <f t="shared" ca="1" si="10"/>
        <v>0.17746618963421701</v>
      </c>
      <c r="N33">
        <f t="shared" ca="1" si="11"/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Squarek</dc:creator>
  <cp:lastModifiedBy>Bradley Squarek</cp:lastModifiedBy>
  <dcterms:created xsi:type="dcterms:W3CDTF">2024-01-10T19:51:52Z</dcterms:created>
  <dcterms:modified xsi:type="dcterms:W3CDTF">2024-01-12T22:29:53Z</dcterms:modified>
</cp:coreProperties>
</file>