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GRAMMING\TESTINGS\Tools_backup\annual_perf_eval\"/>
    </mc:Choice>
  </mc:AlternateContent>
  <xr:revisionPtr revIDLastSave="0" documentId="13_ncr:1_{A629504B-0A87-40A8-95D5-B7F20D81B5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1" r:id="rId1"/>
    <sheet name="comput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PZzZOcJ9BBKBXtWfxSHEr+xNV9a2lvq1mYLJVQnO360="/>
    </ext>
  </extLst>
</workbook>
</file>

<file path=xl/calcChain.xml><?xml version="1.0" encoding="utf-8"?>
<calcChain xmlns="http://schemas.openxmlformats.org/spreadsheetml/2006/main">
  <c r="E28" i="1" l="1"/>
  <c r="I30" i="1"/>
  <c r="G36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H28" i="1" l="1"/>
  <c r="S28" i="1"/>
  <c r="I28" i="1" l="1"/>
  <c r="L28" i="1" l="1"/>
  <c r="R28" i="1"/>
  <c r="Q28" i="1"/>
  <c r="P28" i="1"/>
  <c r="O28" i="1"/>
  <c r="N28" i="1"/>
  <c r="M28" i="1"/>
  <c r="K28" i="1"/>
  <c r="J28" i="1"/>
  <c r="G28" i="1"/>
  <c r="F28" i="1"/>
  <c r="D28" i="1"/>
  <c r="C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ID#AAABMt8t6z0
Maricel Alea    (2021-04-15 22:25:26)
Total Con_Genus / Total Num Vand P</t>
        </r>
      </text>
    </comment>
    <comment ref="G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======
ID#AAABMt8t60M
Maricel Alea    (2021-04-15 22:25:26)
Total Con_Spp / Num_Vand P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======
ID#AAABMt8t60Q
Maricel Alea    (2021-04-15 22:25:26)
Total Crit_Dev/ Total_AST</t>
        </r>
      </text>
    </comment>
    <comment ref="I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======
ID#AAABMt8t6zo
Maricel Alea    (2021-04-15 22:25:26)
VM + MJ + MN / Total AST pairs
or in Excel
Total_D / Total_AST</t>
        </r>
      </text>
    </comment>
    <comment ref="L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======
ID#AAABMt8t6z4
Maricel Alea    (2021-04-15 22:25:26)
No growth</t>
        </r>
      </text>
    </comment>
    <comment ref="M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======
ID#AAABMt8t6zs
Maricel Alea    (2021-04-15 22:25:26)
Total Num_Isol</t>
        </r>
      </text>
    </comment>
    <comment ref="N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======
ID#AAABMt8t60A
Maricel Alea    (2021-04-15 22:25:26)
Total NumV and P / Total Num_Isol</t>
        </r>
      </text>
    </comment>
    <comment ref="O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======
ID#AAABMt8t60I
Maricel Alea    (2021-04-15 22:25:26)
Total Num_NonV / Total Num_Isol</t>
        </r>
      </text>
    </comment>
    <comment ref="P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======
ID#AAABMt8t60E
Maricel Alea    (2021-04-15 22:25:26)
Total Sum of Num_Mix (per site) / Total Sum of Num_Isol (per site) or
Total sum of Num_Mix (per site) / Total referred Isolates from this sheet</t>
        </r>
      </text>
    </comment>
    <comment ref="Q1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======
ID#AAABMt8t6z8
Maricel Alea    (2021-04-15 22:25:26)
Num_VandP</t>
        </r>
      </text>
    </comment>
    <comment ref="R1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======
ID#AAABMt8t6zw
Maricel Alea    (2021-04-15 22:25:26)
Total_AST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/dlj7nykOVGeJ0uHK6PksHdHMdw=="/>
    </ext>
  </extLst>
</comments>
</file>

<file path=xl/sharedStrings.xml><?xml version="1.0" encoding="utf-8"?>
<sst xmlns="http://schemas.openxmlformats.org/spreadsheetml/2006/main" count="338" uniqueCount="85">
  <si>
    <t>Hospital Code</t>
  </si>
  <si>
    <t>Hospital Name</t>
  </si>
  <si>
    <t>On-time Submission</t>
  </si>
  <si>
    <t>Demogs</t>
  </si>
  <si>
    <t>% Referred Isolates</t>
  </si>
  <si>
    <t>ID Genus</t>
  </si>
  <si>
    <t>ID Species</t>
  </si>
  <si>
    <t>Crit Dev</t>
  </si>
  <si>
    <t>Total Dev</t>
  </si>
  <si>
    <t>Inclusion of Dx</t>
  </si>
  <si>
    <t>Completeness of Ab</t>
  </si>
  <si>
    <t>Encoding of Neg</t>
  </si>
  <si>
    <t>No. of ref Isolates</t>
  </si>
  <si>
    <t>% viable</t>
  </si>
  <si>
    <t>% nonviable</t>
  </si>
  <si>
    <t>% mix</t>
  </si>
  <si>
    <t>No. of Isol for Concordance</t>
  </si>
  <si>
    <t>No. of AST pairs</t>
  </si>
  <si>
    <t>BGH</t>
  </si>
  <si>
    <t>Baguio General Hospital and Medical Center</t>
  </si>
  <si>
    <t>BRH</t>
  </si>
  <si>
    <t>Batangas Medical Center</t>
  </si>
  <si>
    <t>BRT</t>
  </si>
  <si>
    <t>Bicol Regional Training and Teaching Hospital</t>
  </si>
  <si>
    <t>CMC</t>
  </si>
  <si>
    <t>Cotabato Regional Hospital and Medical Center</t>
  </si>
  <si>
    <t>CRH</t>
  </si>
  <si>
    <t>Caraga Regional Hospital</t>
  </si>
  <si>
    <t>CVM</t>
  </si>
  <si>
    <t>Cagayan Valley Medical Center</t>
  </si>
  <si>
    <t>DMC</t>
  </si>
  <si>
    <t>Southern Philippines Medical Center</t>
  </si>
  <si>
    <t>EVR</t>
  </si>
  <si>
    <t>Eastern Visayas Regional Medical Center</t>
  </si>
  <si>
    <t>FEU</t>
  </si>
  <si>
    <t>Far Eastern University - NRMF Hospital</t>
  </si>
  <si>
    <t>GMH</t>
  </si>
  <si>
    <t>Gov. Celestino Gallares Memorial Hospital</t>
  </si>
  <si>
    <t>JLM</t>
  </si>
  <si>
    <t>Jose B. Lingad Memorial Regional Hospital</t>
  </si>
  <si>
    <t>LCP</t>
  </si>
  <si>
    <t>Lung Center of the Philippines</t>
  </si>
  <si>
    <t>MAR</t>
  </si>
  <si>
    <t>Mariano Marcos Memorial Hospital and Medical Center</t>
  </si>
  <si>
    <t>MMH</t>
  </si>
  <si>
    <t>Corazon Locsin Montelibano Memorial Regional Hospital</t>
  </si>
  <si>
    <t>NKI</t>
  </si>
  <si>
    <t>National Kidney and Transplant Institute</t>
  </si>
  <si>
    <t>NMC</t>
  </si>
  <si>
    <t>Northern Mindanao Medical Center</t>
  </si>
  <si>
    <t>ONP</t>
  </si>
  <si>
    <t>Ospital ng Palawan</t>
  </si>
  <si>
    <t>PGH</t>
  </si>
  <si>
    <t>Philippine General Hospital</t>
  </si>
  <si>
    <t>RMC</t>
  </si>
  <si>
    <t>Rizal Medical Center</t>
  </si>
  <si>
    <t>RTH</t>
  </si>
  <si>
    <t>Dr. Rafael S. Tumbokon Memorial Hospital</t>
  </si>
  <si>
    <t>RTM</t>
  </si>
  <si>
    <t>Research Institute for Tropical Medicine</t>
  </si>
  <si>
    <t>SLH</t>
  </si>
  <si>
    <t>San Lazaro Hospital</t>
  </si>
  <si>
    <t>STU</t>
  </si>
  <si>
    <t>VSM</t>
  </si>
  <si>
    <t>Vicente Sotto Memorial Medical Center</t>
  </si>
  <si>
    <t>ZMC</t>
  </si>
  <si>
    <t>Zamboanga City Medical Center</t>
  </si>
  <si>
    <t>ZPH</t>
  </si>
  <si>
    <t>Zamboanga del Norte Medical Center</t>
  </si>
  <si>
    <t>Row Labels</t>
  </si>
  <si>
    <t>Average of %_Spp</t>
  </si>
  <si>
    <t>Sum of Num_Isol</t>
  </si>
  <si>
    <t>Average /Total</t>
  </si>
  <si>
    <t>Encoding of QC</t>
  </si>
  <si>
    <t>Average of %_Genus</t>
  </si>
  <si>
    <t>Average of %_Crit</t>
  </si>
  <si>
    <t>Average of %Total_Dev</t>
  </si>
  <si>
    <t>Grand Total</t>
  </si>
  <si>
    <t>Average of %Viable</t>
  </si>
  <si>
    <t>Average of %Non_V</t>
  </si>
  <si>
    <t>Average of %mix</t>
  </si>
  <si>
    <t>Sum of Num_VandP</t>
  </si>
  <si>
    <t>Sum of Total_AST</t>
  </si>
  <si>
    <t>N/A</t>
  </si>
  <si>
    <t>University of Sto. Tomas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</si>
</sst>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0"/>
      <color rgb="FF000000"/>
      <name val="Arial"/>
      <scheme val="minor"/>
    </font>
    <font>
      <b/>
      <sz val="10"/>
      <color rgb="FF434343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0"/>
      <color rgb="FF434343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11"/>
      <color rgb="FF3F3F76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name val="Calibri"/>
      <family val="2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0" fontId="11" fillId="3" borderId="1" applyNumberFormat="0" applyFont="0" applyAlignment="0" applyProtection="0"/>
    <xf numFmtId="9" fontId="11" fillId="0" borderId="0" applyFon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</cellStyleXfs>
  <cellXfs count="45">
    <xf numFmtId="0" fontId="0" fillId="0" borderId="0" xfId="0"/>
    <xf numFmtId="0" fontId="9" fillId="0" borderId="0" xfId="0" applyFont="1"/>
    <xf numFmtId="0" fontId="10" fillId="0" borderId="0" xfId="0" applyFont="1"/>
    <xf numFmtId="0" fontId="0" fillId="4" borderId="0" xfId="0" applyFill="1"/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9" fontId="5" fillId="0" borderId="2" xfId="0" applyNumberFormat="1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9" fontId="7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9" fontId="6" fillId="4" borderId="2" xfId="0" applyNumberFormat="1" applyFont="1" applyFill="1" applyBorder="1" applyAlignment="1">
      <alignment horizontal="center"/>
    </xf>
    <xf numFmtId="9" fontId="3" fillId="4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0" fontId="1" fillId="3" borderId="2" xfId="1" applyFont="1" applyBorder="1" applyAlignment="1">
      <alignment horizontal="center" vertical="center" wrapText="1"/>
    </xf>
    <xf numFmtId="2" fontId="1" fillId="3" borderId="2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12" fillId="3" borderId="2" xfId="1" applyFont="1" applyBorder="1" applyAlignment="1">
      <alignment horizontal="center" vertical="center"/>
    </xf>
    <xf numFmtId="0" fontId="11" fillId="0" borderId="0" xfId="0" applyFont="1"/>
    <xf numFmtId="9" fontId="0" fillId="0" borderId="0" xfId="2" applyFont="1" applyAlignment="1"/>
    <xf numFmtId="0" fontId="0" fillId="0" borderId="0" xfId="0" applyAlignment="1">
      <alignment horizontal="left"/>
    </xf>
    <xf numFmtId="9" fontId="15" fillId="0" borderId="2" xfId="2" applyFont="1" applyBorder="1" applyAlignment="1">
      <alignment horizontal="center"/>
    </xf>
    <xf numFmtId="9" fontId="15" fillId="4" borderId="2" xfId="2" applyFont="1" applyFill="1" applyBorder="1" applyAlignment="1">
      <alignment horizontal="center"/>
    </xf>
    <xf numFmtId="9" fontId="13" fillId="5" borderId="2" xfId="3" applyNumberFormat="1" applyBorder="1" applyAlignment="1">
      <alignment horizontal="center"/>
    </xf>
    <xf numFmtId="9" fontId="14" fillId="6" borderId="2" xfId="4" applyNumberFormat="1" applyBorder="1" applyAlignment="1">
      <alignment horizontal="center"/>
    </xf>
    <xf numFmtId="0" fontId="13" fillId="5" borderId="2" xfId="3" quotePrefix="1" applyBorder="1" applyAlignment="1">
      <alignment horizontal="center"/>
    </xf>
    <xf numFmtId="164" fontId="13" fillId="5" borderId="2" xfId="3" applyNumberFormat="1" applyBorder="1" applyAlignment="1">
      <alignment horizontal="center"/>
    </xf>
    <xf numFmtId="1" fontId="13" fillId="5" borderId="2" xfId="3" applyNumberFormat="1" applyBorder="1" applyAlignment="1">
      <alignment horizontal="center"/>
    </xf>
    <xf numFmtId="0" fontId="13" fillId="5" borderId="2" xfId="3" applyBorder="1" applyAlignment="1">
      <alignment horizontal="center"/>
    </xf>
    <xf numFmtId="9" fontId="2" fillId="3" borderId="1" xfId="1" applyNumberFormat="1" applyFont="1" applyAlignment="1">
      <alignment horizontal="center" vertical="center" wrapText="1"/>
    </xf>
    <xf numFmtId="9" fontId="3" fillId="3" borderId="1" xfId="1" applyNumberFormat="1" applyFont="1" applyAlignment="1">
      <alignment horizontal="center" vertical="center"/>
    </xf>
    <xf numFmtId="3" fontId="8" fillId="3" borderId="1" xfId="1" applyNumberFormat="1" applyFont="1" applyAlignment="1">
      <alignment horizontal="center" vertical="center" wrapText="1"/>
    </xf>
    <xf numFmtId="164" fontId="2" fillId="3" borderId="1" xfId="1" applyNumberFormat="1" applyFont="1" applyAlignment="1">
      <alignment horizontal="center" vertical="center" wrapText="1"/>
    </xf>
    <xf numFmtId="9" fontId="8" fillId="3" borderId="1" xfId="1" applyNumberFormat="1" applyFont="1" applyAlignment="1">
      <alignment horizontal="center" vertical="center" wrapText="1"/>
    </xf>
    <xf numFmtId="1" fontId="0" fillId="0" borderId="0" xfId="0" applyNumberFormat="1" applyAlignment="1">
      <alignment horizontal="left" indent="2"/>
    </xf>
    <xf numFmtId="9" fontId="2" fillId="3" borderId="1" xfId="2" applyFont="1" applyFill="1" applyBorder="1" applyAlignment="1">
      <alignment horizontal="center" vertical="center" wrapText="1"/>
    </xf>
    <xf numFmtId="164" fontId="3" fillId="0" borderId="2" xfId="2" applyNumberFormat="1" applyFont="1" applyBorder="1" applyAlignment="1">
      <alignment horizontal="center"/>
    </xf>
    <xf numFmtId="2" fontId="3" fillId="0" borderId="2" xfId="2" applyNumberFormat="1" applyFont="1" applyBorder="1" applyAlignment="1">
      <alignment horizontal="center"/>
    </xf>
  </cellXfs>
  <cellStyles count="5">
    <cellStyle name="Bad" xfId="3" builtinId="27"/>
    <cellStyle name="Neutral" xfId="4" builtinId="28"/>
    <cellStyle name="Normal" xfId="0" builtinId="0"/>
    <cellStyle name="Note" xfId="1" builtinId="1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95250</xdr:rowOff>
    </xdr:from>
    <xdr:ext cx="3381375" cy="2181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6029325"/>
          <a:ext cx="3381375" cy="21812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 b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FORMULA: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Arial"/>
            <a:buNone/>
          </a:pPr>
          <a:r>
            <a:rPr lang="en-US" sz="1000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ID Genus =  Con_Genus / Num_VandP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Arial"/>
            <a:buNone/>
          </a:pPr>
          <a:r>
            <a:rPr lang="en-US" sz="1000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ID Species = Con_Spp / Num_VandP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Arial"/>
            <a:buNone/>
          </a:pPr>
          <a:r>
            <a:rPr lang="en-US" sz="1000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Crit Dev = Total_Crit / Total_AST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Arial"/>
            <a:buNone/>
          </a:pPr>
          <a:r>
            <a:rPr lang="en-US" sz="1000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Total Dev =  Total_D /  Total_AST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Arial"/>
            <a:buNone/>
          </a:pPr>
          <a:r>
            <a:rPr lang="en-US" sz="1000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% viable = Num_VandP /  Num_Isol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Arial"/>
            <a:buNone/>
          </a:pPr>
          <a:r>
            <a:rPr lang="en-US" sz="1000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% nonviable =  Num_NonV / Num_Isol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Arial"/>
            <a:buNone/>
          </a:pPr>
          <a:r>
            <a:rPr lang="en-US" sz="1000" i="1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%mix = Num_Mix / Num_Isol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Arial"/>
            <a:buNone/>
          </a:pPr>
          <a:r>
            <a:rPr lang="en-US" sz="10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No. of Isol for Concordance  (Get NumVand P)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Arial"/>
            <a:buNone/>
          </a:pPr>
          <a:r>
            <a:rPr lang="en-US" sz="10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No. of AST pairs (Get Total_AST)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73"/>
  <sheetViews>
    <sheetView tabSelected="1" workbookViewId="0">
      <pane xSplit="2" topLeftCell="E1" activePane="topRight" state="frozen"/>
      <selection pane="topRight" activeCell="H16" sqref="H16"/>
    </sheetView>
  </sheetViews>
  <sheetFormatPr defaultColWidth="12.5703125" defaultRowHeight="15" customHeight="1" x14ac:dyDescent="0.2"/>
  <cols>
    <col min="1" max="1" width="11.85546875" customWidth="1"/>
    <col min="2" max="2" width="49.42578125" customWidth="1"/>
    <col min="3" max="3" width="16.85546875" customWidth="1"/>
    <col min="4" max="4" width="14.42578125" customWidth="1"/>
    <col min="5" max="5" width="19" customWidth="1"/>
    <col min="6" max="10" width="14.42578125" customWidth="1"/>
    <col min="11" max="11" width="16.85546875" customWidth="1"/>
    <col min="12" max="16" width="14.42578125" customWidth="1"/>
    <col min="17" max="17" width="22.28515625" customWidth="1"/>
    <col min="18" max="19" width="14.42578125" customWidth="1"/>
  </cols>
  <sheetData>
    <row r="1" spans="1:19" ht="27" customHeight="1" x14ac:dyDescent="0.2">
      <c r="A1" s="4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4" t="s">
        <v>73</v>
      </c>
    </row>
    <row r="2" spans="1:19" ht="15.75" customHeight="1" x14ac:dyDescent="0.2">
      <c r="A2" s="4" t="s">
        <v>18</v>
      </c>
      <c r="B2" s="5" t="s">
        <v>19</v>
      </c>
      <c r="C2" s="6">
        <v>0.83333333333333337</v>
      </c>
      <c r="D2" s="7">
        <v>0.99889166666666662</v>
      </c>
      <c r="E2" s="28">
        <v>0.85</v>
      </c>
      <c r="F2" s="9">
        <v>0.93086419753086413</v>
      </c>
      <c r="G2" s="8">
        <v>0.91396438746438746</v>
      </c>
      <c r="H2" s="9">
        <v>6.491552175919249E-2</v>
      </c>
      <c r="I2" s="44">
        <v>9.1735700345876983E-2</v>
      </c>
      <c r="J2" s="10">
        <v>0.99807500000000005</v>
      </c>
      <c r="K2" s="8">
        <v>0.62853691123963185</v>
      </c>
      <c r="L2" s="8">
        <v>1</v>
      </c>
      <c r="M2" s="11">
        <v>256</v>
      </c>
      <c r="N2" s="8">
        <v>0.99313482216708027</v>
      </c>
      <c r="O2" s="12">
        <v>0.99313482216708027</v>
      </c>
      <c r="P2" s="43">
        <v>2.1505376344086017E-3</v>
      </c>
      <c r="Q2" s="13">
        <v>253</v>
      </c>
      <c r="R2" s="11">
        <v>1725</v>
      </c>
      <c r="S2" s="9">
        <v>1</v>
      </c>
    </row>
    <row r="3" spans="1:19" s="3" customFormat="1" ht="15.75" customHeight="1" x14ac:dyDescent="0.2">
      <c r="A3" s="14" t="s">
        <v>20</v>
      </c>
      <c r="B3" s="15" t="s">
        <v>21</v>
      </c>
      <c r="C3" s="6">
        <v>0.91666666666666663</v>
      </c>
      <c r="D3" s="16">
        <v>0.99855476190476189</v>
      </c>
      <c r="E3" s="29">
        <v>0.88</v>
      </c>
      <c r="F3" s="9">
        <v>0.99122807017543846</v>
      </c>
      <c r="G3" s="8">
        <v>0.99122807017543846</v>
      </c>
      <c r="H3" s="9">
        <v>2.0595536859004126E-2</v>
      </c>
      <c r="I3" s="44">
        <v>3.7514163040873238E-2</v>
      </c>
      <c r="J3" s="10">
        <v>0.99450000000000005</v>
      </c>
      <c r="K3" s="17">
        <v>0.62827578151015651</v>
      </c>
      <c r="L3" s="8">
        <v>1</v>
      </c>
      <c r="M3" s="11">
        <v>196</v>
      </c>
      <c r="N3" s="8">
        <v>0.97615629984051044</v>
      </c>
      <c r="O3" s="12">
        <v>0.97615629984051044</v>
      </c>
      <c r="P3" s="43">
        <v>1.4114832535885167E-2</v>
      </c>
      <c r="Q3" s="13">
        <v>190</v>
      </c>
      <c r="R3" s="11">
        <v>1655</v>
      </c>
      <c r="S3" s="9">
        <v>1</v>
      </c>
    </row>
    <row r="4" spans="1:19" ht="15.75" customHeight="1" x14ac:dyDescent="0.2">
      <c r="A4" s="4" t="s">
        <v>22</v>
      </c>
      <c r="B4" s="5" t="s">
        <v>23</v>
      </c>
      <c r="C4" s="6">
        <v>1</v>
      </c>
      <c r="D4" s="7">
        <v>0.99930178571428574</v>
      </c>
      <c r="E4" s="28">
        <v>0.89</v>
      </c>
      <c r="F4" s="9">
        <v>0.98541666666666672</v>
      </c>
      <c r="G4" s="8">
        <v>0.98541666666666672</v>
      </c>
      <c r="H4" s="9">
        <v>6.1745316892230846E-2</v>
      </c>
      <c r="I4" s="44">
        <v>7.698012044470684E-2</v>
      </c>
      <c r="J4" s="10">
        <v>0.99315833333333303</v>
      </c>
      <c r="K4" s="8">
        <v>0.59986318533318539</v>
      </c>
      <c r="L4" s="8">
        <v>1</v>
      </c>
      <c r="M4" s="11">
        <v>163</v>
      </c>
      <c r="N4" s="8">
        <v>0.93873095503530279</v>
      </c>
      <c r="O4" s="12">
        <v>0.93873095503530279</v>
      </c>
      <c r="P4" s="43">
        <v>6.1269044964697136E-2</v>
      </c>
      <c r="Q4" s="13">
        <v>147</v>
      </c>
      <c r="R4" s="11">
        <v>1406</v>
      </c>
      <c r="S4" s="9">
        <v>0.91666666666666652</v>
      </c>
    </row>
    <row r="5" spans="1:19" ht="15.75" customHeight="1" x14ac:dyDescent="0.2">
      <c r="A5" s="4" t="s">
        <v>24</v>
      </c>
      <c r="B5" s="5" t="s">
        <v>25</v>
      </c>
      <c r="C5" s="6">
        <v>0.16666666666666666</v>
      </c>
      <c r="D5" s="7">
        <v>0.96117380952380971</v>
      </c>
      <c r="E5" s="28">
        <v>0.22</v>
      </c>
      <c r="F5" s="9">
        <v>1</v>
      </c>
      <c r="G5" s="8">
        <v>1</v>
      </c>
      <c r="H5" s="9">
        <v>2.1825396825396828E-2</v>
      </c>
      <c r="I5" s="44">
        <v>4.7207844490453191E-2</v>
      </c>
      <c r="J5" s="10">
        <v>0.99807500000000005</v>
      </c>
      <c r="K5" s="8">
        <v>0.54889669118484719</v>
      </c>
      <c r="L5" s="8">
        <v>1</v>
      </c>
      <c r="M5" s="11">
        <v>27</v>
      </c>
      <c r="N5" s="8">
        <v>1</v>
      </c>
      <c r="O5" s="12">
        <v>1</v>
      </c>
      <c r="P5" s="43">
        <v>0</v>
      </c>
      <c r="Q5" s="13">
        <v>27</v>
      </c>
      <c r="R5" s="11">
        <v>240</v>
      </c>
      <c r="S5" s="9">
        <v>0.91666666666666652</v>
      </c>
    </row>
    <row r="6" spans="1:19" ht="15.75" customHeight="1" x14ac:dyDescent="0.2">
      <c r="A6" s="4" t="s">
        <v>26</v>
      </c>
      <c r="B6" s="5" t="s">
        <v>27</v>
      </c>
      <c r="C6" s="6">
        <v>1</v>
      </c>
      <c r="D6" s="7">
        <v>0.98550952380952384</v>
      </c>
      <c r="E6" s="28">
        <v>1</v>
      </c>
      <c r="F6" s="9">
        <v>0.94179894179894175</v>
      </c>
      <c r="G6" s="8">
        <v>0.92791005291005291</v>
      </c>
      <c r="H6" s="9">
        <v>2.0443413397464624E-2</v>
      </c>
      <c r="I6" s="44">
        <v>4.0116092643047691E-2</v>
      </c>
      <c r="J6" s="10">
        <v>0.81004999999999994</v>
      </c>
      <c r="K6" s="8">
        <v>0.63407370532245533</v>
      </c>
      <c r="L6" s="8">
        <v>1</v>
      </c>
      <c r="M6" s="11">
        <v>212</v>
      </c>
      <c r="N6" s="8">
        <v>0.92739299905966566</v>
      </c>
      <c r="O6" s="12">
        <v>0.92739299905966566</v>
      </c>
      <c r="P6" s="43">
        <v>1.7051445384778718E-2</v>
      </c>
      <c r="Q6" s="13">
        <v>205</v>
      </c>
      <c r="R6" s="11">
        <v>1526</v>
      </c>
      <c r="S6" s="9">
        <v>1</v>
      </c>
    </row>
    <row r="7" spans="1:19" ht="15.75" customHeight="1" x14ac:dyDescent="0.2">
      <c r="A7" s="4" t="s">
        <v>28</v>
      </c>
      <c r="B7" s="5" t="s">
        <v>29</v>
      </c>
      <c r="C7" s="6">
        <v>1</v>
      </c>
      <c r="D7" s="7">
        <v>0.99513035714285714</v>
      </c>
      <c r="E7" s="28">
        <v>0.91</v>
      </c>
      <c r="F7" s="9">
        <v>0.99509803921568618</v>
      </c>
      <c r="G7" s="8">
        <v>0.96790505675954597</v>
      </c>
      <c r="H7" s="9">
        <v>3.36367790234662E-2</v>
      </c>
      <c r="I7" s="44">
        <v>8.5507218594405146E-2</v>
      </c>
      <c r="J7" s="10">
        <v>0.94762499999999983</v>
      </c>
      <c r="K7" s="8">
        <v>0.72723616939297087</v>
      </c>
      <c r="L7" s="8">
        <v>1</v>
      </c>
      <c r="M7" s="11">
        <v>232</v>
      </c>
      <c r="N7" s="8">
        <v>0.95116725141234948</v>
      </c>
      <c r="O7" s="12">
        <v>0.95116725141234948</v>
      </c>
      <c r="P7" s="43">
        <v>8.8961510530137979E-3</v>
      </c>
      <c r="Q7" s="13">
        <v>218</v>
      </c>
      <c r="R7" s="11">
        <v>1162</v>
      </c>
      <c r="S7" s="9">
        <v>0.91666666666666652</v>
      </c>
    </row>
    <row r="8" spans="1:19" ht="15.75" customHeight="1" x14ac:dyDescent="0.2">
      <c r="A8" s="4" t="s">
        <v>30</v>
      </c>
      <c r="B8" s="5" t="s">
        <v>31</v>
      </c>
      <c r="C8" s="6">
        <v>0.41666666666666669</v>
      </c>
      <c r="D8" s="7">
        <v>0.95909761904761914</v>
      </c>
      <c r="E8" s="28">
        <v>0.92</v>
      </c>
      <c r="F8" s="9">
        <v>0.93875598086124401</v>
      </c>
      <c r="G8" s="8">
        <v>0.92104542926072031</v>
      </c>
      <c r="H8" s="9">
        <v>2.1803816678068907E-2</v>
      </c>
      <c r="I8" s="44">
        <v>4.0188942221443112E-2</v>
      </c>
      <c r="J8" s="10">
        <v>0.9977166666666667</v>
      </c>
      <c r="K8" s="8">
        <v>0.59258513754534647</v>
      </c>
      <c r="L8" s="8">
        <v>1</v>
      </c>
      <c r="M8" s="11">
        <v>553</v>
      </c>
      <c r="N8" s="8">
        <v>0.93181150959578685</v>
      </c>
      <c r="O8" s="12">
        <v>0.93181150959578685</v>
      </c>
      <c r="P8" s="43">
        <v>6.3914986130708951E-2</v>
      </c>
      <c r="Q8" s="13">
        <v>546</v>
      </c>
      <c r="R8" s="11">
        <v>3604</v>
      </c>
      <c r="S8" s="9">
        <v>0.75</v>
      </c>
    </row>
    <row r="9" spans="1:19" ht="15.75" customHeight="1" x14ac:dyDescent="0.2">
      <c r="A9" s="4" t="s">
        <v>32</v>
      </c>
      <c r="B9" s="5" t="s">
        <v>33</v>
      </c>
      <c r="C9" s="6">
        <v>0.91666666666666663</v>
      </c>
      <c r="D9" s="7">
        <v>0.99918273809523817</v>
      </c>
      <c r="E9" s="28">
        <v>0.94</v>
      </c>
      <c r="F9" s="9">
        <v>0.99095547309833021</v>
      </c>
      <c r="G9" s="8">
        <v>0.9833024118738406</v>
      </c>
      <c r="H9" s="9">
        <v>5.5078091145963487E-2</v>
      </c>
      <c r="I9" s="44">
        <v>8.3347768554693044E-2</v>
      </c>
      <c r="J9" s="10">
        <v>0.9915166666666666</v>
      </c>
      <c r="K9" s="8">
        <v>0.55436178705553718</v>
      </c>
      <c r="L9" s="8">
        <v>1</v>
      </c>
      <c r="M9" s="11">
        <v>161</v>
      </c>
      <c r="N9" s="8">
        <v>0.92250932631116955</v>
      </c>
      <c r="O9" s="12">
        <v>0.92250932631116955</v>
      </c>
      <c r="P9" s="43">
        <v>6.5492648672372172E-2</v>
      </c>
      <c r="Q9" s="13">
        <v>145</v>
      </c>
      <c r="R9" s="11">
        <v>1298</v>
      </c>
      <c r="S9" s="9">
        <v>0.75</v>
      </c>
    </row>
    <row r="10" spans="1:19" ht="15.75" customHeight="1" x14ac:dyDescent="0.2">
      <c r="A10" s="4" t="s">
        <v>34</v>
      </c>
      <c r="B10" s="5" t="s">
        <v>35</v>
      </c>
      <c r="C10" s="6">
        <v>0.5</v>
      </c>
      <c r="D10" s="7">
        <v>1</v>
      </c>
      <c r="E10" s="28">
        <v>0.02</v>
      </c>
      <c r="F10" s="9">
        <v>1</v>
      </c>
      <c r="G10" s="8">
        <v>1</v>
      </c>
      <c r="H10" s="9">
        <v>0.21428571428571427</v>
      </c>
      <c r="I10" s="44">
        <v>0.2857142857142857</v>
      </c>
      <c r="J10" s="10">
        <v>1</v>
      </c>
      <c r="K10" s="8">
        <v>0.76766013347763351</v>
      </c>
      <c r="L10" s="8">
        <v>0</v>
      </c>
      <c r="M10" s="11">
        <v>1</v>
      </c>
      <c r="N10" s="8">
        <v>1</v>
      </c>
      <c r="O10" s="12">
        <v>1</v>
      </c>
      <c r="P10" s="43">
        <v>0</v>
      </c>
      <c r="Q10" s="13">
        <v>1</v>
      </c>
      <c r="R10" s="11">
        <v>14</v>
      </c>
      <c r="S10" s="9">
        <v>0.91666666666666652</v>
      </c>
    </row>
    <row r="11" spans="1:19" ht="15.75" customHeight="1" x14ac:dyDescent="0.2">
      <c r="A11" s="4" t="s">
        <v>36</v>
      </c>
      <c r="B11" s="5" t="s">
        <v>37</v>
      </c>
      <c r="C11" s="6">
        <v>1</v>
      </c>
      <c r="D11" s="7">
        <v>0.99869404761904768</v>
      </c>
      <c r="E11" s="28">
        <v>0.94</v>
      </c>
      <c r="F11" s="9">
        <v>0.99743589743589756</v>
      </c>
      <c r="G11" s="8">
        <v>0.99743589743589756</v>
      </c>
      <c r="H11" s="9">
        <v>5.0216304339625916E-3</v>
      </c>
      <c r="I11" s="44">
        <v>2.6105171676835168E-2</v>
      </c>
      <c r="J11" s="10">
        <v>0.98887500000000006</v>
      </c>
      <c r="K11" s="8">
        <v>0.86896370365745368</v>
      </c>
      <c r="L11" s="8">
        <v>1</v>
      </c>
      <c r="M11" s="11">
        <v>290</v>
      </c>
      <c r="N11" s="8">
        <v>0.99358974358974361</v>
      </c>
      <c r="O11" s="12">
        <v>0.99358974358974361</v>
      </c>
      <c r="P11" s="43">
        <v>6.41025641025641E-3</v>
      </c>
      <c r="Q11" s="13">
        <v>289</v>
      </c>
      <c r="R11" s="11">
        <v>1896</v>
      </c>
      <c r="S11" s="9">
        <v>0.91666666666666652</v>
      </c>
    </row>
    <row r="12" spans="1:19" ht="15.75" customHeight="1" x14ac:dyDescent="0.2">
      <c r="A12" s="4" t="s">
        <v>38</v>
      </c>
      <c r="B12" s="5" t="s">
        <v>39</v>
      </c>
      <c r="C12" s="6">
        <v>1</v>
      </c>
      <c r="D12" s="7">
        <v>0.99912559523809519</v>
      </c>
      <c r="E12" s="28">
        <v>0.91</v>
      </c>
      <c r="F12" s="9">
        <v>0.9966666666666667</v>
      </c>
      <c r="G12" s="8">
        <v>0.988871794871795</v>
      </c>
      <c r="H12" s="9">
        <v>2.9394082789243142E-2</v>
      </c>
      <c r="I12" s="44">
        <v>4.9041194484731952E-2</v>
      </c>
      <c r="J12" s="10">
        <v>0.99779166666666674</v>
      </c>
      <c r="K12" s="8">
        <v>0.7270671170033669</v>
      </c>
      <c r="L12" s="8">
        <v>1</v>
      </c>
      <c r="M12" s="11">
        <v>264</v>
      </c>
      <c r="N12" s="8">
        <v>0.9608568952476666</v>
      </c>
      <c r="O12" s="12">
        <v>0.9608568952476666</v>
      </c>
      <c r="P12" s="43">
        <v>8.8003320880033209E-3</v>
      </c>
      <c r="Q12" s="13">
        <v>249</v>
      </c>
      <c r="R12" s="11">
        <v>1948</v>
      </c>
      <c r="S12" s="9">
        <v>1</v>
      </c>
    </row>
    <row r="13" spans="1:19" ht="15.75" customHeight="1" x14ac:dyDescent="0.2">
      <c r="A13" s="4" t="s">
        <v>40</v>
      </c>
      <c r="B13" s="5" t="s">
        <v>41</v>
      </c>
      <c r="C13" s="6">
        <v>1</v>
      </c>
      <c r="D13" s="7">
        <v>0.9284339285714287</v>
      </c>
      <c r="E13" s="28">
        <v>0</v>
      </c>
      <c r="F13" s="30"/>
      <c r="G13" s="30"/>
      <c r="H13" s="9"/>
      <c r="I13" s="44"/>
      <c r="J13" s="10">
        <v>0</v>
      </c>
      <c r="K13" s="8">
        <v>0.54040770412457906</v>
      </c>
      <c r="L13" s="8">
        <v>1</v>
      </c>
      <c r="M13" s="32"/>
      <c r="N13" s="30"/>
      <c r="O13" s="33"/>
      <c r="P13" s="43"/>
      <c r="Q13" s="34"/>
      <c r="R13" s="35"/>
      <c r="S13" s="9">
        <v>0</v>
      </c>
    </row>
    <row r="14" spans="1:19" ht="15.75" customHeight="1" x14ac:dyDescent="0.2">
      <c r="A14" s="4" t="s">
        <v>42</v>
      </c>
      <c r="B14" s="5" t="s">
        <v>43</v>
      </c>
      <c r="C14" s="6">
        <v>1</v>
      </c>
      <c r="D14" s="7">
        <v>0.99997797619047624</v>
      </c>
      <c r="E14" s="28">
        <v>0.99</v>
      </c>
      <c r="F14" s="9">
        <v>0.9911083743842366</v>
      </c>
      <c r="G14" s="8">
        <v>0.92442778401943559</v>
      </c>
      <c r="H14" s="9">
        <v>4.6856099473435463E-2</v>
      </c>
      <c r="I14" s="44">
        <v>7.6171277977964844E-2</v>
      </c>
      <c r="J14" s="10">
        <v>1</v>
      </c>
      <c r="K14" s="8">
        <v>0.60124638278388276</v>
      </c>
      <c r="L14" s="8">
        <v>1</v>
      </c>
      <c r="M14" s="11">
        <v>322</v>
      </c>
      <c r="N14" s="8">
        <v>0.97607410263825956</v>
      </c>
      <c r="O14" s="12">
        <v>0.97607410263825956</v>
      </c>
      <c r="P14" s="43">
        <v>6.2770562770562768E-3</v>
      </c>
      <c r="Q14" s="13">
        <v>311</v>
      </c>
      <c r="R14" s="11">
        <v>1458</v>
      </c>
      <c r="S14" s="9">
        <v>1</v>
      </c>
    </row>
    <row r="15" spans="1:19" ht="15.75" customHeight="1" x14ac:dyDescent="0.2">
      <c r="A15" s="4" t="s">
        <v>44</v>
      </c>
      <c r="B15" s="5" t="s">
        <v>45</v>
      </c>
      <c r="C15" s="6">
        <v>1</v>
      </c>
      <c r="D15" s="7">
        <v>0.99120238095238111</v>
      </c>
      <c r="E15" s="28">
        <v>0.21</v>
      </c>
      <c r="F15" s="9">
        <v>1</v>
      </c>
      <c r="G15" s="8">
        <v>1</v>
      </c>
      <c r="H15" s="9">
        <v>3.0303030303030307E-2</v>
      </c>
      <c r="I15" s="44">
        <v>3.0303030303030307E-2</v>
      </c>
      <c r="J15" s="10">
        <v>0.99360833333333332</v>
      </c>
      <c r="K15" s="8">
        <v>0.70062298649267396</v>
      </c>
      <c r="L15" s="8">
        <v>1</v>
      </c>
      <c r="M15" s="11">
        <v>20</v>
      </c>
      <c r="N15" s="8">
        <v>1</v>
      </c>
      <c r="O15" s="12">
        <v>1</v>
      </c>
      <c r="P15" s="43">
        <v>0</v>
      </c>
      <c r="Q15" s="13">
        <v>20</v>
      </c>
      <c r="R15" s="11">
        <v>32</v>
      </c>
      <c r="S15" s="9">
        <v>0.33333333333333326</v>
      </c>
    </row>
    <row r="16" spans="1:19" ht="15.75" customHeight="1" x14ac:dyDescent="0.2">
      <c r="A16" s="4" t="s">
        <v>46</v>
      </c>
      <c r="B16" s="5" t="s">
        <v>47</v>
      </c>
      <c r="C16" s="6">
        <v>0</v>
      </c>
      <c r="D16" s="7">
        <v>0.87260214285714288</v>
      </c>
      <c r="E16" s="28">
        <v>0.48</v>
      </c>
      <c r="F16" s="9">
        <v>0.98148148148148151</v>
      </c>
      <c r="G16" s="8">
        <v>0.98148148148148151</v>
      </c>
      <c r="H16" s="9">
        <v>3.3902084460892004E-2</v>
      </c>
      <c r="I16" s="44">
        <v>6.0080511618812692E-2</v>
      </c>
      <c r="J16" s="10">
        <v>0.24563333333333329</v>
      </c>
      <c r="K16" s="8">
        <v>0.50298680272108842</v>
      </c>
      <c r="L16" s="8">
        <v>1</v>
      </c>
      <c r="M16" s="11">
        <v>78</v>
      </c>
      <c r="N16" s="8">
        <v>0.90701058201058193</v>
      </c>
      <c r="O16" s="12">
        <v>0.90701058201058193</v>
      </c>
      <c r="P16" s="43">
        <v>1.1111111111111112E-2</v>
      </c>
      <c r="Q16" s="13">
        <v>72</v>
      </c>
      <c r="R16" s="11">
        <v>792</v>
      </c>
      <c r="S16" s="9">
        <v>0.83333333333333348</v>
      </c>
    </row>
    <row r="17" spans="1:19" ht="15.75" customHeight="1" x14ac:dyDescent="0.2">
      <c r="A17" s="4" t="s">
        <v>48</v>
      </c>
      <c r="B17" s="5" t="s">
        <v>49</v>
      </c>
      <c r="C17" s="6">
        <v>0.58333333333333337</v>
      </c>
      <c r="D17" s="7">
        <v>0.87179107142857148</v>
      </c>
      <c r="E17" s="28">
        <v>0.01</v>
      </c>
      <c r="F17" s="9">
        <v>1</v>
      </c>
      <c r="G17" s="8">
        <v>1</v>
      </c>
      <c r="H17" s="9">
        <v>0</v>
      </c>
      <c r="I17" s="44">
        <v>0</v>
      </c>
      <c r="J17" s="10">
        <v>0.54982500000000001</v>
      </c>
      <c r="K17" s="8">
        <v>0.47155589151317095</v>
      </c>
      <c r="L17" s="8">
        <v>1</v>
      </c>
      <c r="M17" s="11">
        <v>3</v>
      </c>
      <c r="N17" s="8">
        <v>1</v>
      </c>
      <c r="O17" s="12">
        <v>1</v>
      </c>
      <c r="P17" s="43">
        <v>0</v>
      </c>
      <c r="Q17" s="13">
        <v>3</v>
      </c>
      <c r="R17" s="11">
        <v>25</v>
      </c>
      <c r="S17" s="9">
        <v>0.83333333333333348</v>
      </c>
    </row>
    <row r="18" spans="1:19" ht="15.75" customHeight="1" x14ac:dyDescent="0.2">
      <c r="A18" s="4" t="s">
        <v>50</v>
      </c>
      <c r="B18" s="5" t="s">
        <v>51</v>
      </c>
      <c r="C18" s="6">
        <v>1</v>
      </c>
      <c r="D18" s="7">
        <v>0.97729047619047626</v>
      </c>
      <c r="E18" s="28">
        <v>0</v>
      </c>
      <c r="F18" s="30"/>
      <c r="G18" s="30"/>
      <c r="H18" s="9"/>
      <c r="I18" s="44"/>
      <c r="J18" s="10">
        <v>0.89533333333333331</v>
      </c>
      <c r="K18" s="8">
        <v>0.32020599867724869</v>
      </c>
      <c r="L18" s="8">
        <v>1</v>
      </c>
      <c r="M18" s="35"/>
      <c r="N18" s="30"/>
      <c r="O18" s="33"/>
      <c r="P18" s="43"/>
      <c r="Q18" s="34"/>
      <c r="R18" s="35"/>
      <c r="S18" s="9">
        <v>0</v>
      </c>
    </row>
    <row r="19" spans="1:19" ht="15.75" customHeight="1" x14ac:dyDescent="0.2">
      <c r="A19" s="4" t="s">
        <v>52</v>
      </c>
      <c r="B19" s="5" t="s">
        <v>53</v>
      </c>
      <c r="C19" s="6">
        <v>1</v>
      </c>
      <c r="D19" s="7">
        <v>0.8568053571428571</v>
      </c>
      <c r="E19" s="28">
        <v>0.14000000000000001</v>
      </c>
      <c r="F19" s="9">
        <v>1</v>
      </c>
      <c r="G19" s="8">
        <v>1</v>
      </c>
      <c r="H19" s="9">
        <v>0</v>
      </c>
      <c r="I19" s="44">
        <v>0</v>
      </c>
      <c r="J19" s="10">
        <v>2.9999999999999997E-4</v>
      </c>
      <c r="K19" s="8">
        <v>0.6098189985805389</v>
      </c>
      <c r="L19" s="8">
        <v>0</v>
      </c>
      <c r="M19" s="11">
        <v>25</v>
      </c>
      <c r="N19" s="8">
        <v>1</v>
      </c>
      <c r="O19" s="12">
        <v>1</v>
      </c>
      <c r="P19" s="43">
        <v>0</v>
      </c>
      <c r="Q19" s="13">
        <v>25</v>
      </c>
      <c r="R19" s="11">
        <v>24</v>
      </c>
      <c r="S19" s="9">
        <v>1</v>
      </c>
    </row>
    <row r="20" spans="1:19" ht="15.75" customHeight="1" x14ac:dyDescent="0.2">
      <c r="A20" s="4" t="s">
        <v>54</v>
      </c>
      <c r="B20" s="5" t="s">
        <v>55</v>
      </c>
      <c r="C20" s="6">
        <v>8.3333333333333329E-2</v>
      </c>
      <c r="D20" s="7">
        <v>0.82010714285714281</v>
      </c>
      <c r="E20" s="28">
        <v>0.43</v>
      </c>
      <c r="F20" s="9">
        <v>0.83333333333333326</v>
      </c>
      <c r="G20" s="8">
        <v>0.70833333333333326</v>
      </c>
      <c r="H20" s="9">
        <v>4.4879227053140097E-2</v>
      </c>
      <c r="I20" s="44">
        <v>0.13184178743961353</v>
      </c>
      <c r="J20" s="10">
        <v>0.63332500000000003</v>
      </c>
      <c r="K20" s="8">
        <v>0.60099698352573339</v>
      </c>
      <c r="L20" s="8">
        <v>1</v>
      </c>
      <c r="M20" s="11">
        <v>24</v>
      </c>
      <c r="N20" s="8">
        <v>0.83333333333333326</v>
      </c>
      <c r="O20" s="12">
        <v>0.83333333333333326</v>
      </c>
      <c r="P20" s="43">
        <v>4.1666666666666657E-2</v>
      </c>
      <c r="Q20" s="13">
        <v>20</v>
      </c>
      <c r="R20" s="11">
        <v>159</v>
      </c>
      <c r="S20" s="9">
        <v>0</v>
      </c>
    </row>
    <row r="21" spans="1:19" ht="15.75" customHeight="1" x14ac:dyDescent="0.2">
      <c r="A21" s="4" t="s">
        <v>56</v>
      </c>
      <c r="B21" s="5" t="s">
        <v>57</v>
      </c>
      <c r="C21" s="6">
        <v>1</v>
      </c>
      <c r="D21" s="7">
        <v>0.99868809523809521</v>
      </c>
      <c r="E21" s="9">
        <v>1</v>
      </c>
      <c r="F21" s="9">
        <v>1</v>
      </c>
      <c r="G21" s="8">
        <v>1</v>
      </c>
      <c r="H21" s="9">
        <v>0</v>
      </c>
      <c r="I21" s="44">
        <v>3.3333333333333333E-2</v>
      </c>
      <c r="J21" s="10">
        <v>0.99457499999999976</v>
      </c>
      <c r="K21" s="8">
        <v>0.52711945253820258</v>
      </c>
      <c r="L21" s="8">
        <v>1</v>
      </c>
      <c r="M21" s="11">
        <v>4</v>
      </c>
      <c r="N21" s="8">
        <v>1</v>
      </c>
      <c r="O21" s="12">
        <v>1</v>
      </c>
      <c r="P21" s="43">
        <v>0</v>
      </c>
      <c r="Q21" s="13">
        <v>4</v>
      </c>
      <c r="R21" s="11">
        <v>15</v>
      </c>
      <c r="S21" s="9">
        <v>0.91666666666666652</v>
      </c>
    </row>
    <row r="22" spans="1:19" ht="15.75" customHeight="1" x14ac:dyDescent="0.2">
      <c r="A22" s="4" t="s">
        <v>58</v>
      </c>
      <c r="B22" s="5" t="s">
        <v>59</v>
      </c>
      <c r="C22" s="6">
        <v>0.5</v>
      </c>
      <c r="D22" s="7">
        <v>0.88055178571428583</v>
      </c>
      <c r="E22" s="31" t="s">
        <v>83</v>
      </c>
      <c r="F22" s="31" t="s">
        <v>83</v>
      </c>
      <c r="G22" s="31" t="s">
        <v>83</v>
      </c>
      <c r="H22" s="9"/>
      <c r="I22" s="44"/>
      <c r="J22" s="10">
        <v>0</v>
      </c>
      <c r="K22" s="8">
        <v>0.64131516448828951</v>
      </c>
      <c r="L22" s="8">
        <v>1</v>
      </c>
      <c r="M22" s="31" t="s">
        <v>83</v>
      </c>
      <c r="N22" s="31" t="s">
        <v>83</v>
      </c>
      <c r="O22" s="31" t="s">
        <v>83</v>
      </c>
      <c r="P22" s="43"/>
      <c r="Q22" s="31" t="s">
        <v>83</v>
      </c>
      <c r="R22" s="31" t="s">
        <v>83</v>
      </c>
      <c r="S22" s="9">
        <v>8.3333333333333315E-2</v>
      </c>
    </row>
    <row r="23" spans="1:19" ht="15.75" customHeight="1" x14ac:dyDescent="0.2">
      <c r="A23" s="4" t="s">
        <v>60</v>
      </c>
      <c r="B23" s="5" t="s">
        <v>61</v>
      </c>
      <c r="C23" s="6">
        <v>1</v>
      </c>
      <c r="D23" s="7">
        <v>0.99985535714285712</v>
      </c>
      <c r="E23" s="28">
        <v>0.92</v>
      </c>
      <c r="F23" s="9">
        <v>0.99484126984126986</v>
      </c>
      <c r="G23" s="8">
        <v>0.96286100467686142</v>
      </c>
      <c r="H23" s="9">
        <v>4.7743460224714526E-2</v>
      </c>
      <c r="I23" s="44">
        <v>9.7170192459767449E-2</v>
      </c>
      <c r="J23" s="10">
        <v>0.99949166666666667</v>
      </c>
      <c r="K23" s="8">
        <v>0.7084288663766789</v>
      </c>
      <c r="L23" s="8">
        <v>1</v>
      </c>
      <c r="M23" s="11">
        <v>227</v>
      </c>
      <c r="N23" s="8">
        <v>0.98523916112119381</v>
      </c>
      <c r="O23" s="12">
        <v>0.98523916112119381</v>
      </c>
      <c r="P23" s="43">
        <v>0</v>
      </c>
      <c r="Q23" s="13">
        <v>222</v>
      </c>
      <c r="R23" s="11">
        <v>1844</v>
      </c>
      <c r="S23" s="9">
        <v>1</v>
      </c>
    </row>
    <row r="24" spans="1:19" ht="15.75" customHeight="1" x14ac:dyDescent="0.2">
      <c r="A24" s="4" t="s">
        <v>62</v>
      </c>
      <c r="B24" s="5" t="s">
        <v>84</v>
      </c>
      <c r="C24" s="6">
        <v>1</v>
      </c>
      <c r="D24" s="7">
        <v>0.98196428571428573</v>
      </c>
      <c r="E24" s="28">
        <v>0.88</v>
      </c>
      <c r="F24" s="9">
        <v>1</v>
      </c>
      <c r="G24" s="8">
        <v>1</v>
      </c>
      <c r="H24" s="9">
        <v>1.1818002586462827E-2</v>
      </c>
      <c r="I24" s="44">
        <v>3.0300823896805489E-2</v>
      </c>
      <c r="J24" s="10">
        <v>0.81597500000000001</v>
      </c>
      <c r="K24" s="8">
        <v>0.61103071819384325</v>
      </c>
      <c r="L24" s="8">
        <v>1</v>
      </c>
      <c r="M24" s="11">
        <v>125</v>
      </c>
      <c r="N24" s="8">
        <v>0.89586466165413536</v>
      </c>
      <c r="O24" s="12">
        <v>0.89586466165413536</v>
      </c>
      <c r="P24" s="43">
        <v>6.1090225563909771E-2</v>
      </c>
      <c r="Q24" s="13">
        <v>112</v>
      </c>
      <c r="R24" s="11">
        <v>975</v>
      </c>
      <c r="S24" s="9">
        <v>1</v>
      </c>
    </row>
    <row r="25" spans="1:19" ht="15.75" customHeight="1" x14ac:dyDescent="0.2">
      <c r="A25" s="4" t="s">
        <v>63</v>
      </c>
      <c r="B25" s="5" t="s">
        <v>64</v>
      </c>
      <c r="C25" s="6">
        <v>1</v>
      </c>
      <c r="D25" s="7">
        <v>0.98766726190476195</v>
      </c>
      <c r="E25" s="28">
        <v>1</v>
      </c>
      <c r="F25" s="9">
        <v>0.99326382350310138</v>
      </c>
      <c r="G25" s="8">
        <v>0.9568029793457008</v>
      </c>
      <c r="H25" s="9">
        <v>6.2145674996143388E-2</v>
      </c>
      <c r="I25" s="44">
        <v>0.11564234884008995</v>
      </c>
      <c r="J25" s="10">
        <v>0.83574166666666672</v>
      </c>
      <c r="K25" s="8">
        <v>0.83468068944943941</v>
      </c>
      <c r="L25" s="8">
        <v>1</v>
      </c>
      <c r="M25" s="11">
        <v>727</v>
      </c>
      <c r="N25" s="8">
        <v>0.94844763818157463</v>
      </c>
      <c r="O25" s="12">
        <v>0.94844763818157463</v>
      </c>
      <c r="P25" s="43">
        <v>2.896370559443048E-3</v>
      </c>
      <c r="Q25" s="13">
        <v>704</v>
      </c>
      <c r="R25" s="11">
        <v>6234</v>
      </c>
      <c r="S25" s="9">
        <v>1</v>
      </c>
    </row>
    <row r="26" spans="1:19" ht="15.75" customHeight="1" x14ac:dyDescent="0.2">
      <c r="A26" s="4" t="s">
        <v>65</v>
      </c>
      <c r="B26" s="5" t="s">
        <v>66</v>
      </c>
      <c r="C26" s="6">
        <v>0.91666666666666663</v>
      </c>
      <c r="D26" s="7">
        <v>0.97259583333333344</v>
      </c>
      <c r="E26" s="28">
        <v>0.65</v>
      </c>
      <c r="F26" s="9">
        <v>1</v>
      </c>
      <c r="G26" s="8">
        <v>0.9722222222222221</v>
      </c>
      <c r="H26" s="9">
        <v>2.1430380439613556E-2</v>
      </c>
      <c r="I26" s="44">
        <v>3.9436241757827353E-2</v>
      </c>
      <c r="J26" s="10">
        <v>0.69454166666666672</v>
      </c>
      <c r="K26" s="8">
        <v>0.57065507663632664</v>
      </c>
      <c r="L26" s="8">
        <v>1</v>
      </c>
      <c r="M26" s="11">
        <v>89</v>
      </c>
      <c r="N26" s="8">
        <v>0.97679924242424254</v>
      </c>
      <c r="O26" s="12">
        <v>0.97679924242424254</v>
      </c>
      <c r="P26" s="43">
        <v>2.3200757575757579E-2</v>
      </c>
      <c r="Q26" s="13">
        <v>86</v>
      </c>
      <c r="R26" s="11">
        <v>722</v>
      </c>
      <c r="S26" s="9">
        <v>0.66666666666666652</v>
      </c>
    </row>
    <row r="27" spans="1:19" ht="15.75" customHeight="1" x14ac:dyDescent="0.2">
      <c r="A27" s="4" t="s">
        <v>67</v>
      </c>
      <c r="B27" s="5" t="s">
        <v>68</v>
      </c>
      <c r="C27" s="6">
        <v>0.8</v>
      </c>
      <c r="D27" s="7">
        <v>0.99246785714285723</v>
      </c>
      <c r="E27" s="31" t="s">
        <v>83</v>
      </c>
      <c r="F27" s="31" t="s">
        <v>83</v>
      </c>
      <c r="G27" s="31" t="s">
        <v>83</v>
      </c>
      <c r="H27" s="9"/>
      <c r="I27" s="44"/>
      <c r="J27" s="10">
        <v>0.95738333333333336</v>
      </c>
      <c r="K27" s="8">
        <v>0.32560197278911562</v>
      </c>
      <c r="L27" s="8">
        <v>1</v>
      </c>
      <c r="M27" s="31" t="s">
        <v>83</v>
      </c>
      <c r="N27" s="31" t="s">
        <v>83</v>
      </c>
      <c r="O27" s="31" t="s">
        <v>83</v>
      </c>
      <c r="P27" s="43"/>
      <c r="Q27" s="31" t="s">
        <v>83</v>
      </c>
      <c r="R27" s="31" t="s">
        <v>83</v>
      </c>
      <c r="S27" s="9">
        <v>8.3333333333333315E-2</v>
      </c>
    </row>
    <row r="28" spans="1:19" ht="15.75" customHeight="1" x14ac:dyDescent="0.2">
      <c r="A28" s="23"/>
      <c r="B28" s="23" t="s">
        <v>72</v>
      </c>
      <c r="C28" s="36">
        <f t="shared" ref="C28:K28" si="0">AVERAGE(C2:C27)</f>
        <v>0.79358974358974366</v>
      </c>
      <c r="D28" s="37">
        <f t="shared" si="0"/>
        <v>0.96256395604395584</v>
      </c>
      <c r="E28" s="36">
        <f>AVERAGE(E2:E27)</f>
        <v>0.63291666666666668</v>
      </c>
      <c r="F28" s="36">
        <f t="shared" si="0"/>
        <v>0.98010219163605261</v>
      </c>
      <c r="G28" s="36">
        <f t="shared" si="0"/>
        <v>0.96287311693169897</v>
      </c>
      <c r="H28" s="36">
        <f t="shared" si="0"/>
        <v>3.8537420892142717E-2</v>
      </c>
      <c r="I28" s="36">
        <f t="shared" si="0"/>
        <v>6.7169911356299863E-2</v>
      </c>
      <c r="J28" s="36">
        <f t="shared" si="0"/>
        <v>0.78204294871794866</v>
      </c>
      <c r="K28" s="36">
        <f t="shared" si="0"/>
        <v>0.6093920773697461</v>
      </c>
      <c r="L28" s="36">
        <f>AVERAGE(L2:L27)</f>
        <v>0.92307692307692313</v>
      </c>
      <c r="M28" s="38">
        <f>SUM(M2:M27)</f>
        <v>3999</v>
      </c>
      <c r="N28" s="36">
        <f t="shared" ref="N28:P28" si="1">AVERAGE(N2:N27)</f>
        <v>0.95991447834648147</v>
      </c>
      <c r="O28" s="39">
        <f t="shared" si="1"/>
        <v>0.95991447834648147</v>
      </c>
      <c r="P28" s="42">
        <f t="shared" si="1"/>
        <v>1.7924655574003124E-2</v>
      </c>
      <c r="Q28" s="38">
        <f t="shared" ref="Q28:R28" si="2">SUM(Q2:Q27)</f>
        <v>3849</v>
      </c>
      <c r="R28" s="38">
        <f t="shared" si="2"/>
        <v>28754</v>
      </c>
      <c r="S28" s="40">
        <f>AVERAGE(S2:S27)</f>
        <v>0.72435897435897445</v>
      </c>
    </row>
    <row r="30" spans="1:19" ht="15" customHeight="1" x14ac:dyDescent="0.2">
      <c r="I30" t="str">
        <f>TEXT(I2, "0.00")</f>
        <v>0.09</v>
      </c>
    </row>
    <row r="32" spans="1:19" ht="15" customHeight="1" x14ac:dyDescent="0.2">
      <c r="H32" s="27"/>
    </row>
    <row r="33" spans="4:14" ht="15" customHeight="1" x14ac:dyDescent="0.2">
      <c r="H33" s="27"/>
      <c r="N33" s="27"/>
    </row>
    <row r="34" spans="4:14" ht="15" customHeight="1" x14ac:dyDescent="0.2">
      <c r="H34" s="27"/>
      <c r="K34" s="26"/>
      <c r="N34" s="27"/>
    </row>
    <row r="35" spans="4:14" ht="15" customHeight="1" x14ac:dyDescent="0.2">
      <c r="H35" s="27"/>
      <c r="K35" s="26"/>
      <c r="N35" s="27"/>
    </row>
    <row r="36" spans="4:14" ht="15" customHeight="1" x14ac:dyDescent="0.2">
      <c r="F36" s="41">
        <v>6.2770562770562768E-3</v>
      </c>
      <c r="G36">
        <f>F36/100</f>
        <v>6.2770562770562773E-5</v>
      </c>
      <c r="H36" s="27"/>
      <c r="K36" s="26"/>
      <c r="N36" s="27"/>
    </row>
    <row r="37" spans="4:14" ht="15" customHeight="1" x14ac:dyDescent="0.2">
      <c r="F37" s="41">
        <v>2.1505376344086017E-3</v>
      </c>
      <c r="G37">
        <f t="shared" ref="G37:G57" si="3">F37/100</f>
        <v>2.1505376344086017E-5</v>
      </c>
      <c r="H37" s="27"/>
      <c r="K37" s="26"/>
      <c r="N37" s="27"/>
    </row>
    <row r="38" spans="4:14" ht="15" customHeight="1" x14ac:dyDescent="0.2">
      <c r="F38" s="41">
        <v>1.4114832535885167E-2</v>
      </c>
      <c r="G38">
        <f t="shared" si="3"/>
        <v>1.4114832535885166E-4</v>
      </c>
      <c r="H38" s="27"/>
      <c r="K38" s="26"/>
      <c r="N38" s="27"/>
    </row>
    <row r="39" spans="4:14" ht="15" customHeight="1" x14ac:dyDescent="0.2">
      <c r="F39" s="41">
        <v>6.1269044964697136E-2</v>
      </c>
      <c r="G39">
        <f t="shared" si="3"/>
        <v>6.1269044964697139E-4</v>
      </c>
      <c r="H39" s="27"/>
      <c r="K39" s="26"/>
      <c r="N39" s="27"/>
    </row>
    <row r="40" spans="4:14" ht="15" customHeight="1" x14ac:dyDescent="0.2">
      <c r="F40" s="41">
        <v>0</v>
      </c>
      <c r="G40">
        <f t="shared" si="3"/>
        <v>0</v>
      </c>
      <c r="H40" s="27"/>
      <c r="K40" s="26"/>
      <c r="N40" s="27"/>
    </row>
    <row r="41" spans="4:14" ht="15" customHeight="1" x14ac:dyDescent="0.2">
      <c r="F41" s="41">
        <v>1.7051445384778718E-2</v>
      </c>
      <c r="G41">
        <f t="shared" si="3"/>
        <v>1.7051445384778718E-4</v>
      </c>
      <c r="H41" s="27"/>
      <c r="K41" s="26"/>
      <c r="N41" s="27"/>
    </row>
    <row r="42" spans="4:14" ht="15" customHeight="1" x14ac:dyDescent="0.2">
      <c r="F42" s="41">
        <v>8.8961510530137979E-3</v>
      </c>
      <c r="G42">
        <f t="shared" si="3"/>
        <v>8.8961510530137985E-5</v>
      </c>
      <c r="H42" s="27"/>
      <c r="K42" s="26"/>
      <c r="N42" s="27"/>
    </row>
    <row r="43" spans="4:14" ht="15" customHeight="1" x14ac:dyDescent="0.2">
      <c r="F43" s="41">
        <v>6.3914986130708951E-2</v>
      </c>
      <c r="G43">
        <f t="shared" si="3"/>
        <v>6.3914986130708955E-4</v>
      </c>
      <c r="H43" s="27"/>
      <c r="K43" s="26"/>
      <c r="N43" s="27"/>
    </row>
    <row r="44" spans="4:14" ht="15" customHeight="1" x14ac:dyDescent="0.2">
      <c r="F44" s="41">
        <v>6.5492648672372172E-2</v>
      </c>
      <c r="G44">
        <f t="shared" si="3"/>
        <v>6.5492648672372178E-4</v>
      </c>
      <c r="H44" s="27"/>
      <c r="K44" s="26"/>
      <c r="N44" s="27"/>
    </row>
    <row r="45" spans="4:14" ht="15" customHeight="1" x14ac:dyDescent="0.2">
      <c r="D45" s="25"/>
      <c r="F45" s="41">
        <v>0</v>
      </c>
      <c r="G45">
        <f t="shared" si="3"/>
        <v>0</v>
      </c>
      <c r="H45" s="27"/>
      <c r="K45" s="26"/>
      <c r="N45" s="27"/>
    </row>
    <row r="46" spans="4:14" ht="15" customHeight="1" x14ac:dyDescent="0.2">
      <c r="F46" s="41">
        <v>6.41025641025641E-3</v>
      </c>
      <c r="G46">
        <f t="shared" si="3"/>
        <v>6.4102564102564103E-5</v>
      </c>
      <c r="H46" s="27"/>
      <c r="K46" s="26"/>
      <c r="N46" s="27"/>
    </row>
    <row r="47" spans="4:14" ht="15" customHeight="1" x14ac:dyDescent="0.2">
      <c r="F47" s="41">
        <v>8.8003320880033209E-3</v>
      </c>
      <c r="G47">
        <f t="shared" si="3"/>
        <v>8.8003320880033215E-5</v>
      </c>
      <c r="H47" s="27"/>
      <c r="K47" s="26"/>
      <c r="N47" s="27"/>
    </row>
    <row r="48" spans="4:14" ht="15" customHeight="1" x14ac:dyDescent="0.2">
      <c r="F48" s="41">
        <v>0</v>
      </c>
      <c r="G48">
        <f t="shared" si="3"/>
        <v>0</v>
      </c>
      <c r="H48" s="27"/>
      <c r="K48" s="26"/>
      <c r="N48" s="27"/>
    </row>
    <row r="49" spans="4:14" ht="15" customHeight="1" x14ac:dyDescent="0.2">
      <c r="F49" s="41">
        <v>1.1111111111111112E-2</v>
      </c>
      <c r="G49">
        <f t="shared" si="3"/>
        <v>1.1111111111111112E-4</v>
      </c>
      <c r="H49" s="27"/>
      <c r="K49" s="26"/>
      <c r="N49" s="27"/>
    </row>
    <row r="50" spans="4:14" ht="15" customHeight="1" x14ac:dyDescent="0.2">
      <c r="D50" s="25"/>
      <c r="F50" s="41">
        <v>0</v>
      </c>
      <c r="G50">
        <f t="shared" si="3"/>
        <v>0</v>
      </c>
      <c r="H50" s="27"/>
      <c r="K50" s="26"/>
      <c r="N50" s="27"/>
    </row>
    <row r="51" spans="4:14" ht="15" customHeight="1" x14ac:dyDescent="0.2">
      <c r="F51" s="41">
        <v>0</v>
      </c>
      <c r="G51">
        <f t="shared" si="3"/>
        <v>0</v>
      </c>
      <c r="H51" s="27"/>
      <c r="K51" s="26"/>
      <c r="N51" s="27"/>
    </row>
    <row r="52" spans="4:14" ht="15" customHeight="1" x14ac:dyDescent="0.2">
      <c r="F52" s="41">
        <v>4.1666666666666657E-2</v>
      </c>
      <c r="G52">
        <f t="shared" si="3"/>
        <v>4.1666666666666658E-4</v>
      </c>
      <c r="H52" s="27"/>
      <c r="K52" s="26"/>
      <c r="N52" s="27"/>
    </row>
    <row r="53" spans="4:14" ht="15" customHeight="1" x14ac:dyDescent="0.2">
      <c r="F53" s="41">
        <v>0</v>
      </c>
      <c r="G53">
        <f t="shared" si="3"/>
        <v>0</v>
      </c>
      <c r="H53" s="27"/>
      <c r="K53" s="26"/>
      <c r="N53" s="27"/>
    </row>
    <row r="54" spans="4:14" ht="15" customHeight="1" x14ac:dyDescent="0.2">
      <c r="D54" s="25"/>
      <c r="F54" s="41">
        <v>0</v>
      </c>
      <c r="G54">
        <f t="shared" si="3"/>
        <v>0</v>
      </c>
      <c r="K54" s="26"/>
      <c r="N54" s="27"/>
    </row>
    <row r="55" spans="4:14" ht="15" customHeight="1" x14ac:dyDescent="0.2">
      <c r="F55" s="41">
        <v>6.1090225563909771E-2</v>
      </c>
      <c r="G55">
        <f t="shared" si="3"/>
        <v>6.1090225563909775E-4</v>
      </c>
      <c r="K55" s="26"/>
    </row>
    <row r="56" spans="4:14" ht="15" customHeight="1" x14ac:dyDescent="0.2">
      <c r="F56" s="41">
        <v>2.896370559443048E-3</v>
      </c>
      <c r="G56">
        <f t="shared" si="3"/>
        <v>2.8963705594430479E-5</v>
      </c>
      <c r="K56" s="26"/>
    </row>
    <row r="57" spans="4:14" ht="15" customHeight="1" x14ac:dyDescent="0.2">
      <c r="F57" s="41">
        <v>2.3200757575757579E-2</v>
      </c>
      <c r="G57">
        <f t="shared" si="3"/>
        <v>2.3200757575757579E-4</v>
      </c>
      <c r="K57" s="26"/>
    </row>
    <row r="58" spans="4:14" ht="15" customHeight="1" x14ac:dyDescent="0.2">
      <c r="K58" s="26"/>
    </row>
    <row r="73" spans="8:8" ht="15" customHeight="1" x14ac:dyDescent="0.2">
      <c r="H73" s="25"/>
    </row>
  </sheetData>
  <conditionalFormatting sqref="A1:A1048576">
    <cfRule type="duplicateValues" dxfId="1" priority="2"/>
  </conditionalFormatting>
  <conditionalFormatting sqref="H34:H84">
    <cfRule type="duplicateValues" dxfId="0" priority="1"/>
  </conditionalFormatting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workbookViewId="0">
      <selection activeCell="U20" sqref="U20"/>
    </sheetView>
  </sheetViews>
  <sheetFormatPr defaultColWidth="12.5703125" defaultRowHeight="15" customHeight="1" x14ac:dyDescent="0.2"/>
  <cols>
    <col min="1" max="1" width="10.5703125" customWidth="1"/>
    <col min="2" max="2" width="17.28515625" bestFit="1" customWidth="1"/>
    <col min="3" max="4" width="8.5703125" customWidth="1"/>
    <col min="5" max="5" width="10.5703125" bestFit="1" customWidth="1"/>
    <col min="6" max="6" width="18.5703125" bestFit="1" customWidth="1"/>
    <col min="7" max="7" width="8.5703125" customWidth="1"/>
    <col min="8" max="8" width="16.28515625" customWidth="1"/>
    <col min="9" max="9" width="10.5703125" bestFit="1" customWidth="1"/>
    <col min="10" max="10" width="16.28515625" bestFit="1" customWidth="1"/>
    <col min="11" max="12" width="8.5703125" customWidth="1"/>
    <col min="13" max="13" width="10.5703125" bestFit="1" customWidth="1"/>
    <col min="14" max="14" width="18.140625" bestFit="1" customWidth="1"/>
    <col min="15" max="16" width="8.5703125" customWidth="1"/>
    <col min="17" max="17" width="10.5703125" bestFit="1" customWidth="1"/>
    <col min="18" max="18" width="20.140625" bestFit="1" customWidth="1"/>
    <col min="19" max="26" width="8.5703125" customWidth="1"/>
  </cols>
  <sheetData>
    <row r="1" spans="1:18" ht="12.75" customHeight="1" x14ac:dyDescent="0.2">
      <c r="A1" s="1" t="s">
        <v>69</v>
      </c>
      <c r="B1" s="1" t="s">
        <v>71</v>
      </c>
      <c r="E1" t="s">
        <v>69</v>
      </c>
      <c r="F1" t="s">
        <v>74</v>
      </c>
      <c r="G1" s="1"/>
      <c r="H1" s="1"/>
      <c r="I1" t="s">
        <v>69</v>
      </c>
      <c r="J1" t="s">
        <v>70</v>
      </c>
      <c r="L1" s="1"/>
      <c r="M1" s="1" t="s">
        <v>69</v>
      </c>
      <c r="N1" t="s">
        <v>75</v>
      </c>
      <c r="P1" s="1"/>
      <c r="Q1" s="1" t="s">
        <v>69</v>
      </c>
      <c r="R1" t="s">
        <v>76</v>
      </c>
    </row>
    <row r="2" spans="1:18" ht="12.75" customHeight="1" x14ac:dyDescent="0.2">
      <c r="A2" s="1" t="s">
        <v>42</v>
      </c>
      <c r="B2" s="1">
        <v>322</v>
      </c>
      <c r="C2" s="1"/>
      <c r="E2" t="s">
        <v>42</v>
      </c>
      <c r="F2">
        <v>99.110837438423658</v>
      </c>
      <c r="G2" s="1"/>
      <c r="H2" s="1"/>
      <c r="I2" s="1" t="s">
        <v>42</v>
      </c>
      <c r="J2">
        <v>92.442778401943556</v>
      </c>
      <c r="L2" s="1"/>
      <c r="M2" s="1" t="s">
        <v>42</v>
      </c>
      <c r="N2">
        <v>4.6856099473435462</v>
      </c>
      <c r="P2" s="1"/>
      <c r="Q2" s="1" t="s">
        <v>42</v>
      </c>
      <c r="R2">
        <v>7.617127797796484</v>
      </c>
    </row>
    <row r="3" spans="1:18" ht="12.75" customHeight="1" x14ac:dyDescent="0.2">
      <c r="A3" s="1" t="s">
        <v>18</v>
      </c>
      <c r="B3" s="1">
        <v>256</v>
      </c>
      <c r="C3" s="1"/>
      <c r="E3" t="s">
        <v>18</v>
      </c>
      <c r="F3">
        <v>93.086419753086417</v>
      </c>
      <c r="G3" s="1"/>
      <c r="H3" s="1"/>
      <c r="I3" s="1" t="s">
        <v>18</v>
      </c>
      <c r="J3">
        <v>91.396438746438747</v>
      </c>
      <c r="L3" s="1"/>
      <c r="M3" s="1" t="s">
        <v>18</v>
      </c>
      <c r="N3">
        <v>6.4915521759192485</v>
      </c>
      <c r="P3" s="1"/>
      <c r="Q3" s="1" t="s">
        <v>18</v>
      </c>
      <c r="R3">
        <v>9.1735700345876978</v>
      </c>
    </row>
    <row r="4" spans="1:18" ht="12.75" customHeight="1" x14ac:dyDescent="0.2">
      <c r="A4" s="1" t="s">
        <v>20</v>
      </c>
      <c r="B4" s="1">
        <v>196</v>
      </c>
      <c r="C4" s="1"/>
      <c r="E4" t="s">
        <v>20</v>
      </c>
      <c r="F4">
        <v>99.122807017543849</v>
      </c>
      <c r="G4" s="1"/>
      <c r="H4" s="1"/>
      <c r="I4" s="1" t="s">
        <v>20</v>
      </c>
      <c r="J4">
        <v>99.122807017543849</v>
      </c>
      <c r="L4" s="1"/>
      <c r="M4" s="1" t="s">
        <v>20</v>
      </c>
      <c r="N4">
        <v>2.0595536859004127</v>
      </c>
      <c r="P4" s="1"/>
      <c r="Q4" s="1" t="s">
        <v>20</v>
      </c>
      <c r="R4">
        <v>3.7514163040873241</v>
      </c>
    </row>
    <row r="5" spans="1:18" ht="12.75" customHeight="1" x14ac:dyDescent="0.2">
      <c r="A5" s="1" t="s">
        <v>22</v>
      </c>
      <c r="B5" s="1">
        <v>163</v>
      </c>
      <c r="C5" s="1"/>
      <c r="E5" t="s">
        <v>22</v>
      </c>
      <c r="F5">
        <v>98.541666666666671</v>
      </c>
      <c r="G5" s="1"/>
      <c r="H5" s="1"/>
      <c r="I5" s="1" t="s">
        <v>22</v>
      </c>
      <c r="J5">
        <v>98.541666666666671</v>
      </c>
      <c r="L5" s="1"/>
      <c r="M5" s="1" t="s">
        <v>22</v>
      </c>
      <c r="N5">
        <v>6.1745316892230848</v>
      </c>
      <c r="P5" s="1"/>
      <c r="Q5" s="1" t="s">
        <v>22</v>
      </c>
      <c r="R5">
        <v>7.6980120444706834</v>
      </c>
    </row>
    <row r="6" spans="1:18" ht="12.75" customHeight="1" x14ac:dyDescent="0.2">
      <c r="A6" s="1" t="s">
        <v>24</v>
      </c>
      <c r="B6" s="1">
        <v>27</v>
      </c>
      <c r="C6" s="1"/>
      <c r="E6" t="s">
        <v>24</v>
      </c>
      <c r="F6">
        <v>100</v>
      </c>
      <c r="G6" s="1"/>
      <c r="H6" s="1"/>
      <c r="I6" s="1" t="s">
        <v>24</v>
      </c>
      <c r="J6">
        <v>100</v>
      </c>
      <c r="L6" s="1"/>
      <c r="M6" s="1" t="s">
        <v>24</v>
      </c>
      <c r="N6">
        <v>2.1825396825396828</v>
      </c>
      <c r="P6" s="1"/>
      <c r="Q6" s="1" t="s">
        <v>24</v>
      </c>
      <c r="R6">
        <v>4.7207844490453192</v>
      </c>
    </row>
    <row r="7" spans="1:18" ht="12.75" customHeight="1" x14ac:dyDescent="0.2">
      <c r="A7" s="1" t="s">
        <v>26</v>
      </c>
      <c r="B7" s="1">
        <v>212</v>
      </c>
      <c r="C7" s="1"/>
      <c r="E7" t="s">
        <v>26</v>
      </c>
      <c r="F7">
        <v>94.179894179894177</v>
      </c>
      <c r="G7" s="1"/>
      <c r="H7" s="1"/>
      <c r="I7" s="1" t="s">
        <v>26</v>
      </c>
      <c r="J7">
        <v>92.791005291005291</v>
      </c>
      <c r="L7" s="1"/>
      <c r="M7" s="1" t="s">
        <v>26</v>
      </c>
      <c r="N7">
        <v>2.0443413397464623</v>
      </c>
      <c r="P7" s="1"/>
      <c r="Q7" s="1" t="s">
        <v>26</v>
      </c>
      <c r="R7">
        <v>4.0116092643047692</v>
      </c>
    </row>
    <row r="8" spans="1:18" ht="12.75" customHeight="1" x14ac:dyDescent="0.2">
      <c r="A8" s="1" t="s">
        <v>28</v>
      </c>
      <c r="B8" s="1">
        <v>232</v>
      </c>
      <c r="C8" s="1"/>
      <c r="E8" t="s">
        <v>28</v>
      </c>
      <c r="F8">
        <v>99.509803921568619</v>
      </c>
      <c r="G8" s="1"/>
      <c r="H8" s="1"/>
      <c r="I8" s="1" t="s">
        <v>28</v>
      </c>
      <c r="J8">
        <v>96.790505675954591</v>
      </c>
      <c r="L8" s="1"/>
      <c r="M8" s="1" t="s">
        <v>28</v>
      </c>
      <c r="N8">
        <v>3.3636779023466197</v>
      </c>
      <c r="P8" s="1"/>
      <c r="Q8" s="1" t="s">
        <v>28</v>
      </c>
      <c r="R8">
        <v>8.5507218594405145</v>
      </c>
    </row>
    <row r="9" spans="1:18" ht="12.75" customHeight="1" x14ac:dyDescent="0.2">
      <c r="A9" s="1" t="s">
        <v>30</v>
      </c>
      <c r="B9" s="1">
        <v>553</v>
      </c>
      <c r="C9" s="1"/>
      <c r="E9" t="s">
        <v>30</v>
      </c>
      <c r="F9">
        <v>93.875598086124398</v>
      </c>
      <c r="G9" s="1"/>
      <c r="H9" s="1"/>
      <c r="I9" s="1" t="s">
        <v>30</v>
      </c>
      <c r="J9">
        <v>92.104542926072028</v>
      </c>
      <c r="L9" s="1"/>
      <c r="M9" s="1" t="s">
        <v>30</v>
      </c>
      <c r="N9">
        <v>2.1803816678068908</v>
      </c>
      <c r="P9" s="1"/>
      <c r="Q9" s="1" t="s">
        <v>30</v>
      </c>
      <c r="R9">
        <v>4.0188942221443114</v>
      </c>
    </row>
    <row r="10" spans="1:18" ht="12.75" customHeight="1" x14ac:dyDescent="0.2">
      <c r="A10" s="1" t="s">
        <v>32</v>
      </c>
      <c r="B10" s="1">
        <v>161</v>
      </c>
      <c r="C10" s="1"/>
      <c r="E10" t="s">
        <v>32</v>
      </c>
      <c r="F10">
        <v>99.095547309833023</v>
      </c>
      <c r="G10" s="1"/>
      <c r="H10" s="1"/>
      <c r="I10" s="1" t="s">
        <v>32</v>
      </c>
      <c r="J10">
        <v>98.330241187384061</v>
      </c>
      <c r="L10" s="1"/>
      <c r="M10" s="1" t="s">
        <v>32</v>
      </c>
      <c r="N10">
        <v>5.5078091145963484</v>
      </c>
      <c r="P10" s="1"/>
      <c r="Q10" s="1" t="s">
        <v>32</v>
      </c>
      <c r="R10">
        <v>8.334776855469304</v>
      </c>
    </row>
    <row r="11" spans="1:18" ht="12.75" customHeight="1" x14ac:dyDescent="0.2">
      <c r="A11" s="1" t="s">
        <v>34</v>
      </c>
      <c r="B11" s="1">
        <v>1</v>
      </c>
      <c r="C11" s="1"/>
      <c r="E11" t="s">
        <v>34</v>
      </c>
      <c r="F11">
        <v>100</v>
      </c>
      <c r="G11" s="1"/>
      <c r="H11" s="1"/>
      <c r="I11" s="1" t="s">
        <v>34</v>
      </c>
      <c r="J11">
        <v>100</v>
      </c>
      <c r="L11" s="1"/>
      <c r="M11" s="1" t="s">
        <v>34</v>
      </c>
      <c r="N11">
        <v>21.428571428571427</v>
      </c>
      <c r="P11" s="1"/>
      <c r="Q11" s="1" t="s">
        <v>34</v>
      </c>
      <c r="R11">
        <v>28.571428571428569</v>
      </c>
    </row>
    <row r="12" spans="1:18" ht="12.75" customHeight="1" x14ac:dyDescent="0.2">
      <c r="A12" s="1" t="s">
        <v>36</v>
      </c>
      <c r="B12" s="1">
        <v>290</v>
      </c>
      <c r="C12" s="1"/>
      <c r="E12" t="s">
        <v>36</v>
      </c>
      <c r="F12">
        <v>99.743589743589752</v>
      </c>
      <c r="G12" s="1"/>
      <c r="H12" s="1"/>
      <c r="I12" s="1" t="s">
        <v>36</v>
      </c>
      <c r="J12">
        <v>99.743589743589752</v>
      </c>
      <c r="L12" s="1"/>
      <c r="M12" s="1" t="s">
        <v>36</v>
      </c>
      <c r="N12">
        <v>0.50216304339625917</v>
      </c>
      <c r="P12" s="1"/>
      <c r="Q12" s="1" t="s">
        <v>36</v>
      </c>
      <c r="R12">
        <v>2.6105171676835166</v>
      </c>
    </row>
    <row r="13" spans="1:18" ht="12.75" customHeight="1" x14ac:dyDescent="0.2">
      <c r="A13" s="1" t="s">
        <v>38</v>
      </c>
      <c r="B13" s="1">
        <v>264</v>
      </c>
      <c r="C13" s="1"/>
      <c r="E13" t="s">
        <v>38</v>
      </c>
      <c r="F13">
        <v>99.666666666666671</v>
      </c>
      <c r="G13" s="1"/>
      <c r="H13" s="1"/>
      <c r="I13" s="1" t="s">
        <v>38</v>
      </c>
      <c r="J13">
        <v>98.887179487179495</v>
      </c>
      <c r="L13" s="1"/>
      <c r="M13" s="1" t="s">
        <v>38</v>
      </c>
      <c r="N13">
        <v>2.9394082789243141</v>
      </c>
      <c r="P13" s="1"/>
      <c r="Q13" s="1" t="s">
        <v>38</v>
      </c>
      <c r="R13">
        <v>4.9041194484731951</v>
      </c>
    </row>
    <row r="14" spans="1:18" ht="12.75" customHeight="1" x14ac:dyDescent="0.2">
      <c r="A14" s="1" t="s">
        <v>44</v>
      </c>
      <c r="B14" s="1">
        <v>20</v>
      </c>
      <c r="C14" s="1"/>
      <c r="E14" t="s">
        <v>44</v>
      </c>
      <c r="F14">
        <v>100</v>
      </c>
      <c r="G14" s="1"/>
      <c r="H14" s="1"/>
      <c r="I14" s="1" t="s">
        <v>44</v>
      </c>
      <c r="J14">
        <v>100</v>
      </c>
      <c r="L14" s="1"/>
      <c r="M14" s="1" t="s">
        <v>44</v>
      </c>
      <c r="N14">
        <v>3.0303030303030307</v>
      </c>
      <c r="P14" s="1"/>
      <c r="Q14" s="1" t="s">
        <v>44</v>
      </c>
      <c r="R14">
        <v>3.0303030303030307</v>
      </c>
    </row>
    <row r="15" spans="1:18" ht="12.75" customHeight="1" x14ac:dyDescent="0.2">
      <c r="A15" s="1" t="s">
        <v>46</v>
      </c>
      <c r="B15" s="1">
        <v>78</v>
      </c>
      <c r="C15" s="1"/>
      <c r="E15" t="s">
        <v>46</v>
      </c>
      <c r="F15">
        <v>98.148148148148152</v>
      </c>
      <c r="G15" s="1"/>
      <c r="H15" s="1"/>
      <c r="I15" s="1" t="s">
        <v>46</v>
      </c>
      <c r="J15">
        <v>98.148148148148152</v>
      </c>
      <c r="L15" s="1"/>
      <c r="M15" s="1" t="s">
        <v>46</v>
      </c>
      <c r="N15">
        <v>3.3902084460892001</v>
      </c>
      <c r="P15" s="1"/>
      <c r="Q15" s="1" t="s">
        <v>46</v>
      </c>
      <c r="R15">
        <v>6.0080511618812693</v>
      </c>
    </row>
    <row r="16" spans="1:18" ht="12.75" customHeight="1" x14ac:dyDescent="0.2">
      <c r="A16" s="1" t="s">
        <v>48</v>
      </c>
      <c r="B16" s="1">
        <v>3</v>
      </c>
      <c r="C16" s="1"/>
      <c r="E16" t="s">
        <v>48</v>
      </c>
      <c r="F16">
        <v>100</v>
      </c>
      <c r="G16" s="1"/>
      <c r="H16" s="1"/>
      <c r="I16" s="1" t="s">
        <v>48</v>
      </c>
      <c r="J16">
        <v>100</v>
      </c>
      <c r="L16" s="1"/>
      <c r="M16" s="1" t="s">
        <v>48</v>
      </c>
      <c r="N16">
        <v>0</v>
      </c>
      <c r="P16" s="1"/>
      <c r="Q16" s="1" t="s">
        <v>48</v>
      </c>
      <c r="R16">
        <v>0</v>
      </c>
    </row>
    <row r="17" spans="1:19" ht="12.75" customHeight="1" x14ac:dyDescent="0.2">
      <c r="A17" s="1" t="s">
        <v>52</v>
      </c>
      <c r="B17" s="1">
        <v>25</v>
      </c>
      <c r="C17" s="1"/>
      <c r="E17" t="s">
        <v>52</v>
      </c>
      <c r="F17">
        <v>100</v>
      </c>
      <c r="G17" s="1"/>
      <c r="H17" s="1"/>
      <c r="I17" s="1" t="s">
        <v>52</v>
      </c>
      <c r="J17">
        <v>100</v>
      </c>
      <c r="L17" s="1"/>
      <c r="M17" s="1" t="s">
        <v>52</v>
      </c>
      <c r="N17">
        <v>0</v>
      </c>
      <c r="P17" s="1"/>
      <c r="Q17" s="1" t="s">
        <v>52</v>
      </c>
      <c r="R17">
        <v>0</v>
      </c>
    </row>
    <row r="18" spans="1:19" ht="12.75" customHeight="1" x14ac:dyDescent="0.2">
      <c r="A18" s="1" t="s">
        <v>54</v>
      </c>
      <c r="B18" s="1">
        <v>24</v>
      </c>
      <c r="C18" s="1"/>
      <c r="E18" t="s">
        <v>54</v>
      </c>
      <c r="F18">
        <v>83.333333333333329</v>
      </c>
      <c r="G18" s="1"/>
      <c r="H18" s="1"/>
      <c r="I18" s="1" t="s">
        <v>54</v>
      </c>
      <c r="J18">
        <v>70.833333333333329</v>
      </c>
      <c r="L18" s="1"/>
      <c r="M18" s="1" t="s">
        <v>54</v>
      </c>
      <c r="N18">
        <v>4.4879227053140101</v>
      </c>
      <c r="P18" s="1"/>
      <c r="Q18" s="1" t="s">
        <v>54</v>
      </c>
      <c r="R18">
        <v>13.184178743961354</v>
      </c>
    </row>
    <row r="19" spans="1:19" ht="12.75" customHeight="1" x14ac:dyDescent="0.2">
      <c r="A19" s="1" t="s">
        <v>56</v>
      </c>
      <c r="B19" s="1">
        <v>4</v>
      </c>
      <c r="C19" s="1"/>
      <c r="E19" t="s">
        <v>56</v>
      </c>
      <c r="F19">
        <v>100</v>
      </c>
      <c r="G19" s="1"/>
      <c r="H19" s="1"/>
      <c r="I19" s="1" t="s">
        <v>56</v>
      </c>
      <c r="J19">
        <v>100</v>
      </c>
      <c r="L19" s="1"/>
      <c r="M19" s="1" t="s">
        <v>56</v>
      </c>
      <c r="N19">
        <v>0</v>
      </c>
      <c r="P19" s="1"/>
      <c r="Q19" s="1" t="s">
        <v>56</v>
      </c>
      <c r="R19">
        <v>3.3333333333333335</v>
      </c>
    </row>
    <row r="20" spans="1:19" ht="12.75" customHeight="1" x14ac:dyDescent="0.2">
      <c r="A20" s="1" t="s">
        <v>60</v>
      </c>
      <c r="B20" s="1">
        <v>227</v>
      </c>
      <c r="C20" s="1"/>
      <c r="E20" t="s">
        <v>60</v>
      </c>
      <c r="F20">
        <v>99.484126984126988</v>
      </c>
      <c r="G20" s="1"/>
      <c r="H20" s="1"/>
      <c r="I20" s="1" t="s">
        <v>60</v>
      </c>
      <c r="J20">
        <v>96.28610046768614</v>
      </c>
      <c r="L20" s="1"/>
      <c r="M20" s="1" t="s">
        <v>60</v>
      </c>
      <c r="N20">
        <v>4.7743460224714527</v>
      </c>
      <c r="P20" s="1"/>
      <c r="Q20" s="1" t="s">
        <v>60</v>
      </c>
      <c r="R20">
        <v>9.7170192459767453</v>
      </c>
    </row>
    <row r="21" spans="1:19" ht="12.75" customHeight="1" x14ac:dyDescent="0.2">
      <c r="A21" s="1" t="s">
        <v>62</v>
      </c>
      <c r="B21" s="1">
        <v>125</v>
      </c>
      <c r="C21" s="1"/>
      <c r="E21" t="s">
        <v>62</v>
      </c>
      <c r="F21">
        <v>100</v>
      </c>
      <c r="G21" s="1"/>
      <c r="H21" s="1"/>
      <c r="I21" s="1" t="s">
        <v>62</v>
      </c>
      <c r="J21">
        <v>100</v>
      </c>
      <c r="L21" s="1"/>
      <c r="M21" s="1" t="s">
        <v>62</v>
      </c>
      <c r="N21">
        <v>1.1818002586462828</v>
      </c>
      <c r="P21" s="1"/>
      <c r="Q21" s="1" t="s">
        <v>62</v>
      </c>
      <c r="R21">
        <v>3.0300823896805489</v>
      </c>
    </row>
    <row r="22" spans="1:19" ht="12.75" customHeight="1" x14ac:dyDescent="0.2">
      <c r="A22" s="1" t="s">
        <v>63</v>
      </c>
      <c r="B22" s="1">
        <v>727</v>
      </c>
      <c r="C22" s="1"/>
      <c r="E22" t="s">
        <v>63</v>
      </c>
      <c r="F22">
        <v>99.326382350310141</v>
      </c>
      <c r="G22" s="1"/>
      <c r="H22" s="1"/>
      <c r="I22" s="1" t="s">
        <v>63</v>
      </c>
      <c r="J22">
        <v>95.680297934570078</v>
      </c>
      <c r="L22" s="1"/>
      <c r="M22" s="1" t="s">
        <v>63</v>
      </c>
      <c r="N22">
        <v>6.214567499614339</v>
      </c>
      <c r="P22" s="1"/>
      <c r="Q22" s="1" t="s">
        <v>63</v>
      </c>
      <c r="R22">
        <v>11.564234884008995</v>
      </c>
    </row>
    <row r="23" spans="1:19" ht="12.75" customHeight="1" x14ac:dyDescent="0.2">
      <c r="A23" t="s">
        <v>65</v>
      </c>
      <c r="B23">
        <v>89</v>
      </c>
      <c r="E23" t="s">
        <v>65</v>
      </c>
      <c r="F23">
        <v>100</v>
      </c>
      <c r="I23" t="s">
        <v>65</v>
      </c>
      <c r="J23">
        <v>97.222222222222214</v>
      </c>
      <c r="M23" t="s">
        <v>65</v>
      </c>
      <c r="N23">
        <v>2.1430380439613557</v>
      </c>
      <c r="P23" s="1"/>
      <c r="Q23" s="1" t="s">
        <v>65</v>
      </c>
      <c r="R23">
        <v>3.9436241757827353</v>
      </c>
    </row>
    <row r="24" spans="1:19" ht="12.75" customHeight="1" x14ac:dyDescent="0.2">
      <c r="A24" t="s">
        <v>77</v>
      </c>
      <c r="B24">
        <v>3999</v>
      </c>
      <c r="E24" t="s">
        <v>77</v>
      </c>
      <c r="F24">
        <v>97.771243517069834</v>
      </c>
      <c r="I24" t="s">
        <v>77</v>
      </c>
      <c r="J24">
        <v>95.772787408807218</v>
      </c>
      <c r="M24" t="s">
        <v>77</v>
      </c>
      <c r="N24">
        <v>3.5635312778520212</v>
      </c>
      <c r="Q24" t="s">
        <v>77</v>
      </c>
      <c r="R24">
        <v>6.5350967351259959</v>
      </c>
    </row>
    <row r="25" spans="1:19" ht="12.75" customHeight="1" x14ac:dyDescent="0.2"/>
    <row r="26" spans="1:19" ht="12.75" customHeight="1" x14ac:dyDescent="0.2"/>
    <row r="27" spans="1:19" ht="12.75" customHeight="1" x14ac:dyDescent="0.2"/>
    <row r="28" spans="1:19" ht="12.75" customHeight="1" x14ac:dyDescent="0.2">
      <c r="A28" s="2"/>
      <c r="E28" s="1"/>
      <c r="F28" s="1"/>
      <c r="H28" s="1"/>
      <c r="I28" s="1"/>
      <c r="L28" s="1"/>
      <c r="M28" s="1"/>
      <c r="P28" s="1"/>
      <c r="Q28" s="1"/>
      <c r="R28" s="1"/>
      <c r="S28" s="2"/>
    </row>
    <row r="29" spans="1:19" ht="12.75" customHeight="1" x14ac:dyDescent="0.2">
      <c r="A29" s="1"/>
      <c r="B29" s="1"/>
      <c r="E29" s="1"/>
      <c r="F29" s="1"/>
      <c r="H29" s="1"/>
      <c r="I29" s="1"/>
      <c r="L29" s="1"/>
      <c r="M29" s="1"/>
      <c r="P29" s="1"/>
      <c r="Q29" s="1"/>
      <c r="R29" s="1"/>
      <c r="S29" s="1"/>
    </row>
    <row r="30" spans="1:19" ht="12.75" customHeight="1" x14ac:dyDescent="0.2">
      <c r="A30" s="1" t="s">
        <v>69</v>
      </c>
      <c r="B30" s="1" t="s">
        <v>78</v>
      </c>
      <c r="E30" s="1"/>
      <c r="F30" s="1"/>
      <c r="H30" s="1"/>
      <c r="I30" s="1"/>
      <c r="L30" s="1"/>
      <c r="M30" s="1"/>
      <c r="P30" s="1"/>
      <c r="Q30" s="1"/>
      <c r="R30" s="1"/>
      <c r="S30" s="1"/>
    </row>
    <row r="31" spans="1:19" ht="12.75" customHeight="1" x14ac:dyDescent="0.2">
      <c r="A31" s="1" t="s">
        <v>42</v>
      </c>
      <c r="B31" s="1">
        <v>97.607410263825955</v>
      </c>
      <c r="E31" s="1" t="s">
        <v>69</v>
      </c>
      <c r="F31" s="1" t="s">
        <v>79</v>
      </c>
      <c r="H31" s="1"/>
      <c r="I31" s="1" t="s">
        <v>69</v>
      </c>
      <c r="J31" t="s">
        <v>80</v>
      </c>
      <c r="L31" s="1"/>
      <c r="M31" s="1" t="s">
        <v>69</v>
      </c>
      <c r="N31" t="s">
        <v>81</v>
      </c>
      <c r="P31" s="1"/>
      <c r="Q31" s="1" t="s">
        <v>69</v>
      </c>
      <c r="R31" s="1" t="s">
        <v>82</v>
      </c>
      <c r="S31" s="1"/>
    </row>
    <row r="32" spans="1:19" ht="12.75" customHeight="1" x14ac:dyDescent="0.2">
      <c r="A32" s="1" t="s">
        <v>18</v>
      </c>
      <c r="B32" s="1">
        <v>99.313482216708024</v>
      </c>
      <c r="E32" s="1" t="s">
        <v>42</v>
      </c>
      <c r="F32" s="1">
        <v>97.607410263825955</v>
      </c>
      <c r="H32" s="1"/>
      <c r="I32" s="1" t="s">
        <v>42</v>
      </c>
      <c r="J32">
        <v>0.62770562770562766</v>
      </c>
      <c r="L32" s="1"/>
      <c r="M32" s="1" t="s">
        <v>42</v>
      </c>
      <c r="N32">
        <v>311</v>
      </c>
      <c r="P32" s="1"/>
      <c r="Q32" s="1" t="s">
        <v>42</v>
      </c>
      <c r="R32" s="1">
        <v>1458</v>
      </c>
      <c r="S32" s="1"/>
    </row>
    <row r="33" spans="1:19" ht="12.75" customHeight="1" x14ac:dyDescent="0.2">
      <c r="A33" s="1" t="s">
        <v>20</v>
      </c>
      <c r="B33" s="1">
        <v>97.61562998405104</v>
      </c>
      <c r="E33" s="1" t="s">
        <v>18</v>
      </c>
      <c r="F33" s="1">
        <v>99.313482216708024</v>
      </c>
      <c r="H33" s="1"/>
      <c r="I33" s="1" t="s">
        <v>18</v>
      </c>
      <c r="J33">
        <v>0.21505376344086019</v>
      </c>
      <c r="L33" s="1"/>
      <c r="M33" s="1" t="s">
        <v>18</v>
      </c>
      <c r="N33">
        <v>253</v>
      </c>
      <c r="P33" s="1"/>
      <c r="Q33" s="1" t="s">
        <v>18</v>
      </c>
      <c r="R33" s="1">
        <v>1725</v>
      </c>
      <c r="S33" s="1"/>
    </row>
    <row r="34" spans="1:19" ht="12.75" customHeight="1" x14ac:dyDescent="0.2">
      <c r="A34" s="1" t="s">
        <v>22</v>
      </c>
      <c r="B34" s="1">
        <v>93.87309550353028</v>
      </c>
      <c r="E34" s="1" t="s">
        <v>20</v>
      </c>
      <c r="F34" s="1">
        <v>97.61562998405104</v>
      </c>
      <c r="H34" s="1"/>
      <c r="I34" s="1" t="s">
        <v>20</v>
      </c>
      <c r="J34">
        <v>1.4114832535885167</v>
      </c>
      <c r="L34" s="1"/>
      <c r="M34" s="1" t="s">
        <v>20</v>
      </c>
      <c r="N34">
        <v>190</v>
      </c>
      <c r="P34" s="1"/>
      <c r="Q34" s="1" t="s">
        <v>20</v>
      </c>
      <c r="R34" s="1">
        <v>1655</v>
      </c>
      <c r="S34" s="1"/>
    </row>
    <row r="35" spans="1:19" ht="12.75" customHeight="1" x14ac:dyDescent="0.2">
      <c r="A35" s="1" t="s">
        <v>24</v>
      </c>
      <c r="B35" s="1">
        <v>100</v>
      </c>
      <c r="E35" s="1" t="s">
        <v>22</v>
      </c>
      <c r="F35" s="1">
        <v>93.87309550353028</v>
      </c>
      <c r="H35" s="1"/>
      <c r="I35" s="1" t="s">
        <v>22</v>
      </c>
      <c r="J35">
        <v>6.1269044964697139</v>
      </c>
      <c r="L35" s="1"/>
      <c r="M35" s="1" t="s">
        <v>22</v>
      </c>
      <c r="N35">
        <v>147</v>
      </c>
      <c r="P35" s="1"/>
      <c r="Q35" s="1" t="s">
        <v>22</v>
      </c>
      <c r="R35" s="1">
        <v>1406</v>
      </c>
      <c r="S35" s="1"/>
    </row>
    <row r="36" spans="1:19" ht="12.75" customHeight="1" x14ac:dyDescent="0.2">
      <c r="A36" s="1" t="s">
        <v>26</v>
      </c>
      <c r="B36" s="1">
        <v>92.739299905966561</v>
      </c>
      <c r="E36" s="1" t="s">
        <v>24</v>
      </c>
      <c r="F36" s="1">
        <v>100</v>
      </c>
      <c r="H36" s="1"/>
      <c r="I36" s="1" t="s">
        <v>24</v>
      </c>
      <c r="J36">
        <v>0</v>
      </c>
      <c r="L36" s="1"/>
      <c r="M36" s="1" t="s">
        <v>24</v>
      </c>
      <c r="N36">
        <v>27</v>
      </c>
      <c r="P36" s="1"/>
      <c r="Q36" s="1" t="s">
        <v>24</v>
      </c>
      <c r="R36" s="1">
        <v>240</v>
      </c>
      <c r="S36" s="1"/>
    </row>
    <row r="37" spans="1:19" ht="12.75" customHeight="1" x14ac:dyDescent="0.2">
      <c r="A37" s="1" t="s">
        <v>28</v>
      </c>
      <c r="B37" s="1">
        <v>95.116725141234951</v>
      </c>
      <c r="E37" s="1" t="s">
        <v>26</v>
      </c>
      <c r="F37" s="1">
        <v>92.739299905966561</v>
      </c>
      <c r="H37" s="1"/>
      <c r="I37" s="1" t="s">
        <v>26</v>
      </c>
      <c r="J37">
        <v>1.7051445384778718</v>
      </c>
      <c r="L37" s="1"/>
      <c r="M37" s="1" t="s">
        <v>26</v>
      </c>
      <c r="N37">
        <v>205</v>
      </c>
      <c r="P37" s="1"/>
      <c r="Q37" s="1" t="s">
        <v>26</v>
      </c>
      <c r="R37" s="1">
        <v>1526</v>
      </c>
      <c r="S37" s="1"/>
    </row>
    <row r="38" spans="1:19" ht="12.75" customHeight="1" x14ac:dyDescent="0.2">
      <c r="A38" s="1" t="s">
        <v>30</v>
      </c>
      <c r="B38" s="1">
        <v>93.181150959578687</v>
      </c>
      <c r="E38" s="1" t="s">
        <v>28</v>
      </c>
      <c r="F38" s="1">
        <v>95.116725141234951</v>
      </c>
      <c r="H38" s="1"/>
      <c r="I38" s="1" t="s">
        <v>28</v>
      </c>
      <c r="J38">
        <v>0.88961510530137977</v>
      </c>
      <c r="L38" s="1"/>
      <c r="M38" s="1" t="s">
        <v>28</v>
      </c>
      <c r="N38">
        <v>218</v>
      </c>
      <c r="P38" s="1"/>
      <c r="Q38" s="1" t="s">
        <v>28</v>
      </c>
      <c r="R38" s="1">
        <v>1162</v>
      </c>
      <c r="S38" s="1"/>
    </row>
    <row r="39" spans="1:19" ht="12.75" customHeight="1" x14ac:dyDescent="0.2">
      <c r="A39" s="1" t="s">
        <v>32</v>
      </c>
      <c r="B39" s="1">
        <v>92.250932631116953</v>
      </c>
      <c r="E39" s="1" t="s">
        <v>30</v>
      </c>
      <c r="F39" s="1">
        <v>93.181150959578687</v>
      </c>
      <c r="H39" s="1"/>
      <c r="I39" s="1" t="s">
        <v>30</v>
      </c>
      <c r="J39">
        <v>6.3914986130708948</v>
      </c>
      <c r="L39" s="1"/>
      <c r="M39" s="1" t="s">
        <v>30</v>
      </c>
      <c r="N39">
        <v>546</v>
      </c>
      <c r="P39" s="1"/>
      <c r="Q39" s="1" t="s">
        <v>30</v>
      </c>
      <c r="R39" s="1">
        <v>3604</v>
      </c>
      <c r="S39" s="1"/>
    </row>
    <row r="40" spans="1:19" ht="12.75" customHeight="1" x14ac:dyDescent="0.2">
      <c r="A40" s="1" t="s">
        <v>34</v>
      </c>
      <c r="B40" s="1">
        <v>100</v>
      </c>
      <c r="E40" s="1" t="s">
        <v>32</v>
      </c>
      <c r="F40" s="1">
        <v>92.250932631116953</v>
      </c>
      <c r="H40" s="1"/>
      <c r="I40" s="1" t="s">
        <v>32</v>
      </c>
      <c r="J40">
        <v>6.5492648672372171</v>
      </c>
      <c r="L40" s="1"/>
      <c r="M40" s="1" t="s">
        <v>32</v>
      </c>
      <c r="N40">
        <v>145</v>
      </c>
      <c r="P40" s="1"/>
      <c r="Q40" s="1" t="s">
        <v>32</v>
      </c>
      <c r="R40" s="1">
        <v>1298</v>
      </c>
      <c r="S40" s="1"/>
    </row>
    <row r="41" spans="1:19" ht="12.75" customHeight="1" x14ac:dyDescent="0.2">
      <c r="A41" s="1" t="s">
        <v>36</v>
      </c>
      <c r="B41" s="1">
        <v>99.358974358974365</v>
      </c>
      <c r="E41" s="1" t="s">
        <v>34</v>
      </c>
      <c r="F41" s="1">
        <v>100</v>
      </c>
      <c r="H41" s="1"/>
      <c r="I41" s="1" t="s">
        <v>34</v>
      </c>
      <c r="J41">
        <v>0</v>
      </c>
      <c r="L41" s="1"/>
      <c r="M41" s="1" t="s">
        <v>34</v>
      </c>
      <c r="N41">
        <v>1</v>
      </c>
      <c r="P41" s="1"/>
      <c r="Q41" s="1" t="s">
        <v>34</v>
      </c>
      <c r="R41" s="1">
        <v>14</v>
      </c>
      <c r="S41" s="1"/>
    </row>
    <row r="42" spans="1:19" ht="12.75" customHeight="1" x14ac:dyDescent="0.2">
      <c r="A42" s="1" t="s">
        <v>38</v>
      </c>
      <c r="B42" s="1">
        <v>96.085689524766664</v>
      </c>
      <c r="E42" s="1" t="s">
        <v>36</v>
      </c>
      <c r="F42" s="1">
        <v>99.358974358974365</v>
      </c>
      <c r="H42" s="1"/>
      <c r="I42" s="1" t="s">
        <v>36</v>
      </c>
      <c r="J42">
        <v>0.64102564102564097</v>
      </c>
      <c r="L42" s="1"/>
      <c r="M42" s="1" t="s">
        <v>36</v>
      </c>
      <c r="N42">
        <v>289</v>
      </c>
      <c r="P42" s="1"/>
      <c r="Q42" s="1" t="s">
        <v>36</v>
      </c>
      <c r="R42" s="1">
        <v>1896</v>
      </c>
      <c r="S42" s="1"/>
    </row>
    <row r="43" spans="1:19" ht="12.75" customHeight="1" x14ac:dyDescent="0.2">
      <c r="A43" s="1" t="s">
        <v>44</v>
      </c>
      <c r="B43" s="1">
        <v>100</v>
      </c>
      <c r="E43" s="1" t="s">
        <v>38</v>
      </c>
      <c r="F43" s="1">
        <v>96.085689524766664</v>
      </c>
      <c r="H43" s="1"/>
      <c r="I43" s="1" t="s">
        <v>38</v>
      </c>
      <c r="J43">
        <v>0.88003320880033209</v>
      </c>
      <c r="L43" s="1"/>
      <c r="M43" s="1" t="s">
        <v>38</v>
      </c>
      <c r="N43">
        <v>249</v>
      </c>
      <c r="P43" s="1"/>
      <c r="Q43" s="1" t="s">
        <v>38</v>
      </c>
      <c r="R43" s="1">
        <v>1948</v>
      </c>
      <c r="S43" s="1"/>
    </row>
    <row r="44" spans="1:19" ht="12.75" customHeight="1" x14ac:dyDescent="0.2">
      <c r="A44" s="1" t="s">
        <v>46</v>
      </c>
      <c r="B44" s="1">
        <v>90.701058201058189</v>
      </c>
      <c r="E44" s="1" t="s">
        <v>44</v>
      </c>
      <c r="F44" s="1">
        <v>100</v>
      </c>
      <c r="H44" s="1"/>
      <c r="I44" s="1" t="s">
        <v>44</v>
      </c>
      <c r="J44">
        <v>0</v>
      </c>
      <c r="L44" s="1"/>
      <c r="M44" s="1" t="s">
        <v>44</v>
      </c>
      <c r="N44">
        <v>20</v>
      </c>
      <c r="P44" s="1"/>
      <c r="Q44" s="1" t="s">
        <v>44</v>
      </c>
      <c r="R44" s="1">
        <v>32</v>
      </c>
      <c r="S44" s="1"/>
    </row>
    <row r="45" spans="1:19" ht="12.75" customHeight="1" x14ac:dyDescent="0.2">
      <c r="A45" s="1" t="s">
        <v>48</v>
      </c>
      <c r="B45" s="1">
        <v>100</v>
      </c>
      <c r="E45" s="1" t="s">
        <v>46</v>
      </c>
      <c r="F45" s="1">
        <v>90.701058201058189</v>
      </c>
      <c r="H45" s="1"/>
      <c r="I45" s="1" t="s">
        <v>46</v>
      </c>
      <c r="J45">
        <v>1.1111111111111112</v>
      </c>
      <c r="L45" s="1"/>
      <c r="M45" s="1" t="s">
        <v>46</v>
      </c>
      <c r="N45">
        <v>72</v>
      </c>
      <c r="P45" s="1"/>
      <c r="Q45" s="1" t="s">
        <v>46</v>
      </c>
      <c r="R45" s="1">
        <v>792</v>
      </c>
      <c r="S45" s="1"/>
    </row>
    <row r="46" spans="1:19" ht="12.75" customHeight="1" x14ac:dyDescent="0.2">
      <c r="A46" s="1" t="s">
        <v>52</v>
      </c>
      <c r="B46" s="1">
        <v>100</v>
      </c>
      <c r="E46" s="1" t="s">
        <v>48</v>
      </c>
      <c r="F46" s="1">
        <v>100</v>
      </c>
      <c r="H46" s="1"/>
      <c r="I46" s="1" t="s">
        <v>48</v>
      </c>
      <c r="J46">
        <v>0</v>
      </c>
      <c r="L46" s="1"/>
      <c r="M46" s="1" t="s">
        <v>48</v>
      </c>
      <c r="N46">
        <v>3</v>
      </c>
      <c r="P46" s="1"/>
      <c r="Q46" s="1" t="s">
        <v>48</v>
      </c>
      <c r="R46" s="1">
        <v>25</v>
      </c>
      <c r="S46" s="1"/>
    </row>
    <row r="47" spans="1:19" ht="12.75" customHeight="1" x14ac:dyDescent="0.2">
      <c r="A47" s="1" t="s">
        <v>54</v>
      </c>
      <c r="B47" s="1">
        <v>83.333333333333329</v>
      </c>
      <c r="E47" s="1" t="s">
        <v>52</v>
      </c>
      <c r="F47" s="1">
        <v>100</v>
      </c>
      <c r="H47" s="1"/>
      <c r="I47" s="1" t="s">
        <v>52</v>
      </c>
      <c r="J47">
        <v>0</v>
      </c>
      <c r="L47" s="1"/>
      <c r="M47" s="1" t="s">
        <v>52</v>
      </c>
      <c r="N47">
        <v>25</v>
      </c>
      <c r="P47" s="1"/>
      <c r="Q47" s="1" t="s">
        <v>52</v>
      </c>
      <c r="R47" s="1">
        <v>24</v>
      </c>
      <c r="S47" s="1"/>
    </row>
    <row r="48" spans="1:19" ht="12.75" customHeight="1" x14ac:dyDescent="0.2">
      <c r="A48" s="1" t="s">
        <v>56</v>
      </c>
      <c r="B48" s="1">
        <v>100</v>
      </c>
      <c r="E48" s="1" t="s">
        <v>54</v>
      </c>
      <c r="F48" s="1">
        <v>83.333333333333329</v>
      </c>
      <c r="H48" s="1"/>
      <c r="I48" s="1" t="s">
        <v>54</v>
      </c>
      <c r="J48">
        <v>4.1666666666666661</v>
      </c>
      <c r="L48" s="1"/>
      <c r="M48" s="1" t="s">
        <v>54</v>
      </c>
      <c r="N48">
        <v>20</v>
      </c>
      <c r="P48" s="1"/>
      <c r="Q48" s="1" t="s">
        <v>54</v>
      </c>
      <c r="R48" s="1">
        <v>159</v>
      </c>
      <c r="S48" s="1"/>
    </row>
    <row r="49" spans="1:19" ht="12.75" customHeight="1" x14ac:dyDescent="0.2">
      <c r="A49" s="1" t="s">
        <v>60</v>
      </c>
      <c r="B49" s="1">
        <v>98.52391611211938</v>
      </c>
      <c r="E49" s="1" t="s">
        <v>56</v>
      </c>
      <c r="F49" s="1">
        <v>100</v>
      </c>
      <c r="H49" s="1"/>
      <c r="I49" s="1" t="s">
        <v>56</v>
      </c>
      <c r="J49">
        <v>0</v>
      </c>
      <c r="L49" s="1"/>
      <c r="M49" s="1" t="s">
        <v>56</v>
      </c>
      <c r="N49">
        <v>4</v>
      </c>
      <c r="P49" s="1"/>
      <c r="Q49" s="1" t="s">
        <v>56</v>
      </c>
      <c r="R49" s="1">
        <v>15</v>
      </c>
      <c r="S49" s="1"/>
    </row>
    <row r="50" spans="1:19" ht="12.75" customHeight="1" x14ac:dyDescent="0.2">
      <c r="A50" s="1" t="s">
        <v>62</v>
      </c>
      <c r="B50" s="1">
        <v>89.58646616541354</v>
      </c>
      <c r="E50" t="s">
        <v>60</v>
      </c>
      <c r="F50">
        <v>98.52391611211938</v>
      </c>
      <c r="I50" t="s">
        <v>60</v>
      </c>
      <c r="J50">
        <v>0</v>
      </c>
      <c r="M50" t="s">
        <v>60</v>
      </c>
      <c r="N50">
        <v>222</v>
      </c>
      <c r="Q50" t="s">
        <v>60</v>
      </c>
      <c r="R50">
        <v>1844</v>
      </c>
    </row>
    <row r="51" spans="1:19" ht="12.75" customHeight="1" x14ac:dyDescent="0.2">
      <c r="A51" s="1" t="s">
        <v>63</v>
      </c>
      <c r="B51" s="1">
        <v>94.84476381815746</v>
      </c>
      <c r="E51" t="s">
        <v>62</v>
      </c>
      <c r="F51">
        <v>89.58646616541354</v>
      </c>
      <c r="I51" t="s">
        <v>62</v>
      </c>
      <c r="J51">
        <v>6.1090225563909772</v>
      </c>
      <c r="M51" t="s">
        <v>62</v>
      </c>
      <c r="N51">
        <v>112</v>
      </c>
      <c r="Q51" t="s">
        <v>62</v>
      </c>
      <c r="R51">
        <v>975</v>
      </c>
    </row>
    <row r="52" spans="1:19" ht="12.75" customHeight="1" x14ac:dyDescent="0.2">
      <c r="A52" s="1" t="s">
        <v>65</v>
      </c>
      <c r="B52" s="1">
        <v>97.679924242424249</v>
      </c>
      <c r="E52" t="s">
        <v>63</v>
      </c>
      <c r="F52">
        <v>94.84476381815746</v>
      </c>
      <c r="I52" t="s">
        <v>63</v>
      </c>
      <c r="J52">
        <v>0.28963705594430478</v>
      </c>
      <c r="M52" t="s">
        <v>63</v>
      </c>
      <c r="N52">
        <v>704</v>
      </c>
      <c r="Q52" t="s">
        <v>63</v>
      </c>
      <c r="R52">
        <v>6234</v>
      </c>
    </row>
    <row r="53" spans="1:19" ht="12.75" customHeight="1" x14ac:dyDescent="0.2">
      <c r="A53" s="1" t="s">
        <v>77</v>
      </c>
      <c r="B53" s="1">
        <v>95.259845342345542</v>
      </c>
      <c r="E53" t="s">
        <v>65</v>
      </c>
      <c r="F53">
        <v>97.679924242424249</v>
      </c>
      <c r="I53" t="s">
        <v>65</v>
      </c>
      <c r="J53">
        <v>2.3200757575757578</v>
      </c>
      <c r="M53" t="s">
        <v>65</v>
      </c>
      <c r="N53">
        <v>86</v>
      </c>
      <c r="Q53" t="s">
        <v>65</v>
      </c>
      <c r="R53">
        <v>722</v>
      </c>
    </row>
    <row r="54" spans="1:19" ht="12.75" customHeight="1" x14ac:dyDescent="0.2">
      <c r="A54" s="1"/>
      <c r="B54" s="1"/>
      <c r="E54" t="s">
        <v>77</v>
      </c>
      <c r="F54">
        <v>95.259845342345542</v>
      </c>
      <c r="I54" t="s">
        <v>77</v>
      </c>
      <c r="J54">
        <v>2.2575118039509872</v>
      </c>
      <c r="M54" t="s">
        <v>77</v>
      </c>
      <c r="N54">
        <v>3849</v>
      </c>
      <c r="Q54" t="s">
        <v>77</v>
      </c>
      <c r="R54">
        <v>28754</v>
      </c>
    </row>
    <row r="55" spans="1:19" ht="12.75" customHeight="1" x14ac:dyDescent="0.2"/>
    <row r="56" spans="1:19" ht="12.75" customHeight="1" x14ac:dyDescent="0.2"/>
    <row r="57" spans="1:19" ht="12.75" customHeight="1" x14ac:dyDescent="0.2"/>
    <row r="58" spans="1:19" ht="12.75" customHeight="1" x14ac:dyDescent="0.2"/>
    <row r="59" spans="1:19" ht="12.75" customHeight="1" x14ac:dyDescent="0.2"/>
    <row r="60" spans="1:19" ht="12.75" customHeight="1" x14ac:dyDescent="0.2"/>
    <row r="61" spans="1:19" ht="12.75" customHeight="1" x14ac:dyDescent="0.2"/>
    <row r="62" spans="1:19" ht="12.75" customHeight="1" x14ac:dyDescent="0.2"/>
    <row r="63" spans="1:19" ht="12.75" customHeight="1" x14ac:dyDescent="0.2"/>
    <row r="64" spans="1:1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computation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Maricel Alea</dc:creator>
  <cp:lastModifiedBy>Maricel Alea</cp:lastModifiedBy>
  <dcterms:created xsi:type="dcterms:W3CDTF">2024-04-15T07:48:40Z</dcterms:created>
  <dcterms:modified xsi:type="dcterms:W3CDTF">2025-05-06T05:03:23Z</dcterms:modified>
</cp:coreProperties>
</file>