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developer/fantasygp/"/>
    </mc:Choice>
  </mc:AlternateContent>
  <xr:revisionPtr revIDLastSave="805" documentId="8_{A68CD679-44BD-9E44-A494-0D19E446F524}" xr6:coauthVersionLast="47" xr6:coauthVersionMax="47" xr10:uidLastSave="{1E344E54-9B99-4E45-8441-4C55B0AA166D}"/>
  <bookViews>
    <workbookView xWindow="140" yWindow="920" windowWidth="29940" windowHeight="16880" activeTab="5" xr2:uid="{16E4FC74-DCF6-BE49-A5A5-1134F32D647F}"/>
  </bookViews>
  <sheets>
    <sheet name="Conditions" sheetId="8" r:id="rId1"/>
    <sheet name="Scoring" sheetId="5" r:id="rId2"/>
    <sheet name="Price" sheetId="9" r:id="rId3"/>
    <sheet name="Master Data" sheetId="14" r:id="rId4"/>
    <sheet name="2024 Master" sheetId="13" r:id="rId5"/>
    <sheet name="2023 Master" sheetId="10" r:id="rId6"/>
    <sheet name="2024 Drivers" sheetId="11" r:id="rId7"/>
    <sheet name="2024 Cars" sheetId="12" r:id="rId8"/>
    <sheet name="2023 Drivers" sheetId="1" r:id="rId9"/>
    <sheet name="2023 Cars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22" i="14"/>
  <c r="G23" i="14"/>
  <c r="G4" i="14"/>
  <c r="G24" i="14"/>
  <c r="G5" i="14"/>
  <c r="G25" i="14"/>
  <c r="G6" i="14"/>
  <c r="G7" i="14"/>
  <c r="G8" i="14"/>
  <c r="G9" i="14"/>
  <c r="G26" i="14"/>
  <c r="G27" i="14"/>
  <c r="G10" i="14"/>
  <c r="G11" i="14"/>
  <c r="G12" i="14"/>
  <c r="G13" i="14"/>
  <c r="G28" i="14"/>
  <c r="G14" i="14"/>
  <c r="G15" i="14"/>
  <c r="G16" i="14"/>
  <c r="G17" i="14"/>
  <c r="G29" i="14"/>
  <c r="G18" i="14"/>
  <c r="G19" i="14"/>
  <c r="G20" i="14"/>
  <c r="G30" i="14"/>
  <c r="G31" i="14"/>
  <c r="G21" i="14"/>
  <c r="F2" i="14"/>
  <c r="F3" i="14"/>
  <c r="F22" i="14"/>
  <c r="F23" i="14"/>
  <c r="F4" i="14"/>
  <c r="F24" i="14"/>
  <c r="F5" i="14"/>
  <c r="F25" i="14"/>
  <c r="F6" i="14"/>
  <c r="F7" i="14"/>
  <c r="F8" i="14"/>
  <c r="F9" i="14"/>
  <c r="F26" i="14"/>
  <c r="F27" i="14"/>
  <c r="F10" i="14"/>
  <c r="F11" i="14"/>
  <c r="F12" i="14"/>
  <c r="F13" i="14"/>
  <c r="F28" i="14"/>
  <c r="F14" i="14"/>
  <c r="F15" i="14"/>
  <c r="F16" i="14"/>
  <c r="F17" i="14"/>
  <c r="F29" i="14"/>
  <c r="F18" i="14"/>
  <c r="F19" i="14"/>
  <c r="F20" i="14"/>
  <c r="F30" i="14"/>
  <c r="F31" i="14"/>
  <c r="F21" i="14"/>
  <c r="B3" i="14"/>
  <c r="C3" i="14"/>
  <c r="D3" i="14"/>
  <c r="E3" i="14"/>
  <c r="B22" i="14"/>
  <c r="C22" i="14"/>
  <c r="D22" i="14"/>
  <c r="E22" i="14"/>
  <c r="B23" i="14"/>
  <c r="C23" i="14"/>
  <c r="D23" i="14"/>
  <c r="E23" i="14"/>
  <c r="B4" i="14"/>
  <c r="C4" i="14"/>
  <c r="D4" i="14"/>
  <c r="E4" i="14"/>
  <c r="B24" i="14"/>
  <c r="C24" i="14"/>
  <c r="D24" i="14"/>
  <c r="E24" i="14"/>
  <c r="B5" i="14"/>
  <c r="C5" i="14"/>
  <c r="D5" i="14"/>
  <c r="E5" i="14"/>
  <c r="B25" i="14"/>
  <c r="C25" i="14"/>
  <c r="D25" i="14"/>
  <c r="E2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26" i="14"/>
  <c r="C26" i="14"/>
  <c r="D26" i="14"/>
  <c r="E26" i="14"/>
  <c r="B27" i="14"/>
  <c r="C27" i="14"/>
  <c r="D27" i="14"/>
  <c r="E27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28" i="14"/>
  <c r="C28" i="14"/>
  <c r="D28" i="14"/>
  <c r="E28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29" i="14"/>
  <c r="C29" i="14"/>
  <c r="D29" i="14"/>
  <c r="E29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30" i="14"/>
  <c r="C30" i="14"/>
  <c r="D30" i="14"/>
  <c r="E30" i="14"/>
  <c r="B31" i="14"/>
  <c r="C31" i="14"/>
  <c r="D31" i="14"/>
  <c r="E31" i="14"/>
  <c r="B21" i="14"/>
  <c r="C21" i="14"/>
  <c r="D21" i="14"/>
  <c r="E21" i="14"/>
  <c r="C2" i="14"/>
  <c r="D2" i="14"/>
  <c r="E2" i="14"/>
  <c r="B2" i="14"/>
</calcChain>
</file>

<file path=xl/sharedStrings.xml><?xml version="1.0" encoding="utf-8"?>
<sst xmlns="http://schemas.openxmlformats.org/spreadsheetml/2006/main" count="503" uniqueCount="94">
  <si>
    <t>Driver</t>
  </si>
  <si>
    <t>Race</t>
  </si>
  <si>
    <t>Qualy</t>
  </si>
  <si>
    <t>Bonus</t>
  </si>
  <si>
    <t>Total</t>
  </si>
  <si>
    <t>Price</t>
  </si>
  <si>
    <t>Value</t>
  </si>
  <si>
    <t>Verstappen</t>
  </si>
  <si>
    <t>VER</t>
  </si>
  <si>
    <t>Perez</t>
  </si>
  <si>
    <t>PER</t>
  </si>
  <si>
    <t>Russell</t>
  </si>
  <si>
    <t>RUS</t>
  </si>
  <si>
    <t>Hamilton</t>
  </si>
  <si>
    <t>HAM</t>
  </si>
  <si>
    <t>Leclerc</t>
  </si>
  <si>
    <t>LEC</t>
  </si>
  <si>
    <t>Sainz</t>
  </si>
  <si>
    <t>SAI</t>
  </si>
  <si>
    <t>Gasly</t>
  </si>
  <si>
    <t>GAS</t>
  </si>
  <si>
    <t>Ocon</t>
  </si>
  <si>
    <t>OCO</t>
  </si>
  <si>
    <t>Norris</t>
  </si>
  <si>
    <t>NOR</t>
  </si>
  <si>
    <t>Piastri</t>
  </si>
  <si>
    <t>PIA</t>
  </si>
  <si>
    <t>Alonso</t>
  </si>
  <si>
    <t>ALO</t>
  </si>
  <si>
    <t>Stroll</t>
  </si>
  <si>
    <t>STR</t>
  </si>
  <si>
    <t>Bottas</t>
  </si>
  <si>
    <t>BOT</t>
  </si>
  <si>
    <t>Zhou</t>
  </si>
  <si>
    <t>ZHO</t>
  </si>
  <si>
    <t>Tsunoda</t>
  </si>
  <si>
    <t>TSU</t>
  </si>
  <si>
    <t>Ricciardo</t>
  </si>
  <si>
    <t>RIC</t>
  </si>
  <si>
    <t>Sargeant</t>
  </si>
  <si>
    <t>SAR</t>
  </si>
  <si>
    <t>Albon</t>
  </si>
  <si>
    <t>ALB</t>
  </si>
  <si>
    <t>Hulkenberg</t>
  </si>
  <si>
    <t>HUL</t>
  </si>
  <si>
    <t>Magnussen</t>
  </si>
  <si>
    <t>MAG</t>
  </si>
  <si>
    <t>Alias</t>
  </si>
  <si>
    <t>Team</t>
  </si>
  <si>
    <t>Red Bull</t>
  </si>
  <si>
    <t>Mercedes</t>
  </si>
  <si>
    <t>Ferrari</t>
  </si>
  <si>
    <t>Alpine</t>
  </si>
  <si>
    <t>Aston Martin</t>
  </si>
  <si>
    <t>Sauber</t>
  </si>
  <si>
    <t>RB</t>
  </si>
  <si>
    <t>Williams</t>
  </si>
  <si>
    <t>Haas</t>
  </si>
  <si>
    <t>McLaren</t>
  </si>
  <si>
    <t>Method</t>
  </si>
  <si>
    <t>Points</t>
  </si>
  <si>
    <t>Session</t>
  </si>
  <si>
    <t>Qualifying</t>
  </si>
  <si>
    <t>Beat Teammate</t>
  </si>
  <si>
    <t>Position</t>
  </si>
  <si>
    <t>Type</t>
  </si>
  <si>
    <t>Grand Prix</t>
  </si>
  <si>
    <t>Sprint Race</t>
  </si>
  <si>
    <t>Car Finishes</t>
  </si>
  <si>
    <t>Two Car Finishes</t>
  </si>
  <si>
    <t>Position Gained</t>
  </si>
  <si>
    <t>Car</t>
  </si>
  <si>
    <t>Rule</t>
  </si>
  <si>
    <t>Conditions</t>
  </si>
  <si>
    <t>Teams</t>
  </si>
  <si>
    <t>Drivers</t>
  </si>
  <si>
    <t>Budget</t>
  </si>
  <si>
    <t>Variable</t>
  </si>
  <si>
    <t>Driver Or Team</t>
  </si>
  <si>
    <t>One Car Finishes</t>
  </si>
  <si>
    <t>Changes</t>
  </si>
  <si>
    <t>Current Price</t>
  </si>
  <si>
    <t>Original Price</t>
  </si>
  <si>
    <t>Cost</t>
  </si>
  <si>
    <t>Stake Sauber</t>
  </si>
  <si>
    <t>Visa RB</t>
  </si>
  <si>
    <t>Doohan</t>
  </si>
  <si>
    <t>Kick Sauber</t>
  </si>
  <si>
    <t>Visa Cash App</t>
  </si>
  <si>
    <t>Bearman</t>
  </si>
  <si>
    <t>Antonelli</t>
  </si>
  <si>
    <t>Lawson</t>
  </si>
  <si>
    <t>Bortoleto</t>
  </si>
  <si>
    <t>Hadjar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</si>
</sst>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ptos Narrow"/>
      <family val="2"/>
      <scheme val="minor"/>
    </font>
    <font>
      <sz val="16"/>
      <color rgb="FFFFFFFF"/>
      <name val="Roboto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C3A017A6-DB23-E04F-BCDB-BE49536A7B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82BC70-CF6A-9948-9229-C4E0295FB311}" name="Table9" displayName="Table9" ref="A1:B5" totalsRowShown="0">
  <autoFilter ref="A1:B5" xr:uid="{1A82BC70-CF6A-9948-9229-C4E0295FB311}"/>
  <tableColumns count="2">
    <tableColumn id="1" xr3:uid="{DA82E7FF-BA38-EC48-82FE-C3F2E48F9199}" name="Rule"/>
    <tableColumn id="2" xr3:uid="{42368F01-D0F4-1B44-B472-B8EB19B4D2D8}" name="Conditions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B4DF16-1871-754C-BBE9-B687F319C87F}" name="Table4" displayName="Table4" ref="A1:F10" totalsRowShown="0" headerRowDxfId="7" dataDxfId="6">
  <autoFilter ref="A1:F10" xr:uid="{32B4DF16-1871-754C-BBE9-B687F319C87F}"/>
  <sortState xmlns:xlrd2="http://schemas.microsoft.com/office/spreadsheetml/2017/richdata2" ref="A2:F10">
    <sortCondition descending="1" ref="F1:F10"/>
  </sortState>
  <tableColumns count="6">
    <tableColumn id="1" xr3:uid="{1656D989-86EA-7140-B127-D5AF67B0B41F}" name="Car" dataDxfId="5"/>
    <tableColumn id="2" xr3:uid="{449213B6-9290-3540-8A86-34E632F071C0}" name="Race" dataDxfId="4"/>
    <tableColumn id="3" xr3:uid="{500D1721-3543-C44D-831B-342426DC8E48}" name="Bonus" dataDxfId="3"/>
    <tableColumn id="4" xr3:uid="{9231F842-3D3D-FD4D-95D4-D20FA06B5A6F}" name="Total" dataDxfId="2"/>
    <tableColumn id="5" xr3:uid="{28FFD537-948F-2642-B6CC-B56707164790}" name="Price" dataDxfId="1"/>
    <tableColumn id="6" xr3:uid="{CDCA00EE-B561-9F44-83C2-41550CA0E6AE}" name="Value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ABB6E0-2E92-B84A-964E-422B3E4C9245}" name="Table6" displayName="Table6" ref="A1:D29" totalsRowShown="0">
  <autoFilter ref="A1:D29" xr:uid="{82ABB6E0-2E92-B84A-964E-422B3E4C9245}"/>
  <tableColumns count="4">
    <tableColumn id="1" xr3:uid="{EAF9712F-0836-BD41-9A43-4BB4C5E95EDF}" name="Session"/>
    <tableColumn id="2" xr3:uid="{08A9557F-CDE7-594E-946B-2E0288A4A984}" name="Type"/>
    <tableColumn id="3" xr3:uid="{9AC3DF6E-6C77-1145-ACC6-E556913AB388}" name="Method" dataDxfId="42"/>
    <tableColumn id="4" xr3:uid="{24F55E37-ED0F-0043-951C-39B7BE5C82A6}" name="Points" dataDxfId="41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9C8617-770E-3E4A-B13F-022FE4883863}" name="Table8" displayName="Table8" ref="A1:E31" totalsRowShown="0">
  <autoFilter ref="A1:E31" xr:uid="{BA9C8617-770E-3E4A-B13F-022FE4883863}"/>
  <sortState xmlns:xlrd2="http://schemas.microsoft.com/office/spreadsheetml/2017/richdata2" ref="A2:E31">
    <sortCondition ref="B1:B31"/>
  </sortState>
  <tableColumns count="5">
    <tableColumn id="1" xr3:uid="{B3E7E8A6-3E5D-E546-9891-4DE65B6D1C77}" name="Variable"/>
    <tableColumn id="2" xr3:uid="{5EEA6B6A-9130-2240-82D0-A8378D85B5FF}" name="Driver Or Team"/>
    <tableColumn id="3" xr3:uid="{0B42391F-AC45-FE43-ADEB-573CA251273E}" name="Team"/>
    <tableColumn id="5" xr3:uid="{E938D90D-F819-3A48-84F2-21861455E047}" name="Original Price"/>
    <tableColumn id="4" xr3:uid="{56A949C4-3DF1-1549-AAB2-0F68C76F55BF}" name="Current Price" dataDxfId="40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34461F-9B12-7D42-B888-6386DA1FE709}" name="Table2811" displayName="Table2811" ref="A1:H31" totalsRowShown="0">
  <autoFilter ref="A1:H31" xr:uid="{BD5A1F74-978F-3A42-9DB5-06A2F5B1EDCE}"/>
  <sortState xmlns:xlrd2="http://schemas.microsoft.com/office/spreadsheetml/2017/richdata2" ref="A2:H31">
    <sortCondition ref="H1:H31"/>
  </sortState>
  <tableColumns count="8">
    <tableColumn id="1" xr3:uid="{DAD8D052-B3F4-CA4C-AF35-972A404B4EDE}" name="Variable"/>
    <tableColumn id="3" xr3:uid="{5D7ED208-C1EF-3948-80CB-0212370FA9F3}" name="Race" dataDxfId="39">
      <calculatedColumnFormula>Table28[[#This Row],[Race]]+Table2[[#This Row],[Race]]</calculatedColumnFormula>
    </tableColumn>
    <tableColumn id="5" xr3:uid="{B2111656-DCD1-8E4E-BCDE-0FFB5A45F573}" name="Bonus">
      <calculatedColumnFormula>Table28[[#This Row],[Bonus]]+Table2[[#This Row],[Bonus]]</calculatedColumnFormula>
    </tableColumn>
    <tableColumn id="9" xr3:uid="{00B6E39D-7DF8-EC43-B1C3-CAD0868D81B8}" name="Qualy">
      <calculatedColumnFormula>Table28[[#This Row],[Qualy]]+Table2[[#This Row],[Qualy]]</calculatedColumnFormula>
    </tableColumn>
    <tableColumn id="6" xr3:uid="{A2E404F4-1418-CB47-B949-7C3F8B4E048C}" name="Total">
      <calculatedColumnFormula>Table28[[#This Row],[Total]]+Table2[[#This Row],[Total]]</calculatedColumnFormula>
    </tableColumn>
    <tableColumn id="7" xr3:uid="{A73188E9-9E7C-FD4B-8F0A-4D46A6423D8F}" name="Price" dataDxfId="38">
      <calculatedColumnFormula>Table28[[#This Row],[Price]]</calculatedColumnFormula>
    </tableColumn>
    <tableColumn id="8" xr3:uid="{0B2B2C89-B8F6-034D-9BC3-3BF75865619A}" name="Value" dataDxfId="37">
      <calculatedColumnFormula>Table28[[#This Row],[Value]]+Table2[[#This Row],[Value]]</calculatedColumnFormula>
    </tableColumn>
    <tableColumn id="10" xr3:uid="{F44054C3-0A24-D747-A92C-B46D0E4F6DDB}" name="Typ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0FF1E1-621C-F243-A82B-0EAEA81B236B}" name="Table28" displayName="Table28" ref="A1:H31" totalsRowShown="0">
  <autoFilter ref="A1:H31" xr:uid="{BD5A1F74-978F-3A42-9DB5-06A2F5B1EDCE}"/>
  <sortState xmlns:xlrd2="http://schemas.microsoft.com/office/spreadsheetml/2017/richdata2" ref="A2:H31">
    <sortCondition ref="G1:G31"/>
  </sortState>
  <tableColumns count="8">
    <tableColumn id="1" xr3:uid="{60485367-9CB0-8D47-BD1C-F61FAE3C1809}" name="Variable"/>
    <tableColumn id="3" xr3:uid="{BDC59B23-2E3D-4A44-A3A1-F6BD09E89DBC}" name="Race"/>
    <tableColumn id="4" xr3:uid="{11C9EB01-32BB-EA40-9FFF-B616AA8A17DC}" name="Bonus"/>
    <tableColumn id="5" xr3:uid="{E741CA64-CF1A-E142-92BC-A06C1FCE51B0}" name="Qualy"/>
    <tableColumn id="6" xr3:uid="{B18B5ADD-BF64-1047-AEEE-40D6D6DE7979}" name="Total"/>
    <tableColumn id="7" xr3:uid="{9A0DB6A7-460E-0345-A1E5-2041B000B149}" name="Price"/>
    <tableColumn id="8" xr3:uid="{539EFDE0-D66F-9C4B-8A31-511C89E772AD}" name="Value"/>
    <tableColumn id="9" xr3:uid="{06E29E08-4403-8C49-A104-7B464DF07DC8}" name="Typ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5A1F74-978F-3A42-9DB5-06A2F5B1EDCE}" name="Table2" displayName="Table2" ref="A1:H31" totalsRowShown="0">
  <autoFilter ref="A1:H31" xr:uid="{BD5A1F74-978F-3A42-9DB5-06A2F5B1EDCE}"/>
  <sortState xmlns:xlrd2="http://schemas.microsoft.com/office/spreadsheetml/2017/richdata2" ref="A2:H31">
    <sortCondition ref="A1:A31"/>
  </sortState>
  <tableColumns count="8">
    <tableColumn id="1" xr3:uid="{7ECFAF7B-E3F6-2045-A651-9F2872853C14}" name="Variable"/>
    <tableColumn id="3" xr3:uid="{CF4903C5-302A-6345-A463-E97F7F3C8EBD}" name="Race"/>
    <tableColumn id="5" xr3:uid="{9377BD38-F401-6249-85DC-7DEE9C83E0D5}" name="Bonus"/>
    <tableColumn id="10" xr3:uid="{89AB9E3E-CF53-0C43-A1CF-C75368053523}" name="Qualy"/>
    <tableColumn id="6" xr3:uid="{78128C2D-1BCC-9449-89E0-3D44BAA3903A}" name="Total"/>
    <tableColumn id="7" xr3:uid="{4D08E8E7-CED6-DA4C-964B-B9DE72251648}" name="Price"/>
    <tableColumn id="8" xr3:uid="{AC22B43F-374A-E24E-B815-B3D709C5B65E}" name="Value"/>
    <tableColumn id="9" xr3:uid="{AF47F49A-CEF3-D24A-BEB6-03895103F297}" name="Type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7038ED-A629-4347-B2BF-36D4B44C954E}" name="Table3" displayName="Table3" ref="A1:G21" totalsRowShown="0" headerRowDxfId="36" dataDxfId="35">
  <autoFilter ref="A1:G21" xr:uid="{167038ED-A629-4347-B2BF-36D4B44C954E}"/>
  <sortState xmlns:xlrd2="http://schemas.microsoft.com/office/spreadsheetml/2017/richdata2" ref="A2:G21">
    <sortCondition ref="A1:A21"/>
  </sortState>
  <tableColumns count="7">
    <tableColumn id="1" xr3:uid="{B7E6ED44-FBF4-5644-B4B4-74ABEA9A9552}" name="Driver" dataDxfId="34"/>
    <tableColumn id="2" xr3:uid="{9F0823C1-4006-0049-8E39-6BAA875765C9}" name="Race" dataDxfId="33"/>
    <tableColumn id="3" xr3:uid="{C4EEA0BC-6E2D-DD4F-BCB6-86125DD3C2D9}" name="Bonus" dataDxfId="32"/>
    <tableColumn id="4" xr3:uid="{87F9F944-313E-DF40-A190-BA95E3CE5271}" name="Qualy" dataDxfId="31"/>
    <tableColumn id="5" xr3:uid="{E20A20DA-85AC-0649-B739-19B3D4C29EA2}" name="Total" dataDxfId="30"/>
    <tableColumn id="6" xr3:uid="{3E7AC695-E0EB-9745-8B4B-E5DD88DD0802}" name="Cost" dataDxfId="29"/>
    <tableColumn id="7" xr3:uid="{9203FBA0-FBE9-BA40-81A0-8C2B35F51A74}" name="Value" dataDxfId="2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252436-8FF6-D24A-973E-E6B7939697DD}" name="Table5" displayName="Table5" ref="A1:G11" totalsRowShown="0" headerRowDxfId="27" dataDxfId="26">
  <autoFilter ref="A1:G11" xr:uid="{02252436-8FF6-D24A-973E-E6B7939697DD}"/>
  <sortState xmlns:xlrd2="http://schemas.microsoft.com/office/spreadsheetml/2017/richdata2" ref="A2:G11">
    <sortCondition ref="A1:A11"/>
  </sortState>
  <tableColumns count="7">
    <tableColumn id="1" xr3:uid="{3ABC49DF-DBDB-2B4A-BAC9-F3196AD0DD0E}" name="Car" dataDxfId="25"/>
    <tableColumn id="2" xr3:uid="{B1F3DE3C-18E5-2C40-9D9E-6AE86B5A103F}" name="Race" dataDxfId="24"/>
    <tableColumn id="3" xr3:uid="{05F2AEE6-5DBC-6C42-9C59-A0929C11B2E2}" name="Bonus" dataDxfId="23"/>
    <tableColumn id="7" xr3:uid="{00D735FC-3DC3-674E-9D38-4628A231F3D3}" name="Qualy" dataDxfId="22"/>
    <tableColumn id="4" xr3:uid="{FAC1144C-7F83-E040-869C-1CC04A1A9F1F}" name="Total" dataDxfId="21"/>
    <tableColumn id="5" xr3:uid="{897AD203-02D8-CB46-88C1-D58CC5449801}" name="Cost" dataDxfId="20"/>
    <tableColumn id="6" xr3:uid="{15E6A59E-7E37-2B47-947B-505DA2FCCEE1}" name="Value" dataDxfId="19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231E0-FD07-5748-A941-7A1C56BD477D}" name="Table1" displayName="Table1" ref="A1:I21" totalsRowShown="0" headerRowDxfId="18" dataDxfId="17">
  <autoFilter ref="A1:I21" xr:uid="{DBB231E0-FD07-5748-A941-7A1C56BD477D}"/>
  <sortState xmlns:xlrd2="http://schemas.microsoft.com/office/spreadsheetml/2017/richdata2" ref="A2:H21">
    <sortCondition descending="1" ref="H1:H21"/>
  </sortState>
  <tableColumns count="9">
    <tableColumn id="1" xr3:uid="{A27409F7-13F1-D747-885A-3B4350BF3BF6}" name="Driver" dataDxfId="16"/>
    <tableColumn id="9" xr3:uid="{09F203B6-751C-FF44-B9C5-677273F662BE}" name="Team" dataDxfId="15"/>
    <tableColumn id="3" xr3:uid="{46BC274C-895C-8747-BF4B-E69BA42E33AE}" name="Race" dataDxfId="14"/>
    <tableColumn id="4" xr3:uid="{9EFB8883-561F-F44C-A46B-FD369FE28A5E}" name="Qualy" dataDxfId="13"/>
    <tableColumn id="5" xr3:uid="{F6EA7EE3-7B39-BA44-B685-C2057C9581CC}" name="Bonus" dataDxfId="12"/>
    <tableColumn id="6" xr3:uid="{565CE414-38FC-7D40-88BE-9DE5571DDF52}" name="Total" dataDxfId="11"/>
    <tableColumn id="7" xr3:uid="{8B4FE645-A32E-B642-84BA-D5A9308374F1}" name="Price" dataDxfId="10"/>
    <tableColumn id="8" xr3:uid="{B96EE23B-3D95-7249-AED7-1027BCF06A59}" name="Value" dataDxfId="9"/>
    <tableColumn id="10" xr3:uid="{1A3E8908-F0EF-3343-AE92-5CD131F53D9F}" name="Alias" dataDxfId="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B1C3-CECC-7049-A81C-4C95A100B42D}">
  <dimension ref="A1:B5"/>
  <sheetViews>
    <sheetView workbookViewId="0">
      <selection activeCell="B5" sqref="B5"/>
    </sheetView>
  </sheetViews>
  <sheetFormatPr baseColWidth="10" defaultRowHeight="16" x14ac:dyDescent="0.2"/>
  <cols>
    <col min="2" max="2" width="12.5" customWidth="1"/>
  </cols>
  <sheetData>
    <row r="1" spans="1:2" x14ac:dyDescent="0.2">
      <c r="A1" t="s">
        <v>72</v>
      </c>
      <c r="B1" t="s">
        <v>73</v>
      </c>
    </row>
    <row r="2" spans="1:2" x14ac:dyDescent="0.2">
      <c r="A2" t="s">
        <v>74</v>
      </c>
      <c r="B2">
        <v>3</v>
      </c>
    </row>
    <row r="3" spans="1:2" x14ac:dyDescent="0.2">
      <c r="A3" t="s">
        <v>75</v>
      </c>
      <c r="B3">
        <v>3</v>
      </c>
    </row>
    <row r="4" spans="1:2" x14ac:dyDescent="0.2">
      <c r="A4" t="s">
        <v>76</v>
      </c>
      <c r="B4">
        <v>75</v>
      </c>
    </row>
    <row r="5" spans="1:2" x14ac:dyDescent="0.2">
      <c r="A5" t="s">
        <v>80</v>
      </c>
      <c r="B5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B670-AD48-4742-B0C2-0FABA1C8ED19}">
  <dimension ref="A1:F11"/>
  <sheetViews>
    <sheetView workbookViewId="0">
      <selection activeCell="A8" sqref="A8"/>
    </sheetView>
  </sheetViews>
  <sheetFormatPr baseColWidth="10" defaultRowHeight="16" x14ac:dyDescent="0.2"/>
  <cols>
    <col min="1" max="1" width="16.83203125" bestFit="1" customWidth="1"/>
  </cols>
  <sheetData>
    <row r="1" spans="1:6" x14ac:dyDescent="0.2">
      <c r="A1" s="3" t="s">
        <v>71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">
      <c r="A2" t="s">
        <v>84</v>
      </c>
      <c r="B2" s="4">
        <v>16</v>
      </c>
      <c r="C2" s="4">
        <v>237</v>
      </c>
      <c r="D2" s="4">
        <v>253</v>
      </c>
      <c r="E2" s="4">
        <v>6.5</v>
      </c>
      <c r="F2" s="4">
        <v>38.9</v>
      </c>
    </row>
    <row r="3" spans="1:6" x14ac:dyDescent="0.2">
      <c r="A3" s="4" t="s">
        <v>49</v>
      </c>
      <c r="B3" s="4">
        <v>860</v>
      </c>
      <c r="C3" s="4">
        <v>278</v>
      </c>
      <c r="D3" s="4">
        <v>1138</v>
      </c>
      <c r="E3" s="4">
        <v>30</v>
      </c>
      <c r="F3" s="4">
        <v>37.9</v>
      </c>
    </row>
    <row r="4" spans="1:6" x14ac:dyDescent="0.2">
      <c r="A4" s="4" t="s">
        <v>53</v>
      </c>
      <c r="B4" s="4">
        <v>280</v>
      </c>
      <c r="C4" s="4">
        <v>216</v>
      </c>
      <c r="D4" s="4">
        <v>496</v>
      </c>
      <c r="E4" s="4">
        <v>14.5</v>
      </c>
      <c r="F4" s="4">
        <v>34.200000000000003</v>
      </c>
    </row>
    <row r="5" spans="1:6" x14ac:dyDescent="0.2">
      <c r="A5" s="4" t="s">
        <v>50</v>
      </c>
      <c r="B5" s="4">
        <v>409</v>
      </c>
      <c r="C5" s="4">
        <v>231</v>
      </c>
      <c r="D5" s="4">
        <v>640</v>
      </c>
      <c r="E5" s="4">
        <v>20</v>
      </c>
      <c r="F5" s="4">
        <v>32</v>
      </c>
    </row>
    <row r="6" spans="1:6" x14ac:dyDescent="0.2">
      <c r="A6" s="4" t="s">
        <v>58</v>
      </c>
      <c r="B6" s="4">
        <v>302</v>
      </c>
      <c r="C6" s="4">
        <v>203</v>
      </c>
      <c r="D6" s="4">
        <v>505</v>
      </c>
      <c r="E6" s="4">
        <v>16.5</v>
      </c>
      <c r="F6" s="4">
        <v>30.6</v>
      </c>
    </row>
    <row r="7" spans="1:6" x14ac:dyDescent="0.2">
      <c r="A7" t="s">
        <v>85</v>
      </c>
      <c r="B7" s="4">
        <v>25</v>
      </c>
      <c r="C7" s="4">
        <v>209</v>
      </c>
      <c r="D7" s="4">
        <v>234</v>
      </c>
      <c r="E7" s="4">
        <v>8</v>
      </c>
      <c r="F7" s="4">
        <v>29.3</v>
      </c>
    </row>
    <row r="8" spans="1:6" x14ac:dyDescent="0.2">
      <c r="A8" s="4" t="s">
        <v>56</v>
      </c>
      <c r="B8" s="4">
        <v>28</v>
      </c>
      <c r="C8" s="4">
        <v>188</v>
      </c>
      <c r="D8" s="4">
        <v>216</v>
      </c>
      <c r="E8" s="4">
        <v>7.5</v>
      </c>
      <c r="F8" s="4">
        <v>28.8</v>
      </c>
    </row>
    <row r="9" spans="1:6" x14ac:dyDescent="0.2">
      <c r="A9" s="4" t="s">
        <v>51</v>
      </c>
      <c r="B9" s="4">
        <v>406</v>
      </c>
      <c r="C9" s="4">
        <v>157</v>
      </c>
      <c r="D9" s="4">
        <v>563</v>
      </c>
      <c r="E9" s="4">
        <v>20.5</v>
      </c>
      <c r="F9" s="4">
        <v>27.5</v>
      </c>
    </row>
    <row r="10" spans="1:6" x14ac:dyDescent="0.2">
      <c r="A10" s="4" t="s">
        <v>52</v>
      </c>
      <c r="B10" s="4">
        <v>122</v>
      </c>
      <c r="C10" s="4">
        <v>213</v>
      </c>
      <c r="D10" s="4">
        <v>335</v>
      </c>
      <c r="E10" s="4">
        <v>12.5</v>
      </c>
      <c r="F10" s="4">
        <v>26.8</v>
      </c>
    </row>
    <row r="11" spans="1:6" ht="21" x14ac:dyDescent="0.25">
      <c r="A11" s="2" t="s">
        <v>57</v>
      </c>
      <c r="B11" s="2">
        <v>12</v>
      </c>
      <c r="C11" s="2">
        <v>180</v>
      </c>
      <c r="D11" s="2">
        <v>192</v>
      </c>
      <c r="E11" s="2">
        <v>6</v>
      </c>
      <c r="F11" s="2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C977-EE0F-F648-BFCF-D8797BF030EA}">
  <dimension ref="A1:D29"/>
  <sheetViews>
    <sheetView workbookViewId="0">
      <selection activeCell="G25" sqref="G25"/>
    </sheetView>
  </sheetViews>
  <sheetFormatPr baseColWidth="10" defaultRowHeight="16" x14ac:dyDescent="0.2"/>
  <cols>
    <col min="3" max="3" width="17.33203125" customWidth="1"/>
  </cols>
  <sheetData>
    <row r="1" spans="1:4" x14ac:dyDescent="0.2">
      <c r="A1" t="s">
        <v>61</v>
      </c>
      <c r="B1" t="s">
        <v>65</v>
      </c>
      <c r="C1" s="1" t="s">
        <v>59</v>
      </c>
      <c r="D1" s="1" t="s">
        <v>60</v>
      </c>
    </row>
    <row r="2" spans="1:4" x14ac:dyDescent="0.2">
      <c r="A2" t="s">
        <v>62</v>
      </c>
      <c r="B2" t="s">
        <v>64</v>
      </c>
      <c r="C2" s="1">
        <v>1</v>
      </c>
      <c r="D2" s="1">
        <v>10</v>
      </c>
    </row>
    <row r="3" spans="1:4" x14ac:dyDescent="0.2">
      <c r="A3" t="s">
        <v>62</v>
      </c>
      <c r="B3" t="s">
        <v>3</v>
      </c>
      <c r="C3" s="1" t="s">
        <v>63</v>
      </c>
      <c r="D3" s="1">
        <v>5</v>
      </c>
    </row>
    <row r="4" spans="1:4" x14ac:dyDescent="0.2">
      <c r="A4" t="s">
        <v>66</v>
      </c>
      <c r="B4" t="s">
        <v>64</v>
      </c>
      <c r="C4" s="1">
        <v>1</v>
      </c>
      <c r="D4" s="1">
        <v>25</v>
      </c>
    </row>
    <row r="5" spans="1:4" x14ac:dyDescent="0.2">
      <c r="A5" t="s">
        <v>66</v>
      </c>
      <c r="B5" t="s">
        <v>64</v>
      </c>
      <c r="C5" s="1">
        <v>2</v>
      </c>
      <c r="D5" s="1">
        <v>18</v>
      </c>
    </row>
    <row r="6" spans="1:4" x14ac:dyDescent="0.2">
      <c r="A6" t="s">
        <v>66</v>
      </c>
      <c r="B6" t="s">
        <v>64</v>
      </c>
      <c r="C6" s="1">
        <v>3</v>
      </c>
      <c r="D6" s="1">
        <v>15</v>
      </c>
    </row>
    <row r="7" spans="1:4" x14ac:dyDescent="0.2">
      <c r="A7" t="s">
        <v>66</v>
      </c>
      <c r="B7" t="s">
        <v>64</v>
      </c>
      <c r="C7" s="1">
        <v>4</v>
      </c>
      <c r="D7" s="1">
        <v>12</v>
      </c>
    </row>
    <row r="8" spans="1:4" x14ac:dyDescent="0.2">
      <c r="A8" t="s">
        <v>66</v>
      </c>
      <c r="B8" t="s">
        <v>64</v>
      </c>
      <c r="C8" s="1">
        <v>5</v>
      </c>
      <c r="D8" s="1">
        <v>10</v>
      </c>
    </row>
    <row r="9" spans="1:4" x14ac:dyDescent="0.2">
      <c r="A9" t="s">
        <v>66</v>
      </c>
      <c r="B9" t="s">
        <v>64</v>
      </c>
      <c r="C9" s="1">
        <v>6</v>
      </c>
      <c r="D9" s="1">
        <v>8</v>
      </c>
    </row>
    <row r="10" spans="1:4" x14ac:dyDescent="0.2">
      <c r="A10" t="s">
        <v>66</v>
      </c>
      <c r="B10" t="s">
        <v>64</v>
      </c>
      <c r="C10" s="1">
        <v>7</v>
      </c>
      <c r="D10" s="1">
        <v>6</v>
      </c>
    </row>
    <row r="11" spans="1:4" x14ac:dyDescent="0.2">
      <c r="A11" t="s">
        <v>66</v>
      </c>
      <c r="B11" t="s">
        <v>64</v>
      </c>
      <c r="C11" s="1">
        <v>8</v>
      </c>
      <c r="D11" s="1">
        <v>4</v>
      </c>
    </row>
    <row r="12" spans="1:4" x14ac:dyDescent="0.2">
      <c r="A12" t="s">
        <v>66</v>
      </c>
      <c r="B12" t="s">
        <v>64</v>
      </c>
      <c r="C12" s="1">
        <v>9</v>
      </c>
      <c r="D12" s="1">
        <v>2</v>
      </c>
    </row>
    <row r="13" spans="1:4" x14ac:dyDescent="0.2">
      <c r="A13" t="s">
        <v>66</v>
      </c>
      <c r="B13" t="s">
        <v>64</v>
      </c>
      <c r="C13" s="1">
        <v>10</v>
      </c>
      <c r="D13" s="1">
        <v>1</v>
      </c>
    </row>
    <row r="14" spans="1:4" x14ac:dyDescent="0.2">
      <c r="A14" t="s">
        <v>66</v>
      </c>
      <c r="B14" t="s">
        <v>3</v>
      </c>
      <c r="C14" s="1" t="s">
        <v>63</v>
      </c>
      <c r="D14" s="1">
        <v>5</v>
      </c>
    </row>
    <row r="15" spans="1:4" x14ac:dyDescent="0.2">
      <c r="A15" t="s">
        <v>66</v>
      </c>
      <c r="B15" t="s">
        <v>3</v>
      </c>
      <c r="C15" s="1" t="s">
        <v>79</v>
      </c>
      <c r="D15" s="1">
        <v>5</v>
      </c>
    </row>
    <row r="16" spans="1:4" x14ac:dyDescent="0.2">
      <c r="A16" t="s">
        <v>66</v>
      </c>
      <c r="B16" t="s">
        <v>3</v>
      </c>
      <c r="C16" s="1" t="s">
        <v>69</v>
      </c>
      <c r="D16" s="1">
        <v>2</v>
      </c>
    </row>
    <row r="17" spans="1:4" x14ac:dyDescent="0.2">
      <c r="A17" t="s">
        <v>66</v>
      </c>
      <c r="B17" t="s">
        <v>3</v>
      </c>
      <c r="C17" s="1" t="s">
        <v>70</v>
      </c>
      <c r="D17" s="1">
        <v>2</v>
      </c>
    </row>
    <row r="18" spans="1:4" x14ac:dyDescent="0.2">
      <c r="A18" t="s">
        <v>67</v>
      </c>
      <c r="B18" t="s">
        <v>64</v>
      </c>
      <c r="C18" s="1">
        <v>1</v>
      </c>
      <c r="D18" s="1">
        <v>8</v>
      </c>
    </row>
    <row r="19" spans="1:4" x14ac:dyDescent="0.2">
      <c r="A19" t="s">
        <v>67</v>
      </c>
      <c r="B19" t="s">
        <v>64</v>
      </c>
      <c r="C19" s="1">
        <v>2</v>
      </c>
      <c r="D19" s="1">
        <v>7</v>
      </c>
    </row>
    <row r="20" spans="1:4" x14ac:dyDescent="0.2">
      <c r="A20" t="s">
        <v>67</v>
      </c>
      <c r="B20" t="s">
        <v>64</v>
      </c>
      <c r="C20" s="1">
        <v>3</v>
      </c>
      <c r="D20" s="1">
        <v>6</v>
      </c>
    </row>
    <row r="21" spans="1:4" x14ac:dyDescent="0.2">
      <c r="A21" t="s">
        <v>67</v>
      </c>
      <c r="B21" t="s">
        <v>64</v>
      </c>
      <c r="C21" s="1">
        <v>4</v>
      </c>
      <c r="D21" s="1">
        <v>5</v>
      </c>
    </row>
    <row r="22" spans="1:4" x14ac:dyDescent="0.2">
      <c r="A22" t="s">
        <v>67</v>
      </c>
      <c r="B22" t="s">
        <v>64</v>
      </c>
      <c r="C22" s="1">
        <v>5</v>
      </c>
      <c r="D22" s="1">
        <v>4</v>
      </c>
    </row>
    <row r="23" spans="1:4" x14ac:dyDescent="0.2">
      <c r="A23" t="s">
        <v>67</v>
      </c>
      <c r="B23" t="s">
        <v>64</v>
      </c>
      <c r="C23" s="1">
        <v>6</v>
      </c>
      <c r="D23" s="1">
        <v>3</v>
      </c>
    </row>
    <row r="24" spans="1:4" x14ac:dyDescent="0.2">
      <c r="A24" t="s">
        <v>67</v>
      </c>
      <c r="B24" t="s">
        <v>64</v>
      </c>
      <c r="C24" s="1">
        <v>7</v>
      </c>
      <c r="D24" s="1">
        <v>2</v>
      </c>
    </row>
    <row r="25" spans="1:4" x14ac:dyDescent="0.2">
      <c r="A25" t="s">
        <v>67</v>
      </c>
      <c r="B25" t="s">
        <v>64</v>
      </c>
      <c r="C25" s="1">
        <v>8</v>
      </c>
      <c r="D25" s="1">
        <v>1</v>
      </c>
    </row>
    <row r="26" spans="1:4" x14ac:dyDescent="0.2">
      <c r="A26" t="s">
        <v>67</v>
      </c>
      <c r="B26" t="s">
        <v>3</v>
      </c>
      <c r="C26" s="1" t="s">
        <v>63</v>
      </c>
      <c r="D26" s="1">
        <v>5</v>
      </c>
    </row>
    <row r="27" spans="1:4" x14ac:dyDescent="0.2">
      <c r="A27" t="s">
        <v>67</v>
      </c>
      <c r="B27" t="s">
        <v>3</v>
      </c>
      <c r="C27" s="1" t="s">
        <v>68</v>
      </c>
      <c r="D27" s="1">
        <v>5</v>
      </c>
    </row>
    <row r="28" spans="1:4" x14ac:dyDescent="0.2">
      <c r="A28" t="s">
        <v>67</v>
      </c>
      <c r="B28" t="s">
        <v>3</v>
      </c>
      <c r="C28" s="1" t="s">
        <v>69</v>
      </c>
      <c r="D28" s="1">
        <v>2</v>
      </c>
    </row>
    <row r="29" spans="1:4" x14ac:dyDescent="0.2">
      <c r="A29" t="s">
        <v>67</v>
      </c>
      <c r="B29" t="s">
        <v>3</v>
      </c>
      <c r="C29" s="1" t="s">
        <v>70</v>
      </c>
      <c r="D29" s="1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0FCC-BFEE-3840-AE96-7B965E6164C7}">
  <dimension ref="A1:E31"/>
  <sheetViews>
    <sheetView workbookViewId="0">
      <selection activeCell="E31" sqref="E31"/>
    </sheetView>
  </sheetViews>
  <sheetFormatPr baseColWidth="10" defaultRowHeight="16" x14ac:dyDescent="0.2"/>
  <cols>
    <col min="1" max="1" width="12.5" customWidth="1"/>
    <col min="2" max="2" width="15.6640625" customWidth="1"/>
    <col min="3" max="3" width="13.1640625" customWidth="1"/>
    <col min="4" max="4" width="15" customWidth="1"/>
    <col min="5" max="5" width="16" customWidth="1"/>
  </cols>
  <sheetData>
    <row r="1" spans="1:5" x14ac:dyDescent="0.2">
      <c r="A1" t="s">
        <v>77</v>
      </c>
      <c r="B1" t="s">
        <v>78</v>
      </c>
      <c r="C1" t="s">
        <v>48</v>
      </c>
      <c r="D1" t="s">
        <v>82</v>
      </c>
      <c r="E1" t="s">
        <v>81</v>
      </c>
    </row>
    <row r="2" spans="1:5" x14ac:dyDescent="0.2">
      <c r="A2" t="s">
        <v>19</v>
      </c>
      <c r="B2" t="s">
        <v>0</v>
      </c>
      <c r="C2" t="s">
        <v>52</v>
      </c>
      <c r="D2">
        <v>8</v>
      </c>
      <c r="E2" s="4">
        <v>8</v>
      </c>
    </row>
    <row r="3" spans="1:5" x14ac:dyDescent="0.2">
      <c r="A3" t="s">
        <v>86</v>
      </c>
      <c r="B3" t="s">
        <v>0</v>
      </c>
      <c r="C3" t="s">
        <v>52</v>
      </c>
      <c r="D3">
        <v>4</v>
      </c>
      <c r="E3" s="4">
        <v>4</v>
      </c>
    </row>
    <row r="4" spans="1:5" x14ac:dyDescent="0.2">
      <c r="A4" t="s">
        <v>27</v>
      </c>
      <c r="B4" t="s">
        <v>0</v>
      </c>
      <c r="C4" t="s">
        <v>53</v>
      </c>
      <c r="D4">
        <v>8.5</v>
      </c>
      <c r="E4" s="4">
        <v>8.5</v>
      </c>
    </row>
    <row r="5" spans="1:5" x14ac:dyDescent="0.2">
      <c r="A5" t="s">
        <v>29</v>
      </c>
      <c r="B5" t="s">
        <v>0</v>
      </c>
      <c r="C5" t="s">
        <v>53</v>
      </c>
      <c r="D5">
        <v>6</v>
      </c>
      <c r="E5" s="4">
        <v>6</v>
      </c>
    </row>
    <row r="6" spans="1:5" x14ac:dyDescent="0.2">
      <c r="A6" t="s">
        <v>15</v>
      </c>
      <c r="B6" t="s">
        <v>0</v>
      </c>
      <c r="C6" t="s">
        <v>51</v>
      </c>
      <c r="D6">
        <v>21</v>
      </c>
      <c r="E6" s="4">
        <v>20</v>
      </c>
    </row>
    <row r="7" spans="1:5" x14ac:dyDescent="0.2">
      <c r="A7" t="s">
        <v>13</v>
      </c>
      <c r="B7" t="s">
        <v>0</v>
      </c>
      <c r="C7" t="s">
        <v>51</v>
      </c>
      <c r="D7">
        <v>21</v>
      </c>
      <c r="E7" s="4">
        <v>20</v>
      </c>
    </row>
    <row r="8" spans="1:5" x14ac:dyDescent="0.2">
      <c r="A8" t="s">
        <v>21</v>
      </c>
      <c r="B8" t="s">
        <v>0</v>
      </c>
      <c r="C8" t="s">
        <v>57</v>
      </c>
      <c r="D8">
        <v>8</v>
      </c>
      <c r="E8" s="4">
        <v>8</v>
      </c>
    </row>
    <row r="9" spans="1:5" x14ac:dyDescent="0.2">
      <c r="A9" t="s">
        <v>89</v>
      </c>
      <c r="B9" t="s">
        <v>0</v>
      </c>
      <c r="C9" t="s">
        <v>57</v>
      </c>
      <c r="D9">
        <v>5.5</v>
      </c>
      <c r="E9" s="4">
        <v>5.5</v>
      </c>
    </row>
    <row r="10" spans="1:5" x14ac:dyDescent="0.2">
      <c r="A10" t="s">
        <v>23</v>
      </c>
      <c r="B10" t="s">
        <v>0</v>
      </c>
      <c r="C10" t="s">
        <v>58</v>
      </c>
      <c r="D10">
        <v>22</v>
      </c>
      <c r="E10" s="4">
        <v>22</v>
      </c>
    </row>
    <row r="11" spans="1:5" x14ac:dyDescent="0.2">
      <c r="A11" t="s">
        <v>25</v>
      </c>
      <c r="B11" t="s">
        <v>0</v>
      </c>
      <c r="C11" t="s">
        <v>58</v>
      </c>
      <c r="D11">
        <v>18.5</v>
      </c>
      <c r="E11" s="4">
        <v>18.5</v>
      </c>
    </row>
    <row r="12" spans="1:5" x14ac:dyDescent="0.2">
      <c r="A12" t="s">
        <v>90</v>
      </c>
      <c r="B12" t="s">
        <v>0</v>
      </c>
      <c r="C12" t="s">
        <v>50</v>
      </c>
      <c r="D12">
        <v>10.5</v>
      </c>
      <c r="E12" s="4">
        <v>10.5</v>
      </c>
    </row>
    <row r="13" spans="1:5" x14ac:dyDescent="0.2">
      <c r="A13" t="s">
        <v>11</v>
      </c>
      <c r="B13" t="s">
        <v>0</v>
      </c>
      <c r="C13" t="s">
        <v>50</v>
      </c>
      <c r="D13">
        <v>17.5</v>
      </c>
      <c r="E13" s="4">
        <v>17.5</v>
      </c>
    </row>
    <row r="14" spans="1:5" x14ac:dyDescent="0.2">
      <c r="A14" t="s">
        <v>91</v>
      </c>
      <c r="B14" t="s">
        <v>0</v>
      </c>
      <c r="C14" t="s">
        <v>49</v>
      </c>
      <c r="D14">
        <v>11</v>
      </c>
      <c r="E14" s="4">
        <v>11</v>
      </c>
    </row>
    <row r="15" spans="1:5" x14ac:dyDescent="0.2">
      <c r="A15" t="s">
        <v>7</v>
      </c>
      <c r="B15" t="s">
        <v>0</v>
      </c>
      <c r="C15" t="s">
        <v>49</v>
      </c>
      <c r="D15">
        <v>24.5</v>
      </c>
      <c r="E15" s="4">
        <v>24.5</v>
      </c>
    </row>
    <row r="16" spans="1:5" x14ac:dyDescent="0.2">
      <c r="A16" t="s">
        <v>43</v>
      </c>
      <c r="B16" t="s">
        <v>0</v>
      </c>
      <c r="C16" t="s">
        <v>87</v>
      </c>
      <c r="D16">
        <v>6</v>
      </c>
      <c r="E16" s="4">
        <v>8</v>
      </c>
    </row>
    <row r="17" spans="1:5" x14ac:dyDescent="0.2">
      <c r="A17" t="s">
        <v>92</v>
      </c>
      <c r="B17" t="s">
        <v>0</v>
      </c>
      <c r="C17" t="s">
        <v>87</v>
      </c>
      <c r="D17">
        <v>3.5</v>
      </c>
      <c r="E17" s="4">
        <v>3.5</v>
      </c>
    </row>
    <row r="18" spans="1:5" x14ac:dyDescent="0.2">
      <c r="A18" t="s">
        <v>93</v>
      </c>
      <c r="B18" t="s">
        <v>0</v>
      </c>
      <c r="C18" t="s">
        <v>88</v>
      </c>
      <c r="D18">
        <v>3</v>
      </c>
      <c r="E18" s="4">
        <v>3</v>
      </c>
    </row>
    <row r="19" spans="1:5" x14ac:dyDescent="0.2">
      <c r="A19" t="s">
        <v>35</v>
      </c>
      <c r="B19" t="s">
        <v>0</v>
      </c>
      <c r="C19" t="s">
        <v>88</v>
      </c>
      <c r="D19">
        <v>8</v>
      </c>
      <c r="E19" s="4">
        <v>8</v>
      </c>
    </row>
    <row r="20" spans="1:5" x14ac:dyDescent="0.2">
      <c r="A20" t="s">
        <v>41</v>
      </c>
      <c r="B20" t="s">
        <v>0</v>
      </c>
      <c r="C20" t="s">
        <v>56</v>
      </c>
      <c r="D20">
        <v>7</v>
      </c>
      <c r="E20" s="4">
        <v>7</v>
      </c>
    </row>
    <row r="21" spans="1:5" x14ac:dyDescent="0.2">
      <c r="A21" t="s">
        <v>17</v>
      </c>
      <c r="B21" t="s">
        <v>0</v>
      </c>
      <c r="C21" t="s">
        <v>56</v>
      </c>
      <c r="D21">
        <v>9</v>
      </c>
      <c r="E21" s="4">
        <v>9</v>
      </c>
    </row>
    <row r="22" spans="1:5" x14ac:dyDescent="0.2">
      <c r="A22" t="s">
        <v>52</v>
      </c>
      <c r="B22" t="s">
        <v>48</v>
      </c>
      <c r="C22" t="s">
        <v>52</v>
      </c>
      <c r="D22">
        <v>7</v>
      </c>
      <c r="E22" s="4">
        <v>7</v>
      </c>
    </row>
    <row r="23" spans="1:5" x14ac:dyDescent="0.2">
      <c r="A23" t="s">
        <v>53</v>
      </c>
      <c r="B23" t="s">
        <v>48</v>
      </c>
      <c r="C23" t="s">
        <v>53</v>
      </c>
      <c r="D23">
        <v>8.5</v>
      </c>
      <c r="E23" s="4">
        <v>8.5</v>
      </c>
    </row>
    <row r="24" spans="1:5" x14ac:dyDescent="0.2">
      <c r="A24" t="s">
        <v>51</v>
      </c>
      <c r="B24" t="s">
        <v>48</v>
      </c>
      <c r="C24" t="s">
        <v>51</v>
      </c>
      <c r="D24">
        <v>22.5</v>
      </c>
      <c r="E24">
        <v>22.5</v>
      </c>
    </row>
    <row r="25" spans="1:5" x14ac:dyDescent="0.2">
      <c r="A25" t="s">
        <v>57</v>
      </c>
      <c r="B25" t="s">
        <v>48</v>
      </c>
      <c r="C25" t="s">
        <v>57</v>
      </c>
      <c r="D25">
        <v>7</v>
      </c>
      <c r="E25" s="4">
        <v>7</v>
      </c>
    </row>
    <row r="26" spans="1:5" x14ac:dyDescent="0.2">
      <c r="A26" t="s">
        <v>58</v>
      </c>
      <c r="B26" t="s">
        <v>48</v>
      </c>
      <c r="C26" t="s">
        <v>58</v>
      </c>
      <c r="D26" s="4">
        <v>23.5</v>
      </c>
      <c r="E26" s="4">
        <v>23.5</v>
      </c>
    </row>
    <row r="27" spans="1:5" x14ac:dyDescent="0.2">
      <c r="A27" t="s">
        <v>50</v>
      </c>
      <c r="B27" t="s">
        <v>48</v>
      </c>
      <c r="C27" t="s">
        <v>50</v>
      </c>
      <c r="D27">
        <v>17.5</v>
      </c>
      <c r="E27" s="4">
        <v>17.5</v>
      </c>
    </row>
    <row r="28" spans="1:5" x14ac:dyDescent="0.2">
      <c r="A28" t="s">
        <v>49</v>
      </c>
      <c r="B28" t="s">
        <v>48</v>
      </c>
      <c r="C28" t="s">
        <v>49</v>
      </c>
      <c r="D28">
        <v>20.5</v>
      </c>
      <c r="E28" s="4">
        <v>20.5</v>
      </c>
    </row>
    <row r="29" spans="1:5" x14ac:dyDescent="0.2">
      <c r="A29" t="s">
        <v>87</v>
      </c>
      <c r="B29" t="s">
        <v>48</v>
      </c>
      <c r="C29" t="s">
        <v>87</v>
      </c>
      <c r="D29">
        <v>4</v>
      </c>
      <c r="E29" s="4">
        <v>4</v>
      </c>
    </row>
    <row r="30" spans="1:5" x14ac:dyDescent="0.2">
      <c r="A30" t="s">
        <v>88</v>
      </c>
      <c r="B30" t="s">
        <v>48</v>
      </c>
      <c r="C30" t="s">
        <v>88</v>
      </c>
      <c r="D30">
        <v>5.5</v>
      </c>
      <c r="E30" s="4">
        <v>5.5</v>
      </c>
    </row>
    <row r="31" spans="1:5" x14ac:dyDescent="0.2">
      <c r="A31" t="s">
        <v>56</v>
      </c>
      <c r="B31" t="s">
        <v>48</v>
      </c>
      <c r="C31" t="s">
        <v>56</v>
      </c>
      <c r="D31">
        <v>5</v>
      </c>
      <c r="E31" s="4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92A3-9A29-BC41-85E1-6E3BF7063D8E}">
  <dimension ref="A1:H31"/>
  <sheetViews>
    <sheetView workbookViewId="0">
      <selection activeCell="F3" sqref="F3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f>Table28[[#This Row],[Race]]+Table2[[#This Row],[Race]]</f>
        <v>177</v>
      </c>
      <c r="C2">
        <f>Table28[[#This Row],[Bonus]]+Table2[[#This Row],[Bonus]]</f>
        <v>289</v>
      </c>
      <c r="D2">
        <f>Table28[[#This Row],[Qualy]]+Table2[[#This Row],[Qualy]]</f>
        <v>165</v>
      </c>
      <c r="E2">
        <f>Table28[[#This Row],[Total]]+Table2[[#This Row],[Total]]</f>
        <v>631</v>
      </c>
      <c r="F2">
        <f>Table28[[#This Row],[Price]]</f>
        <v>19</v>
      </c>
      <c r="G2">
        <f>Table28[[#This Row],[Value]]+Table2[[#This Row],[Value]]</f>
        <v>44.68</v>
      </c>
      <c r="H2" t="s">
        <v>0</v>
      </c>
    </row>
    <row r="3" spans="1:8" x14ac:dyDescent="0.2">
      <c r="A3" t="s">
        <v>27</v>
      </c>
      <c r="B3">
        <f>Table28[[#This Row],[Race]]+Table2[[#This Row],[Race]]</f>
        <v>337</v>
      </c>
      <c r="C3">
        <f>Table28[[#This Row],[Bonus]]+Table2[[#This Row],[Bonus]]</f>
        <v>223</v>
      </c>
      <c r="D3">
        <f>Table28[[#This Row],[Qualy]]+Table2[[#This Row],[Qualy]]</f>
        <v>125</v>
      </c>
      <c r="E3">
        <f>Table28[[#This Row],[Total]]+Table2[[#This Row],[Total]]</f>
        <v>685</v>
      </c>
      <c r="F3">
        <f>Table28[[#This Row],[Price]]</f>
        <v>14</v>
      </c>
      <c r="G3">
        <f>Table28[[#This Row],[Value]]+Table2[[#This Row],[Value]]</f>
        <v>43.59</v>
      </c>
      <c r="H3" t="s">
        <v>0</v>
      </c>
    </row>
    <row r="4" spans="1:8" x14ac:dyDescent="0.2">
      <c r="A4" t="s">
        <v>31</v>
      </c>
      <c r="B4">
        <f>Table28[[#This Row],[Race]]+Table2[[#This Row],[Race]]</f>
        <v>289</v>
      </c>
      <c r="C4">
        <f>Table28[[#This Row],[Bonus]]+Table2[[#This Row],[Bonus]]</f>
        <v>282</v>
      </c>
      <c r="D4">
        <f>Table28[[#This Row],[Qualy]]+Table2[[#This Row],[Qualy]]</f>
        <v>15</v>
      </c>
      <c r="E4">
        <f>Table28[[#This Row],[Total]]+Table2[[#This Row],[Total]]</f>
        <v>586</v>
      </c>
      <c r="F4">
        <f>Table28[[#This Row],[Price]]</f>
        <v>17</v>
      </c>
      <c r="G4">
        <f>Table28[[#This Row],[Value]]+Table2[[#This Row],[Value]]</f>
        <v>41.56</v>
      </c>
      <c r="H4" t="s">
        <v>0</v>
      </c>
    </row>
    <row r="5" spans="1:8" x14ac:dyDescent="0.2">
      <c r="A5" t="s">
        <v>19</v>
      </c>
      <c r="B5">
        <f>Table28[[#This Row],[Race]]+Table2[[#This Row],[Race]]</f>
        <v>448</v>
      </c>
      <c r="C5">
        <f>Table28[[#This Row],[Bonus]]+Table2[[#This Row],[Bonus]]</f>
        <v>272</v>
      </c>
      <c r="D5">
        <f>Table28[[#This Row],[Qualy]]+Table2[[#This Row],[Qualy]]</f>
        <v>35</v>
      </c>
      <c r="E5">
        <f>Table28[[#This Row],[Total]]+Table2[[#This Row],[Total]]</f>
        <v>755</v>
      </c>
      <c r="F5">
        <f>Table28[[#This Row],[Price]]</f>
        <v>16</v>
      </c>
      <c r="G5">
        <f>Table28[[#This Row],[Value]]+Table2[[#This Row],[Value]]</f>
        <v>50.39</v>
      </c>
      <c r="H5" t="s">
        <v>0</v>
      </c>
    </row>
    <row r="6" spans="1:8" x14ac:dyDescent="0.2">
      <c r="A6" t="s">
        <v>13</v>
      </c>
      <c r="B6">
        <f>Table28[[#This Row],[Race]]+Table2[[#This Row],[Race]]</f>
        <v>15</v>
      </c>
      <c r="C6">
        <f>Table28[[#This Row],[Bonus]]+Table2[[#This Row],[Bonus]]</f>
        <v>268</v>
      </c>
      <c r="D6">
        <f>Table28[[#This Row],[Qualy]]+Table2[[#This Row],[Qualy]]</f>
        <v>115</v>
      </c>
      <c r="E6">
        <f>Table28[[#This Row],[Total]]+Table2[[#This Row],[Total]]</f>
        <v>398</v>
      </c>
      <c r="F6">
        <f>Table28[[#This Row],[Price]]</f>
        <v>7.5</v>
      </c>
      <c r="G6">
        <f>Table28[[#This Row],[Value]]+Table2[[#This Row],[Value]]</f>
        <v>53.099999999999994</v>
      </c>
      <c r="H6" t="s">
        <v>0</v>
      </c>
    </row>
    <row r="7" spans="1:8" x14ac:dyDescent="0.2">
      <c r="A7" t="s">
        <v>43</v>
      </c>
      <c r="B7">
        <f>Table28[[#This Row],[Race]]+Table2[[#This Row],[Race]]</f>
        <v>455</v>
      </c>
      <c r="C7">
        <f>Table28[[#This Row],[Bonus]]+Table2[[#This Row],[Bonus]]</f>
        <v>235</v>
      </c>
      <c r="D7">
        <f>Table28[[#This Row],[Qualy]]+Table2[[#This Row],[Qualy]]</f>
        <v>50</v>
      </c>
      <c r="E7">
        <f>Table28[[#This Row],[Total]]+Table2[[#This Row],[Total]]</f>
        <v>740</v>
      </c>
      <c r="F7">
        <f>Table28[[#This Row],[Price]]</f>
        <v>10.5</v>
      </c>
      <c r="G7">
        <f>Table28[[#This Row],[Value]]+Table2[[#This Row],[Value]]</f>
        <v>44.36</v>
      </c>
      <c r="H7" t="s">
        <v>0</v>
      </c>
    </row>
    <row r="8" spans="1:8" x14ac:dyDescent="0.2">
      <c r="A8" t="s">
        <v>15</v>
      </c>
      <c r="B8">
        <f>Table28[[#This Row],[Race]]+Table2[[#This Row],[Race]]</f>
        <v>178</v>
      </c>
      <c r="C8">
        <f>Table28[[#This Row],[Bonus]]+Table2[[#This Row],[Bonus]]</f>
        <v>263</v>
      </c>
      <c r="D8">
        <f>Table28[[#This Row],[Qualy]]+Table2[[#This Row],[Qualy]]</f>
        <v>165</v>
      </c>
      <c r="E8">
        <f>Table28[[#This Row],[Total]]+Table2[[#This Row],[Total]]</f>
        <v>606</v>
      </c>
      <c r="F8">
        <f>Table28[[#This Row],[Price]]</f>
        <v>16.5</v>
      </c>
      <c r="G8">
        <f>Table28[[#This Row],[Value]]+Table2[[#This Row],[Value]]</f>
        <v>48.010000000000005</v>
      </c>
      <c r="H8" t="s">
        <v>0</v>
      </c>
    </row>
    <row r="9" spans="1:8" x14ac:dyDescent="0.2">
      <c r="A9" t="s">
        <v>45</v>
      </c>
      <c r="B9">
        <f>Table28[[#This Row],[Race]]+Table2[[#This Row],[Race]]</f>
        <v>189</v>
      </c>
      <c r="C9">
        <f>Table28[[#This Row],[Bonus]]+Table2[[#This Row],[Bonus]]</f>
        <v>262</v>
      </c>
      <c r="D9">
        <f>Table28[[#This Row],[Qualy]]+Table2[[#This Row],[Qualy]]</f>
        <v>60</v>
      </c>
      <c r="E9">
        <f>Table28[[#This Row],[Total]]+Table2[[#This Row],[Total]]</f>
        <v>511</v>
      </c>
      <c r="F9">
        <f>Table28[[#This Row],[Price]]</f>
        <v>18.5</v>
      </c>
      <c r="G9">
        <f>Table28[[#This Row],[Value]]+Table2[[#This Row],[Value]]</f>
        <v>49.239999999999995</v>
      </c>
      <c r="H9" t="s">
        <v>0</v>
      </c>
    </row>
    <row r="10" spans="1:8" x14ac:dyDescent="0.2">
      <c r="A10" t="s">
        <v>23</v>
      </c>
      <c r="B10">
        <f>Table28[[#This Row],[Race]]+Table2[[#This Row],[Race]]</f>
        <v>500</v>
      </c>
      <c r="C10">
        <f>Table28[[#This Row],[Bonus]]+Table2[[#This Row],[Bonus]]</f>
        <v>319</v>
      </c>
      <c r="D10">
        <f>Table28[[#This Row],[Qualy]]+Table2[[#This Row],[Qualy]]</f>
        <v>75</v>
      </c>
      <c r="E10">
        <f>Table28[[#This Row],[Total]]+Table2[[#This Row],[Total]]</f>
        <v>894</v>
      </c>
      <c r="F10">
        <f>Table28[[#This Row],[Price]]</f>
        <v>22</v>
      </c>
      <c r="G10">
        <f>Table28[[#This Row],[Value]]+Table2[[#This Row],[Value]]</f>
        <v>44.25</v>
      </c>
      <c r="H10" t="s">
        <v>0</v>
      </c>
    </row>
    <row r="11" spans="1:8" x14ac:dyDescent="0.2">
      <c r="A11" t="s">
        <v>21</v>
      </c>
      <c r="B11">
        <f>Table28[[#This Row],[Race]]+Table2[[#This Row],[Race]]</f>
        <v>208</v>
      </c>
      <c r="C11">
        <f>Table28[[#This Row],[Bonus]]+Table2[[#This Row],[Bonus]]</f>
        <v>193</v>
      </c>
      <c r="D11">
        <f>Table28[[#This Row],[Qualy]]+Table2[[#This Row],[Qualy]]</f>
        <v>180</v>
      </c>
      <c r="E11">
        <f>Table28[[#This Row],[Total]]+Table2[[#This Row],[Total]]</f>
        <v>581</v>
      </c>
      <c r="F11">
        <f>Table28[[#This Row],[Price]]</f>
        <v>20</v>
      </c>
      <c r="G11">
        <f>Table28[[#This Row],[Value]]+Table2[[#This Row],[Value]]</f>
        <v>47.85</v>
      </c>
      <c r="H11" t="s">
        <v>0</v>
      </c>
    </row>
    <row r="12" spans="1:8" x14ac:dyDescent="0.2">
      <c r="A12" t="s">
        <v>9</v>
      </c>
      <c r="B12">
        <f>Table28[[#This Row],[Race]]+Table2[[#This Row],[Race]]</f>
        <v>483</v>
      </c>
      <c r="C12">
        <f>Table28[[#This Row],[Bonus]]+Table2[[#This Row],[Bonus]]</f>
        <v>225</v>
      </c>
      <c r="D12">
        <f>Table28[[#This Row],[Qualy]]+Table2[[#This Row],[Qualy]]</f>
        <v>290</v>
      </c>
      <c r="E12">
        <f>Table28[[#This Row],[Total]]+Table2[[#This Row],[Total]]</f>
        <v>998</v>
      </c>
      <c r="F12">
        <f>Table28[[#This Row],[Price]]</f>
        <v>30.5</v>
      </c>
      <c r="G12">
        <f>Table28[[#This Row],[Value]]+Table2[[#This Row],[Value]]</f>
        <v>40.9</v>
      </c>
      <c r="H12" t="s">
        <v>0</v>
      </c>
    </row>
    <row r="13" spans="1:8" x14ac:dyDescent="0.2">
      <c r="A13" t="s">
        <v>25</v>
      </c>
      <c r="B13">
        <f>Table28[[#This Row],[Race]]+Table2[[#This Row],[Race]]</f>
        <v>27</v>
      </c>
      <c r="C13">
        <f>Table28[[#This Row],[Bonus]]+Table2[[#This Row],[Bonus]]</f>
        <v>230</v>
      </c>
      <c r="D13">
        <f>Table28[[#This Row],[Qualy]]+Table2[[#This Row],[Qualy]]</f>
        <v>85</v>
      </c>
      <c r="E13">
        <f>Table28[[#This Row],[Total]]+Table2[[#This Row],[Total]]</f>
        <v>342</v>
      </c>
      <c r="F13">
        <f>Table28[[#This Row],[Price]]</f>
        <v>8</v>
      </c>
      <c r="G13">
        <f>Table28[[#This Row],[Value]]+Table2[[#This Row],[Value]]</f>
        <v>50.8</v>
      </c>
      <c r="H13" t="s">
        <v>0</v>
      </c>
    </row>
    <row r="14" spans="1:8" x14ac:dyDescent="0.2">
      <c r="A14" t="s">
        <v>37</v>
      </c>
      <c r="B14">
        <f>Table28[[#This Row],[Race]]+Table2[[#This Row],[Race]]</f>
        <v>375</v>
      </c>
      <c r="C14">
        <f>Table28[[#This Row],[Bonus]]+Table2[[#This Row],[Bonus]]</f>
        <v>320</v>
      </c>
      <c r="D14">
        <f>Table28[[#This Row],[Qualy]]+Table2[[#This Row],[Qualy]]</f>
        <v>0</v>
      </c>
      <c r="E14">
        <f>Table28[[#This Row],[Total]]+Table2[[#This Row],[Total]]</f>
        <v>695</v>
      </c>
      <c r="F14">
        <f>Table28[[#This Row],[Price]]</f>
        <v>10</v>
      </c>
      <c r="G14">
        <f>Table28[[#This Row],[Value]]+Table2[[#This Row],[Value]]</f>
        <v>49.6</v>
      </c>
      <c r="H14" t="s">
        <v>0</v>
      </c>
    </row>
    <row r="15" spans="1:8" x14ac:dyDescent="0.2">
      <c r="A15" t="s">
        <v>11</v>
      </c>
      <c r="B15">
        <f>Table28[[#This Row],[Race]]+Table2[[#This Row],[Race]]</f>
        <v>413</v>
      </c>
      <c r="C15">
        <f>Table28[[#This Row],[Bonus]]+Table2[[#This Row],[Bonus]]</f>
        <v>341</v>
      </c>
      <c r="D15">
        <f>Table28[[#This Row],[Qualy]]+Table2[[#This Row],[Qualy]]</f>
        <v>0</v>
      </c>
      <c r="E15">
        <f>Table28[[#This Row],[Total]]+Table2[[#This Row],[Total]]</f>
        <v>754</v>
      </c>
      <c r="F15">
        <f>Table28[[#This Row],[Price]]</f>
        <v>6</v>
      </c>
      <c r="G15">
        <f>Table28[[#This Row],[Value]]+Table2[[#This Row],[Value]]</f>
        <v>51</v>
      </c>
      <c r="H15" t="s">
        <v>0</v>
      </c>
    </row>
    <row r="16" spans="1:8" x14ac:dyDescent="0.2">
      <c r="A16" t="s">
        <v>17</v>
      </c>
      <c r="B16">
        <f>Table28[[#This Row],[Race]]+Table2[[#This Row],[Race]]</f>
        <v>210</v>
      </c>
      <c r="C16">
        <f>Table28[[#This Row],[Bonus]]+Table2[[#This Row],[Bonus]]</f>
        <v>281</v>
      </c>
      <c r="D16">
        <f>Table28[[#This Row],[Qualy]]+Table2[[#This Row],[Qualy]]</f>
        <v>155</v>
      </c>
      <c r="E16">
        <f>Table28[[#This Row],[Total]]+Table2[[#This Row],[Total]]</f>
        <v>646</v>
      </c>
      <c r="F16">
        <f>Table28[[#This Row],[Price]]</f>
        <v>9</v>
      </c>
      <c r="G16">
        <f>Table28[[#This Row],[Value]]+Table2[[#This Row],[Value]]</f>
        <v>44.71</v>
      </c>
      <c r="H16" t="s">
        <v>0</v>
      </c>
    </row>
    <row r="17" spans="1:8" x14ac:dyDescent="0.2">
      <c r="A17" t="s">
        <v>39</v>
      </c>
      <c r="B17">
        <f>Table28[[#This Row],[Race]]+Table2[[#This Row],[Race]]</f>
        <v>70</v>
      </c>
      <c r="C17">
        <f>Table28[[#This Row],[Bonus]]+Table2[[#This Row],[Bonus]]</f>
        <v>240</v>
      </c>
      <c r="D17">
        <f>Table28[[#This Row],[Qualy]]+Table2[[#This Row],[Qualy]]</f>
        <v>90</v>
      </c>
      <c r="E17">
        <f>Table28[[#This Row],[Total]]+Table2[[#This Row],[Total]]</f>
        <v>400</v>
      </c>
      <c r="F17">
        <f>Table28[[#This Row],[Price]]</f>
        <v>7</v>
      </c>
      <c r="G17">
        <f>Table28[[#This Row],[Value]]+Table2[[#This Row],[Value]]</f>
        <v>44.53</v>
      </c>
      <c r="H17" t="s">
        <v>0</v>
      </c>
    </row>
    <row r="18" spans="1:8" x14ac:dyDescent="0.2">
      <c r="A18" t="s">
        <v>29</v>
      </c>
      <c r="B18">
        <f>Table28[[#This Row],[Race]]+Table2[[#This Row],[Race]]</f>
        <v>289</v>
      </c>
      <c r="C18">
        <f>Table28[[#This Row],[Bonus]]+Table2[[#This Row],[Bonus]]</f>
        <v>323</v>
      </c>
      <c r="D18">
        <f>Table28[[#This Row],[Qualy]]+Table2[[#This Row],[Qualy]]</f>
        <v>110</v>
      </c>
      <c r="E18">
        <f>Table28[[#This Row],[Total]]+Table2[[#This Row],[Total]]</f>
        <v>722</v>
      </c>
      <c r="F18">
        <f>Table28[[#This Row],[Price]]</f>
        <v>8.5</v>
      </c>
      <c r="G18">
        <f>Table28[[#This Row],[Value]]+Table2[[#This Row],[Value]]</f>
        <v>48.3</v>
      </c>
      <c r="H18" t="s">
        <v>0</v>
      </c>
    </row>
    <row r="19" spans="1:8" x14ac:dyDescent="0.2">
      <c r="A19" t="s">
        <v>35</v>
      </c>
      <c r="B19">
        <f>Table28[[#This Row],[Race]]+Table2[[#This Row],[Race]]</f>
        <v>97</v>
      </c>
      <c r="C19">
        <f>Table28[[#This Row],[Bonus]]+Table2[[#This Row],[Bonus]]</f>
        <v>202</v>
      </c>
      <c r="D19">
        <f>Table28[[#This Row],[Qualy]]+Table2[[#This Row],[Qualy]]</f>
        <v>120</v>
      </c>
      <c r="E19">
        <f>Table28[[#This Row],[Total]]+Table2[[#This Row],[Total]]</f>
        <v>419</v>
      </c>
      <c r="F19">
        <f>Table28[[#This Row],[Price]]</f>
        <v>8</v>
      </c>
      <c r="G19">
        <f>Table28[[#This Row],[Value]]+Table2[[#This Row],[Value]]</f>
        <v>39.93</v>
      </c>
      <c r="H19" t="s">
        <v>0</v>
      </c>
    </row>
    <row r="20" spans="1:8" x14ac:dyDescent="0.2">
      <c r="A20" t="s">
        <v>7</v>
      </c>
      <c r="B20">
        <f>Table28[[#This Row],[Race]]+Table2[[#This Row],[Race]]</f>
        <v>1226</v>
      </c>
      <c r="C20">
        <f>Table28[[#This Row],[Bonus]]+Table2[[#This Row],[Bonus]]</f>
        <v>385</v>
      </c>
      <c r="D20">
        <f>Table28[[#This Row],[Qualy]]+Table2[[#This Row],[Qualy]]</f>
        <v>0</v>
      </c>
      <c r="E20">
        <f>Table28[[#This Row],[Total]]+Table2[[#This Row],[Total]]</f>
        <v>1611</v>
      </c>
      <c r="F20">
        <f>Table28[[#This Row],[Price]]</f>
        <v>23.5</v>
      </c>
      <c r="G20">
        <f>Table28[[#This Row],[Value]]+Table2[[#This Row],[Value]]</f>
        <v>58.03</v>
      </c>
      <c r="H20" t="s">
        <v>0</v>
      </c>
    </row>
    <row r="21" spans="1:8" x14ac:dyDescent="0.2">
      <c r="A21" t="s">
        <v>33</v>
      </c>
      <c r="B21">
        <f>Table28[[#This Row],[Race]]+Table2[[#This Row],[Race]]</f>
        <v>42</v>
      </c>
      <c r="C21">
        <f>Table28[[#This Row],[Bonus]]+Table2[[#This Row],[Bonus]]</f>
        <v>257</v>
      </c>
      <c r="D21">
        <f>Table28[[#This Row],[Qualy]]+Table2[[#This Row],[Qualy]]</f>
        <v>55</v>
      </c>
      <c r="E21">
        <f>Table28[[#This Row],[Total]]+Table2[[#This Row],[Total]]</f>
        <v>354</v>
      </c>
      <c r="F21">
        <f>Table28[[#This Row],[Price]]</f>
        <v>8</v>
      </c>
      <c r="G21">
        <f>Table28[[#This Row],[Value]]+Table2[[#This Row],[Value]]</f>
        <v>49.83</v>
      </c>
      <c r="H21" t="s">
        <v>0</v>
      </c>
    </row>
    <row r="22" spans="1:8" x14ac:dyDescent="0.2">
      <c r="A22" t="s">
        <v>52</v>
      </c>
      <c r="B22">
        <f>Table28[[#This Row],[Race]]+Table2[[#This Row],[Race]]</f>
        <v>197</v>
      </c>
      <c r="C22">
        <f>Table28[[#This Row],[Bonus]]+Table2[[#This Row],[Bonus]]</f>
        <v>273</v>
      </c>
      <c r="D22">
        <f>Table28[[#This Row],[Qualy]]+Table2[[#This Row],[Qualy]]</f>
        <v>135</v>
      </c>
      <c r="E22">
        <f>Table28[[#This Row],[Total]]+Table2[[#This Row],[Total]]</f>
        <v>605</v>
      </c>
      <c r="F22">
        <f>Table28[[#This Row],[Price]]</f>
        <v>9.5</v>
      </c>
      <c r="G22">
        <f>Table28[[#This Row],[Value]]+Table2[[#This Row],[Value]]</f>
        <v>46.230000000000004</v>
      </c>
      <c r="H22" t="s">
        <v>48</v>
      </c>
    </row>
    <row r="23" spans="1:8" x14ac:dyDescent="0.2">
      <c r="A23" t="s">
        <v>53</v>
      </c>
      <c r="B23">
        <f>Table28[[#This Row],[Race]]+Table2[[#This Row],[Race]]</f>
        <v>211</v>
      </c>
      <c r="C23">
        <f>Table28[[#This Row],[Bonus]]+Table2[[#This Row],[Bonus]]</f>
        <v>230</v>
      </c>
      <c r="D23">
        <f>Table28[[#This Row],[Qualy]]+Table2[[#This Row],[Qualy]]</f>
        <v>80</v>
      </c>
      <c r="E23">
        <f>Table28[[#This Row],[Total]]+Table2[[#This Row],[Total]]</f>
        <v>521</v>
      </c>
      <c r="F23">
        <f>Table28[[#This Row],[Price]]</f>
        <v>6.5</v>
      </c>
      <c r="G23">
        <f>Table28[[#This Row],[Value]]+Table2[[#This Row],[Value]]</f>
        <v>42.92</v>
      </c>
      <c r="H23" t="s">
        <v>48</v>
      </c>
    </row>
    <row r="24" spans="1:8" x14ac:dyDescent="0.2">
      <c r="A24" t="s">
        <v>51</v>
      </c>
      <c r="B24">
        <f>Table28[[#This Row],[Race]]+Table2[[#This Row],[Race]]</f>
        <v>409</v>
      </c>
      <c r="C24">
        <f>Table28[[#This Row],[Bonus]]+Table2[[#This Row],[Bonus]]</f>
        <v>210</v>
      </c>
      <c r="D24">
        <f>Table28[[#This Row],[Qualy]]+Table2[[#This Row],[Qualy]]</f>
        <v>0</v>
      </c>
      <c r="E24">
        <f>Table28[[#This Row],[Total]]+Table2[[#This Row],[Total]]</f>
        <v>619</v>
      </c>
      <c r="F24">
        <f>Table28[[#This Row],[Price]]</f>
        <v>25</v>
      </c>
      <c r="G24">
        <f>Table28[[#This Row],[Value]]+Table2[[#This Row],[Value]]</f>
        <v>44.760000000000005</v>
      </c>
      <c r="H24" t="s">
        <v>48</v>
      </c>
    </row>
    <row r="25" spans="1:8" x14ac:dyDescent="0.2">
      <c r="A25" t="s">
        <v>57</v>
      </c>
      <c r="B25">
        <f>Table28[[#This Row],[Race]]+Table2[[#This Row],[Race]]</f>
        <v>43</v>
      </c>
      <c r="C25">
        <f>Table28[[#This Row],[Bonus]]+Table2[[#This Row],[Bonus]]</f>
        <v>382</v>
      </c>
      <c r="D25">
        <f>Table28[[#This Row],[Qualy]]+Table2[[#This Row],[Qualy]]</f>
        <v>0</v>
      </c>
      <c r="E25">
        <f>Table28[[#This Row],[Total]]+Table2[[#This Row],[Total]]</f>
        <v>425</v>
      </c>
      <c r="F25">
        <f>Table28[[#This Row],[Price]]</f>
        <v>8</v>
      </c>
      <c r="G25">
        <f>Table28[[#This Row],[Value]]+Table2[[#This Row],[Value]]</f>
        <v>60.4</v>
      </c>
      <c r="H25" t="s">
        <v>48</v>
      </c>
    </row>
    <row r="26" spans="1:8" x14ac:dyDescent="0.2">
      <c r="A26" t="s">
        <v>58</v>
      </c>
      <c r="B26">
        <f>Table28[[#This Row],[Race]]+Table2[[#This Row],[Race]]</f>
        <v>419</v>
      </c>
      <c r="C26">
        <f>Table28[[#This Row],[Bonus]]+Table2[[#This Row],[Bonus]]</f>
        <v>282</v>
      </c>
      <c r="D26">
        <f>Table28[[#This Row],[Qualy]]+Table2[[#This Row],[Qualy]]</f>
        <v>20</v>
      </c>
      <c r="E26">
        <f>Table28[[#This Row],[Total]]+Table2[[#This Row],[Total]]</f>
        <v>721</v>
      </c>
      <c r="F26">
        <f>Table28[[#This Row],[Price]]</f>
        <v>21</v>
      </c>
      <c r="G26">
        <f>Table28[[#This Row],[Value]]+Table2[[#This Row],[Value]]</f>
        <v>48.32</v>
      </c>
      <c r="H26" t="s">
        <v>48</v>
      </c>
    </row>
    <row r="27" spans="1:8" x14ac:dyDescent="0.2">
      <c r="A27" t="s">
        <v>50</v>
      </c>
      <c r="B27">
        <f>Table28[[#This Row],[Race]]+Table2[[#This Row],[Race]]</f>
        <v>39</v>
      </c>
      <c r="C27">
        <f>Table28[[#This Row],[Bonus]]+Table2[[#This Row],[Bonus]]</f>
        <v>281</v>
      </c>
      <c r="D27">
        <f>Table28[[#This Row],[Qualy]]+Table2[[#This Row],[Qualy]]</f>
        <v>135</v>
      </c>
      <c r="E27">
        <f>Table28[[#This Row],[Total]]+Table2[[#This Row],[Total]]</f>
        <v>455</v>
      </c>
      <c r="F27">
        <f>Table28[[#This Row],[Price]]</f>
        <v>7.5</v>
      </c>
      <c r="G27">
        <f>Table28[[#This Row],[Value]]+Table2[[#This Row],[Value]]</f>
        <v>56.129999999999995</v>
      </c>
      <c r="H27" t="s">
        <v>48</v>
      </c>
    </row>
    <row r="28" spans="1:8" x14ac:dyDescent="0.2">
      <c r="A28" t="s">
        <v>49</v>
      </c>
      <c r="B28">
        <f>Table28[[#This Row],[Race]]+Table2[[#This Row],[Race]]</f>
        <v>581</v>
      </c>
      <c r="C28">
        <f>Table28[[#This Row],[Bonus]]+Table2[[#This Row],[Bonus]]</f>
        <v>295</v>
      </c>
      <c r="D28">
        <f>Table28[[#This Row],[Qualy]]+Table2[[#This Row],[Qualy]]</f>
        <v>275</v>
      </c>
      <c r="E28">
        <f>Table28[[#This Row],[Total]]+Table2[[#This Row],[Total]]</f>
        <v>1151</v>
      </c>
      <c r="F28">
        <f>Table28[[#This Row],[Price]]</f>
        <v>5</v>
      </c>
      <c r="G28">
        <f>Table28[[#This Row],[Value]]+Table2[[#This Row],[Value]]</f>
        <v>54.1</v>
      </c>
      <c r="H28" t="s">
        <v>48</v>
      </c>
    </row>
    <row r="29" spans="1:8" x14ac:dyDescent="0.2">
      <c r="A29" t="s">
        <v>84</v>
      </c>
      <c r="B29">
        <f>Table28[[#This Row],[Race]]+Table2[[#This Row],[Race]]</f>
        <v>25</v>
      </c>
      <c r="C29">
        <f>Table28[[#This Row],[Bonus]]+Table2[[#This Row],[Bonus]]</f>
        <v>346</v>
      </c>
      <c r="D29">
        <f>Table28[[#This Row],[Qualy]]+Table2[[#This Row],[Qualy]]</f>
        <v>0</v>
      </c>
      <c r="E29">
        <f>Table28[[#This Row],[Total]]+Table2[[#This Row],[Total]]</f>
        <v>371</v>
      </c>
      <c r="F29">
        <f>Table28[[#This Row],[Price]]</f>
        <v>6</v>
      </c>
      <c r="G29">
        <f>Table28[[#This Row],[Value]]+Table2[[#This Row],[Value]]</f>
        <v>52.129999999999995</v>
      </c>
      <c r="H29" t="s">
        <v>48</v>
      </c>
    </row>
    <row r="30" spans="1:8" x14ac:dyDescent="0.2">
      <c r="A30" t="s">
        <v>85</v>
      </c>
      <c r="B30">
        <f>Table28[[#This Row],[Race]]+Table2[[#This Row],[Race]]</f>
        <v>28</v>
      </c>
      <c r="C30">
        <f>Table28[[#This Row],[Bonus]]+Table2[[#This Row],[Bonus]]</f>
        <v>256</v>
      </c>
      <c r="D30">
        <f>Table28[[#This Row],[Qualy]]+Table2[[#This Row],[Qualy]]</f>
        <v>15</v>
      </c>
      <c r="E30">
        <f>Table28[[#This Row],[Total]]+Table2[[#This Row],[Total]]</f>
        <v>299</v>
      </c>
      <c r="F30">
        <f>Table28[[#This Row],[Price]]</f>
        <v>3</v>
      </c>
      <c r="G30">
        <f>Table28[[#This Row],[Value]]+Table2[[#This Row],[Value]]</f>
        <v>56.47</v>
      </c>
      <c r="H30" t="s">
        <v>48</v>
      </c>
    </row>
    <row r="31" spans="1:8" x14ac:dyDescent="0.2">
      <c r="A31" t="s">
        <v>56</v>
      </c>
      <c r="B31">
        <f>Table28[[#This Row],[Race]]+Table2[[#This Row],[Race]]</f>
        <v>6</v>
      </c>
      <c r="C31">
        <f>Table28[[#This Row],[Bonus]]+Table2[[#This Row],[Bonus]]</f>
        <v>306</v>
      </c>
      <c r="D31">
        <f>Table28[[#This Row],[Qualy]]+Table2[[#This Row],[Qualy]]</f>
        <v>60</v>
      </c>
      <c r="E31">
        <f>Table28[[#This Row],[Total]]+Table2[[#This Row],[Total]]</f>
        <v>372</v>
      </c>
      <c r="F31">
        <f>Table28[[#This Row],[Price]]</f>
        <v>4</v>
      </c>
      <c r="G31">
        <f>Table28[[#This Row],[Value]]+Table2[[#This Row],[Value]]</f>
        <v>64.150000000000006</v>
      </c>
      <c r="H31" t="s">
        <v>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5815-93D2-7043-AA0B-FEBEB9F6E090}">
  <dimension ref="A1:H31"/>
  <sheetViews>
    <sheetView workbookViewId="0">
      <selection activeCell="M5" sqref="M5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s="4" t="s">
        <v>13</v>
      </c>
      <c r="B2" s="4">
        <v>150</v>
      </c>
      <c r="C2" s="4">
        <v>83</v>
      </c>
      <c r="D2" s="4">
        <v>25</v>
      </c>
      <c r="E2" s="4">
        <v>258</v>
      </c>
      <c r="F2" s="4">
        <v>19</v>
      </c>
      <c r="G2" s="4">
        <v>13.58</v>
      </c>
      <c r="H2" t="s">
        <v>0</v>
      </c>
    </row>
    <row r="3" spans="1:8" x14ac:dyDescent="0.2">
      <c r="A3" s="4" t="s">
        <v>9</v>
      </c>
      <c r="B3" s="4">
        <v>131</v>
      </c>
      <c r="C3" s="4">
        <v>57</v>
      </c>
      <c r="D3" s="4">
        <v>5</v>
      </c>
      <c r="E3" s="4">
        <v>193</v>
      </c>
      <c r="F3" s="4">
        <v>14</v>
      </c>
      <c r="G3" s="4">
        <v>13.79</v>
      </c>
      <c r="H3" t="s">
        <v>0</v>
      </c>
    </row>
    <row r="4" spans="1:8" x14ac:dyDescent="0.2">
      <c r="A4" s="4" t="s">
        <v>25</v>
      </c>
      <c r="B4" s="4">
        <v>167</v>
      </c>
      <c r="C4" s="4">
        <v>69</v>
      </c>
      <c r="D4" s="4">
        <v>15</v>
      </c>
      <c r="E4" s="4">
        <v>251</v>
      </c>
      <c r="F4" s="4">
        <v>17</v>
      </c>
      <c r="G4" s="4">
        <v>14.76</v>
      </c>
      <c r="H4" t="s">
        <v>0</v>
      </c>
    </row>
    <row r="5" spans="1:8" x14ac:dyDescent="0.2">
      <c r="A5" s="4" t="s">
        <v>17</v>
      </c>
      <c r="B5" s="4">
        <v>168</v>
      </c>
      <c r="C5" s="4">
        <v>56</v>
      </c>
      <c r="D5" s="4">
        <v>35</v>
      </c>
      <c r="E5" s="4">
        <v>259</v>
      </c>
      <c r="F5" s="4">
        <v>16</v>
      </c>
      <c r="G5" s="4">
        <v>16.190000000000001</v>
      </c>
      <c r="H5" t="s">
        <v>0</v>
      </c>
    </row>
    <row r="6" spans="1:8" x14ac:dyDescent="0.2">
      <c r="A6" s="4" t="s">
        <v>45</v>
      </c>
      <c r="B6" s="4">
        <v>5</v>
      </c>
      <c r="C6" s="4">
        <v>96</v>
      </c>
      <c r="D6" s="4">
        <v>25</v>
      </c>
      <c r="E6" s="4">
        <v>126</v>
      </c>
      <c r="F6" s="4">
        <v>7.5</v>
      </c>
      <c r="G6" s="4">
        <v>16.8</v>
      </c>
      <c r="H6" t="s">
        <v>0</v>
      </c>
    </row>
    <row r="7" spans="1:8" x14ac:dyDescent="0.2">
      <c r="A7" s="4" t="s">
        <v>27</v>
      </c>
      <c r="B7" s="4">
        <v>49</v>
      </c>
      <c r="C7" s="4">
        <v>78</v>
      </c>
      <c r="D7" s="4">
        <v>50</v>
      </c>
      <c r="E7" s="4">
        <v>177</v>
      </c>
      <c r="F7" s="4">
        <v>10.5</v>
      </c>
      <c r="G7" s="4">
        <v>16.86</v>
      </c>
      <c r="H7" t="s">
        <v>0</v>
      </c>
    </row>
    <row r="8" spans="1:8" x14ac:dyDescent="0.2">
      <c r="A8" s="4" t="s">
        <v>11</v>
      </c>
      <c r="B8" s="4">
        <v>116</v>
      </c>
      <c r="C8" s="4">
        <v>83</v>
      </c>
      <c r="D8" s="4">
        <v>80</v>
      </c>
      <c r="E8" s="4">
        <v>279</v>
      </c>
      <c r="F8" s="4">
        <v>16.5</v>
      </c>
      <c r="G8" s="4">
        <v>16.91</v>
      </c>
      <c r="H8" t="s">
        <v>0</v>
      </c>
    </row>
    <row r="9" spans="1:8" x14ac:dyDescent="0.2">
      <c r="A9" s="4" t="s">
        <v>15</v>
      </c>
      <c r="B9" s="4">
        <v>177</v>
      </c>
      <c r="C9" s="4">
        <v>82</v>
      </c>
      <c r="D9" s="4">
        <v>60</v>
      </c>
      <c r="E9" s="4">
        <v>319</v>
      </c>
      <c r="F9" s="4">
        <v>18.5</v>
      </c>
      <c r="G9" s="4">
        <v>17.239999999999998</v>
      </c>
      <c r="H9" t="s">
        <v>0</v>
      </c>
    </row>
    <row r="10" spans="1:8" x14ac:dyDescent="0.2">
      <c r="A10" s="4" t="s">
        <v>50</v>
      </c>
      <c r="B10" s="4">
        <v>266</v>
      </c>
      <c r="C10" s="4">
        <v>120</v>
      </c>
      <c r="D10" s="4">
        <v>0</v>
      </c>
      <c r="E10" s="4">
        <v>386</v>
      </c>
      <c r="F10" s="4">
        <v>22</v>
      </c>
      <c r="G10" s="4">
        <v>17.55</v>
      </c>
      <c r="H10" t="s">
        <v>48</v>
      </c>
    </row>
    <row r="11" spans="1:8" x14ac:dyDescent="0.2">
      <c r="A11" s="4" t="s">
        <v>23</v>
      </c>
      <c r="B11" s="4">
        <v>199</v>
      </c>
      <c r="C11" s="4">
        <v>66</v>
      </c>
      <c r="D11" s="4">
        <v>90</v>
      </c>
      <c r="E11" s="4">
        <v>355</v>
      </c>
      <c r="F11" s="4">
        <v>20</v>
      </c>
      <c r="G11" s="4">
        <v>17.75</v>
      </c>
      <c r="H11" t="s">
        <v>0</v>
      </c>
    </row>
    <row r="12" spans="1:8" x14ac:dyDescent="0.2">
      <c r="A12" s="4" t="s">
        <v>7</v>
      </c>
      <c r="B12" s="4">
        <v>277</v>
      </c>
      <c r="C12" s="4">
        <v>108</v>
      </c>
      <c r="D12" s="4">
        <v>170</v>
      </c>
      <c r="E12" s="4">
        <v>555</v>
      </c>
      <c r="F12" s="4">
        <v>30.5</v>
      </c>
      <c r="G12" s="4">
        <v>18.2</v>
      </c>
      <c r="H12" t="s">
        <v>0</v>
      </c>
    </row>
    <row r="13" spans="1:8" x14ac:dyDescent="0.2">
      <c r="A13" s="4" t="s">
        <v>29</v>
      </c>
      <c r="B13" s="4">
        <v>24</v>
      </c>
      <c r="C13" s="4">
        <v>89</v>
      </c>
      <c r="D13" s="4">
        <v>35</v>
      </c>
      <c r="E13" s="4">
        <v>148</v>
      </c>
      <c r="F13" s="4">
        <v>8</v>
      </c>
      <c r="G13" s="4">
        <v>18.5</v>
      </c>
      <c r="H13" t="s">
        <v>0</v>
      </c>
    </row>
    <row r="14" spans="1:8" x14ac:dyDescent="0.2">
      <c r="A14" s="4" t="s">
        <v>53</v>
      </c>
      <c r="B14" s="4">
        <v>73</v>
      </c>
      <c r="C14" s="4">
        <v>117</v>
      </c>
      <c r="D14" s="4">
        <v>0</v>
      </c>
      <c r="E14" s="4">
        <v>190</v>
      </c>
      <c r="F14" s="4">
        <v>10</v>
      </c>
      <c r="G14" s="4">
        <v>19</v>
      </c>
      <c r="H14" t="s">
        <v>48</v>
      </c>
    </row>
    <row r="15" spans="1:8" x14ac:dyDescent="0.2">
      <c r="A15" s="4" t="s">
        <v>56</v>
      </c>
      <c r="B15" s="4">
        <v>4</v>
      </c>
      <c r="C15" s="4">
        <v>110</v>
      </c>
      <c r="D15" s="4">
        <v>0</v>
      </c>
      <c r="E15" s="4">
        <v>114</v>
      </c>
      <c r="F15" s="4">
        <v>6</v>
      </c>
      <c r="G15" s="4">
        <v>19</v>
      </c>
      <c r="H15" t="s">
        <v>48</v>
      </c>
    </row>
    <row r="16" spans="1:8" x14ac:dyDescent="0.2">
      <c r="A16" s="4" t="s">
        <v>21</v>
      </c>
      <c r="B16" s="4">
        <v>5</v>
      </c>
      <c r="C16" s="4">
        <v>107</v>
      </c>
      <c r="D16" s="4">
        <v>60</v>
      </c>
      <c r="E16" s="4">
        <v>172</v>
      </c>
      <c r="F16" s="4">
        <v>9</v>
      </c>
      <c r="G16" s="4">
        <v>19.11</v>
      </c>
      <c r="H16" t="s">
        <v>0</v>
      </c>
    </row>
    <row r="17" spans="1:8" x14ac:dyDescent="0.2">
      <c r="A17" s="4" t="s">
        <v>37</v>
      </c>
      <c r="B17" s="4">
        <v>12</v>
      </c>
      <c r="C17" s="4">
        <v>89</v>
      </c>
      <c r="D17" s="4">
        <v>35</v>
      </c>
      <c r="E17" s="4">
        <v>136</v>
      </c>
      <c r="F17" s="4">
        <v>7</v>
      </c>
      <c r="G17" s="4">
        <v>19.43</v>
      </c>
      <c r="H17" t="s">
        <v>0</v>
      </c>
    </row>
    <row r="18" spans="1:8" x14ac:dyDescent="0.2">
      <c r="A18" s="4" t="s">
        <v>41</v>
      </c>
      <c r="B18" s="4">
        <v>4</v>
      </c>
      <c r="C18" s="4">
        <v>96</v>
      </c>
      <c r="D18" s="4">
        <v>70</v>
      </c>
      <c r="E18" s="4">
        <v>170</v>
      </c>
      <c r="F18" s="4">
        <v>8.5</v>
      </c>
      <c r="G18" s="4">
        <v>20</v>
      </c>
      <c r="H18" t="s">
        <v>0</v>
      </c>
    </row>
    <row r="19" spans="1:8" x14ac:dyDescent="0.2">
      <c r="A19" t="s">
        <v>31</v>
      </c>
      <c r="B19" s="4">
        <v>0</v>
      </c>
      <c r="C19" s="4">
        <v>86</v>
      </c>
      <c r="D19" s="4">
        <v>75</v>
      </c>
      <c r="E19" s="4">
        <v>161</v>
      </c>
      <c r="F19" s="4">
        <v>8</v>
      </c>
      <c r="G19" s="4">
        <v>20.13</v>
      </c>
      <c r="H19" t="s">
        <v>0</v>
      </c>
    </row>
    <row r="20" spans="1:8" x14ac:dyDescent="0.2">
      <c r="A20" s="4" t="s">
        <v>58</v>
      </c>
      <c r="B20" s="4">
        <v>366</v>
      </c>
      <c r="C20" s="4">
        <v>107</v>
      </c>
      <c r="D20" s="4">
        <v>0</v>
      </c>
      <c r="E20" s="4">
        <v>473</v>
      </c>
      <c r="F20" s="4">
        <v>23.5</v>
      </c>
      <c r="G20" s="4">
        <v>20.13</v>
      </c>
      <c r="H20" t="s">
        <v>48</v>
      </c>
    </row>
    <row r="21" spans="1:8" x14ac:dyDescent="0.2">
      <c r="A21" s="4" t="s">
        <v>85</v>
      </c>
      <c r="B21" s="4">
        <v>34</v>
      </c>
      <c r="C21" s="4">
        <v>127</v>
      </c>
      <c r="D21" s="4">
        <v>0</v>
      </c>
      <c r="E21" s="4">
        <v>161</v>
      </c>
      <c r="F21" s="4">
        <v>8</v>
      </c>
      <c r="G21" s="4">
        <v>20.13</v>
      </c>
      <c r="H21" t="s">
        <v>48</v>
      </c>
    </row>
    <row r="22" spans="1:8" x14ac:dyDescent="0.2">
      <c r="A22" s="4" t="s">
        <v>43</v>
      </c>
      <c r="B22" s="4">
        <v>22</v>
      </c>
      <c r="C22" s="4">
        <v>114</v>
      </c>
      <c r="D22" s="4">
        <v>60</v>
      </c>
      <c r="E22" s="4">
        <v>196</v>
      </c>
      <c r="F22" s="4">
        <v>9.5</v>
      </c>
      <c r="G22" s="4">
        <v>20.63</v>
      </c>
      <c r="H22" t="s">
        <v>0</v>
      </c>
    </row>
    <row r="23" spans="1:8" x14ac:dyDescent="0.2">
      <c r="A23" s="4" t="s">
        <v>52</v>
      </c>
      <c r="B23" s="4">
        <v>11</v>
      </c>
      <c r="C23" s="4">
        <v>125</v>
      </c>
      <c r="D23" s="4">
        <v>0</v>
      </c>
      <c r="E23" s="4">
        <v>136</v>
      </c>
      <c r="F23" s="4">
        <v>6.5</v>
      </c>
      <c r="G23" s="4">
        <v>20.92</v>
      </c>
      <c r="H23" t="s">
        <v>48</v>
      </c>
    </row>
    <row r="24" spans="1:8" x14ac:dyDescent="0.2">
      <c r="A24" s="4" t="s">
        <v>49</v>
      </c>
      <c r="B24" s="4">
        <v>408</v>
      </c>
      <c r="C24" s="4">
        <v>116</v>
      </c>
      <c r="D24" s="4">
        <v>0</v>
      </c>
      <c r="E24" s="4">
        <v>524</v>
      </c>
      <c r="F24" s="4">
        <v>25</v>
      </c>
      <c r="G24" s="4">
        <v>20.96</v>
      </c>
      <c r="H24" t="s">
        <v>48</v>
      </c>
    </row>
    <row r="25" spans="1:8" x14ac:dyDescent="0.2">
      <c r="A25" s="4" t="s">
        <v>57</v>
      </c>
      <c r="B25" s="4">
        <v>27</v>
      </c>
      <c r="C25" s="4">
        <v>145</v>
      </c>
      <c r="D25" s="4">
        <v>0</v>
      </c>
      <c r="E25" s="4">
        <v>172</v>
      </c>
      <c r="F25" s="4">
        <v>8</v>
      </c>
      <c r="G25" s="4">
        <v>21.5</v>
      </c>
      <c r="H25" t="s">
        <v>48</v>
      </c>
    </row>
    <row r="26" spans="1:8" x14ac:dyDescent="0.2">
      <c r="A26" s="4" t="s">
        <v>51</v>
      </c>
      <c r="B26" s="4">
        <v>345</v>
      </c>
      <c r="C26" s="4">
        <v>109</v>
      </c>
      <c r="D26" s="4">
        <v>0</v>
      </c>
      <c r="E26" s="4">
        <v>454</v>
      </c>
      <c r="F26" s="4">
        <v>21</v>
      </c>
      <c r="G26" s="4">
        <v>21.62</v>
      </c>
      <c r="H26" t="s">
        <v>48</v>
      </c>
    </row>
    <row r="27" spans="1:8" x14ac:dyDescent="0.2">
      <c r="A27" s="4" t="s">
        <v>35</v>
      </c>
      <c r="B27" s="4">
        <v>22</v>
      </c>
      <c r="C27" s="4">
        <v>91</v>
      </c>
      <c r="D27" s="4">
        <v>50</v>
      </c>
      <c r="E27" s="4">
        <v>163</v>
      </c>
      <c r="F27" s="4">
        <v>7.5</v>
      </c>
      <c r="G27" s="4">
        <v>21.73</v>
      </c>
      <c r="H27" t="s">
        <v>0</v>
      </c>
    </row>
    <row r="28" spans="1:8" x14ac:dyDescent="0.2">
      <c r="A28" s="4" t="s">
        <v>19</v>
      </c>
      <c r="B28" s="4">
        <v>6</v>
      </c>
      <c r="C28" s="4">
        <v>82</v>
      </c>
      <c r="D28" s="4">
        <v>25</v>
      </c>
      <c r="E28" s="4">
        <v>113</v>
      </c>
      <c r="F28" s="4">
        <v>5</v>
      </c>
      <c r="G28" s="4">
        <v>22.6</v>
      </c>
      <c r="H28" t="s">
        <v>0</v>
      </c>
    </row>
    <row r="29" spans="1:8" x14ac:dyDescent="0.2">
      <c r="A29" s="4" t="s">
        <v>84</v>
      </c>
      <c r="B29" s="4">
        <v>0</v>
      </c>
      <c r="C29" s="4">
        <v>137</v>
      </c>
      <c r="D29" s="4">
        <v>0</v>
      </c>
      <c r="E29" s="4">
        <v>137</v>
      </c>
      <c r="F29" s="4">
        <v>6</v>
      </c>
      <c r="G29" s="4">
        <v>22.83</v>
      </c>
      <c r="H29" t="s">
        <v>48</v>
      </c>
    </row>
    <row r="30" spans="1:8" x14ac:dyDescent="0.2">
      <c r="A30" s="4" t="s">
        <v>39</v>
      </c>
      <c r="B30" s="4">
        <v>0</v>
      </c>
      <c r="C30" s="4">
        <v>68</v>
      </c>
      <c r="D30" s="4">
        <v>15</v>
      </c>
      <c r="E30" s="4">
        <v>83</v>
      </c>
      <c r="F30" s="4">
        <v>3</v>
      </c>
      <c r="G30" s="4">
        <v>27.67</v>
      </c>
      <c r="H30" t="s">
        <v>0</v>
      </c>
    </row>
    <row r="31" spans="1:8" x14ac:dyDescent="0.2">
      <c r="A31" s="4" t="s">
        <v>33</v>
      </c>
      <c r="B31" s="4">
        <v>0</v>
      </c>
      <c r="C31" s="4">
        <v>115</v>
      </c>
      <c r="D31" s="4">
        <v>10</v>
      </c>
      <c r="E31" s="4">
        <v>125</v>
      </c>
      <c r="F31" s="4">
        <v>4</v>
      </c>
      <c r="G31" s="4">
        <v>31.25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19A8-6A95-3442-AF99-80D803DA8864}">
  <dimension ref="A1:H31"/>
  <sheetViews>
    <sheetView tabSelected="1" workbookViewId="0">
      <selection activeCell="D2" sqref="D2"/>
    </sheetView>
  </sheetViews>
  <sheetFormatPr baseColWidth="10" defaultRowHeight="16" x14ac:dyDescent="0.2"/>
  <cols>
    <col min="1" max="1" width="11.83203125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v>27</v>
      </c>
      <c r="C2">
        <v>206</v>
      </c>
      <c r="D2">
        <v>140</v>
      </c>
      <c r="E2">
        <v>373</v>
      </c>
      <c r="F2">
        <v>12</v>
      </c>
      <c r="G2">
        <v>31.1</v>
      </c>
      <c r="H2" t="s">
        <v>0</v>
      </c>
    </row>
    <row r="3" spans="1:8" x14ac:dyDescent="0.2">
      <c r="A3" t="s">
        <v>27</v>
      </c>
      <c r="B3">
        <v>206</v>
      </c>
      <c r="C3">
        <v>166</v>
      </c>
      <c r="D3">
        <v>120</v>
      </c>
      <c r="E3">
        <v>492</v>
      </c>
      <c r="F3">
        <v>16.5</v>
      </c>
      <c r="G3">
        <v>29.8</v>
      </c>
      <c r="H3" t="s">
        <v>0</v>
      </c>
    </row>
    <row r="4" spans="1:8" x14ac:dyDescent="0.2">
      <c r="A4" t="s">
        <v>52</v>
      </c>
      <c r="B4">
        <v>122</v>
      </c>
      <c r="C4">
        <v>213</v>
      </c>
      <c r="D4">
        <v>0</v>
      </c>
      <c r="E4">
        <v>335</v>
      </c>
      <c r="F4">
        <v>12.5</v>
      </c>
      <c r="G4">
        <v>26.8</v>
      </c>
      <c r="H4" t="s">
        <v>48</v>
      </c>
    </row>
    <row r="5" spans="1:8" x14ac:dyDescent="0.2">
      <c r="A5" t="s">
        <v>53</v>
      </c>
      <c r="B5">
        <v>280</v>
      </c>
      <c r="C5">
        <v>216</v>
      </c>
      <c r="D5">
        <v>0</v>
      </c>
      <c r="E5">
        <v>496</v>
      </c>
      <c r="F5">
        <v>14.5</v>
      </c>
      <c r="G5">
        <v>34.200000000000003</v>
      </c>
      <c r="H5" t="s">
        <v>48</v>
      </c>
    </row>
    <row r="6" spans="1:8" x14ac:dyDescent="0.2">
      <c r="A6" t="s">
        <v>31</v>
      </c>
      <c r="B6">
        <v>10</v>
      </c>
      <c r="C6">
        <v>172</v>
      </c>
      <c r="D6">
        <v>90</v>
      </c>
      <c r="E6">
        <v>272</v>
      </c>
      <c r="F6">
        <v>7.5</v>
      </c>
      <c r="G6">
        <v>36.299999999999997</v>
      </c>
      <c r="H6" t="s">
        <v>0</v>
      </c>
    </row>
    <row r="7" spans="1:8" x14ac:dyDescent="0.2">
      <c r="A7" t="s">
        <v>51</v>
      </c>
      <c r="B7">
        <v>406</v>
      </c>
      <c r="C7">
        <v>157</v>
      </c>
      <c r="D7">
        <v>0</v>
      </c>
      <c r="E7">
        <v>563</v>
      </c>
      <c r="F7">
        <v>20.5</v>
      </c>
      <c r="G7">
        <v>27.5</v>
      </c>
      <c r="H7" t="s">
        <v>48</v>
      </c>
    </row>
    <row r="8" spans="1:8" x14ac:dyDescent="0.2">
      <c r="A8" t="s">
        <v>19</v>
      </c>
      <c r="B8">
        <v>62</v>
      </c>
      <c r="C8">
        <v>180</v>
      </c>
      <c r="D8">
        <v>85</v>
      </c>
      <c r="E8">
        <v>327</v>
      </c>
      <c r="F8">
        <v>10.5</v>
      </c>
      <c r="G8">
        <v>31.1</v>
      </c>
      <c r="H8" t="s">
        <v>0</v>
      </c>
    </row>
    <row r="9" spans="1:8" x14ac:dyDescent="0.2">
      <c r="A9" t="s">
        <v>57</v>
      </c>
      <c r="B9">
        <v>12</v>
      </c>
      <c r="C9">
        <v>180</v>
      </c>
      <c r="D9">
        <v>0</v>
      </c>
      <c r="E9">
        <v>192</v>
      </c>
      <c r="F9">
        <v>6</v>
      </c>
      <c r="G9">
        <v>32</v>
      </c>
      <c r="H9" t="s">
        <v>48</v>
      </c>
    </row>
    <row r="10" spans="1:8" x14ac:dyDescent="0.2">
      <c r="A10" t="s">
        <v>13</v>
      </c>
      <c r="B10">
        <v>234</v>
      </c>
      <c r="C10">
        <v>199</v>
      </c>
      <c r="D10">
        <v>75</v>
      </c>
      <c r="E10">
        <v>508</v>
      </c>
      <c r="F10">
        <v>19</v>
      </c>
      <c r="G10">
        <v>26.7</v>
      </c>
      <c r="H10" t="s">
        <v>0</v>
      </c>
    </row>
    <row r="11" spans="1:8" x14ac:dyDescent="0.2">
      <c r="A11" t="s">
        <v>43</v>
      </c>
      <c r="B11">
        <v>9</v>
      </c>
      <c r="C11">
        <v>127</v>
      </c>
      <c r="D11">
        <v>90</v>
      </c>
      <c r="E11">
        <v>226</v>
      </c>
      <c r="F11">
        <v>7.5</v>
      </c>
      <c r="G11">
        <v>30.1</v>
      </c>
      <c r="H11" t="s">
        <v>0</v>
      </c>
    </row>
    <row r="12" spans="1:8" x14ac:dyDescent="0.2">
      <c r="A12" t="s">
        <v>15</v>
      </c>
      <c r="B12">
        <v>206</v>
      </c>
      <c r="C12">
        <v>117</v>
      </c>
      <c r="D12">
        <v>120</v>
      </c>
      <c r="E12">
        <v>443</v>
      </c>
      <c r="F12">
        <v>19.5</v>
      </c>
      <c r="G12">
        <v>22.7</v>
      </c>
      <c r="H12" t="s">
        <v>0</v>
      </c>
    </row>
    <row r="13" spans="1:8" x14ac:dyDescent="0.2">
      <c r="A13" t="s">
        <v>45</v>
      </c>
      <c r="B13">
        <v>3</v>
      </c>
      <c r="C13">
        <v>141</v>
      </c>
      <c r="D13">
        <v>50</v>
      </c>
      <c r="E13">
        <v>194</v>
      </c>
      <c r="F13">
        <v>6</v>
      </c>
      <c r="G13">
        <v>32.299999999999997</v>
      </c>
      <c r="H13" t="s">
        <v>0</v>
      </c>
    </row>
    <row r="14" spans="1:8" x14ac:dyDescent="0.2">
      <c r="A14" t="s">
        <v>58</v>
      </c>
      <c r="B14">
        <v>302</v>
      </c>
      <c r="C14">
        <v>203</v>
      </c>
      <c r="D14">
        <v>0</v>
      </c>
      <c r="E14">
        <v>505</v>
      </c>
      <c r="F14">
        <v>16.5</v>
      </c>
      <c r="G14">
        <v>30.6</v>
      </c>
      <c r="H14" t="s">
        <v>48</v>
      </c>
    </row>
    <row r="15" spans="1:8" x14ac:dyDescent="0.2">
      <c r="A15" t="s">
        <v>50</v>
      </c>
      <c r="B15">
        <v>409</v>
      </c>
      <c r="C15">
        <v>231</v>
      </c>
      <c r="D15">
        <v>0</v>
      </c>
      <c r="E15">
        <v>640</v>
      </c>
      <c r="F15">
        <v>20</v>
      </c>
      <c r="G15">
        <v>32</v>
      </c>
      <c r="H15" t="s">
        <v>48</v>
      </c>
    </row>
    <row r="16" spans="1:8" x14ac:dyDescent="0.2">
      <c r="A16" t="s">
        <v>23</v>
      </c>
      <c r="B16">
        <v>205</v>
      </c>
      <c r="C16">
        <v>174</v>
      </c>
      <c r="D16">
        <v>95</v>
      </c>
      <c r="E16">
        <v>474</v>
      </c>
      <c r="F16">
        <v>18.5</v>
      </c>
      <c r="G16">
        <v>25.6</v>
      </c>
      <c r="H16" t="s">
        <v>0</v>
      </c>
    </row>
    <row r="17" spans="1:8" x14ac:dyDescent="0.2">
      <c r="A17" t="s">
        <v>21</v>
      </c>
      <c r="B17">
        <v>58</v>
      </c>
      <c r="C17">
        <v>151</v>
      </c>
      <c r="D17">
        <v>55</v>
      </c>
      <c r="E17">
        <v>264</v>
      </c>
      <c r="F17">
        <v>10.5</v>
      </c>
      <c r="G17">
        <v>25.1</v>
      </c>
      <c r="H17" t="s">
        <v>0</v>
      </c>
    </row>
    <row r="18" spans="1:8" x14ac:dyDescent="0.2">
      <c r="A18" t="s">
        <v>9</v>
      </c>
      <c r="B18">
        <v>285</v>
      </c>
      <c r="C18">
        <v>227</v>
      </c>
      <c r="D18">
        <v>40</v>
      </c>
      <c r="E18">
        <v>552</v>
      </c>
      <c r="F18">
        <v>19.5</v>
      </c>
      <c r="G18">
        <v>28.3</v>
      </c>
      <c r="H18" t="s">
        <v>0</v>
      </c>
    </row>
    <row r="19" spans="1:8" x14ac:dyDescent="0.2">
      <c r="A19" t="s">
        <v>25</v>
      </c>
      <c r="B19">
        <v>97</v>
      </c>
      <c r="C19">
        <v>116</v>
      </c>
      <c r="D19">
        <v>45</v>
      </c>
      <c r="E19">
        <v>258</v>
      </c>
      <c r="F19">
        <v>13</v>
      </c>
      <c r="G19">
        <v>19.8</v>
      </c>
      <c r="H19" t="s">
        <v>0</v>
      </c>
    </row>
    <row r="20" spans="1:8" x14ac:dyDescent="0.2">
      <c r="A20" t="s">
        <v>49</v>
      </c>
      <c r="B20">
        <v>860</v>
      </c>
      <c r="C20">
        <v>278</v>
      </c>
      <c r="D20">
        <v>0</v>
      </c>
      <c r="E20">
        <v>1138</v>
      </c>
      <c r="F20">
        <v>30</v>
      </c>
      <c r="G20">
        <v>37.9</v>
      </c>
      <c r="H20" t="s">
        <v>48</v>
      </c>
    </row>
    <row r="21" spans="1:8" x14ac:dyDescent="0.2">
      <c r="A21" t="s">
        <v>37</v>
      </c>
      <c r="B21">
        <v>8</v>
      </c>
      <c r="C21">
        <v>130</v>
      </c>
      <c r="D21">
        <v>55</v>
      </c>
      <c r="E21">
        <v>193</v>
      </c>
      <c r="F21">
        <v>6.5</v>
      </c>
      <c r="G21">
        <v>29.7</v>
      </c>
      <c r="H21" t="s">
        <v>0</v>
      </c>
    </row>
    <row r="22" spans="1:8" x14ac:dyDescent="0.2">
      <c r="A22" t="s">
        <v>11</v>
      </c>
      <c r="B22">
        <v>175</v>
      </c>
      <c r="C22">
        <v>159</v>
      </c>
      <c r="D22">
        <v>75</v>
      </c>
      <c r="E22">
        <v>409</v>
      </c>
      <c r="F22">
        <v>16</v>
      </c>
      <c r="G22">
        <v>25.6</v>
      </c>
      <c r="H22" t="s">
        <v>0</v>
      </c>
    </row>
    <row r="23" spans="1:8" x14ac:dyDescent="0.2">
      <c r="A23" t="s">
        <v>17</v>
      </c>
      <c r="B23">
        <v>200</v>
      </c>
      <c r="C23">
        <v>105</v>
      </c>
      <c r="D23">
        <v>80</v>
      </c>
      <c r="E23">
        <v>385</v>
      </c>
      <c r="F23">
        <v>17.5</v>
      </c>
      <c r="G23">
        <v>22</v>
      </c>
      <c r="H23" t="s">
        <v>0</v>
      </c>
    </row>
    <row r="24" spans="1:8" x14ac:dyDescent="0.2">
      <c r="A24" t="s">
        <v>39</v>
      </c>
      <c r="B24">
        <v>1</v>
      </c>
      <c r="C24">
        <v>94</v>
      </c>
      <c r="D24">
        <v>0</v>
      </c>
      <c r="E24">
        <v>95</v>
      </c>
      <c r="F24">
        <v>4</v>
      </c>
      <c r="G24">
        <v>23.8</v>
      </c>
      <c r="H24" t="s">
        <v>0</v>
      </c>
    </row>
    <row r="25" spans="1:8" x14ac:dyDescent="0.2">
      <c r="A25" t="s">
        <v>84</v>
      </c>
      <c r="B25">
        <v>16</v>
      </c>
      <c r="C25">
        <v>237</v>
      </c>
      <c r="D25">
        <v>0</v>
      </c>
      <c r="E25">
        <v>253</v>
      </c>
      <c r="F25">
        <v>6.5</v>
      </c>
      <c r="G25">
        <v>38.9</v>
      </c>
      <c r="H25" t="s">
        <v>48</v>
      </c>
    </row>
    <row r="26" spans="1:8" x14ac:dyDescent="0.2">
      <c r="A26" t="s">
        <v>29</v>
      </c>
      <c r="B26">
        <v>74</v>
      </c>
      <c r="C26">
        <v>173</v>
      </c>
      <c r="D26">
        <v>20</v>
      </c>
      <c r="E26">
        <v>267</v>
      </c>
      <c r="F26">
        <v>10</v>
      </c>
      <c r="G26">
        <v>26.7</v>
      </c>
      <c r="H26" t="s">
        <v>0</v>
      </c>
    </row>
    <row r="27" spans="1:8" x14ac:dyDescent="0.2">
      <c r="A27" t="s">
        <v>35</v>
      </c>
      <c r="B27">
        <v>17</v>
      </c>
      <c r="C27">
        <v>190</v>
      </c>
      <c r="D27">
        <v>85</v>
      </c>
      <c r="E27">
        <v>292</v>
      </c>
      <c r="F27">
        <v>8.5</v>
      </c>
      <c r="G27">
        <v>34.4</v>
      </c>
      <c r="H27" t="s">
        <v>0</v>
      </c>
    </row>
    <row r="28" spans="1:8" x14ac:dyDescent="0.2">
      <c r="A28" t="s">
        <v>7</v>
      </c>
      <c r="B28">
        <v>575</v>
      </c>
      <c r="C28">
        <v>213</v>
      </c>
      <c r="D28">
        <v>250</v>
      </c>
      <c r="E28">
        <v>1038</v>
      </c>
      <c r="F28">
        <v>33</v>
      </c>
      <c r="G28">
        <v>31.5</v>
      </c>
      <c r="H28" t="s">
        <v>0</v>
      </c>
    </row>
    <row r="29" spans="1:8" x14ac:dyDescent="0.2">
      <c r="A29" t="s">
        <v>85</v>
      </c>
      <c r="B29">
        <v>25</v>
      </c>
      <c r="C29">
        <v>209</v>
      </c>
      <c r="D29">
        <v>0</v>
      </c>
      <c r="E29">
        <v>234</v>
      </c>
      <c r="F29">
        <v>8</v>
      </c>
      <c r="G29">
        <v>29.3</v>
      </c>
      <c r="H29" t="s">
        <v>48</v>
      </c>
    </row>
    <row r="30" spans="1:8" x14ac:dyDescent="0.2">
      <c r="A30" t="s">
        <v>56</v>
      </c>
      <c r="B30">
        <v>28</v>
      </c>
      <c r="C30">
        <v>188</v>
      </c>
      <c r="D30">
        <v>0</v>
      </c>
      <c r="E30">
        <v>216</v>
      </c>
      <c r="F30">
        <v>7.5</v>
      </c>
      <c r="G30">
        <v>28.8</v>
      </c>
      <c r="H30" t="s">
        <v>48</v>
      </c>
    </row>
    <row r="31" spans="1:8" x14ac:dyDescent="0.2">
      <c r="A31" t="s">
        <v>33</v>
      </c>
      <c r="B31">
        <v>6</v>
      </c>
      <c r="C31">
        <v>191</v>
      </c>
      <c r="D31">
        <v>50</v>
      </c>
      <c r="E31">
        <v>247</v>
      </c>
      <c r="F31">
        <v>7.5</v>
      </c>
      <c r="G31">
        <v>32.9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F5FB-E28C-704C-891B-54E47BF7C117}">
  <dimension ref="A1:G21"/>
  <sheetViews>
    <sheetView workbookViewId="0">
      <selection activeCell="G21" sqref="G21"/>
    </sheetView>
  </sheetViews>
  <sheetFormatPr baseColWidth="10" defaultRowHeight="16" x14ac:dyDescent="0.2"/>
  <sheetData>
    <row r="1" spans="1:7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83</v>
      </c>
      <c r="G1" s="3" t="s">
        <v>6</v>
      </c>
    </row>
    <row r="2" spans="1:7" x14ac:dyDescent="0.2">
      <c r="A2" s="4" t="s">
        <v>41</v>
      </c>
      <c r="B2" s="4">
        <v>4</v>
      </c>
      <c r="C2" s="4">
        <v>96</v>
      </c>
      <c r="D2" s="4">
        <v>70</v>
      </c>
      <c r="E2" s="4">
        <v>170</v>
      </c>
      <c r="F2" s="4">
        <v>8.5</v>
      </c>
      <c r="G2" s="4">
        <v>20</v>
      </c>
    </row>
    <row r="3" spans="1:7" x14ac:dyDescent="0.2">
      <c r="A3" s="4" t="s">
        <v>27</v>
      </c>
      <c r="B3" s="4">
        <v>49</v>
      </c>
      <c r="C3" s="4">
        <v>78</v>
      </c>
      <c r="D3" s="4">
        <v>50</v>
      </c>
      <c r="E3" s="4">
        <v>177</v>
      </c>
      <c r="F3" s="4">
        <v>10.5</v>
      </c>
      <c r="G3" s="4">
        <v>16.86</v>
      </c>
    </row>
    <row r="4" spans="1:7" x14ac:dyDescent="0.2">
      <c r="A4" t="s">
        <v>31</v>
      </c>
      <c r="B4" s="4">
        <v>0</v>
      </c>
      <c r="C4" s="4">
        <v>86</v>
      </c>
      <c r="D4" s="4">
        <v>75</v>
      </c>
      <c r="E4" s="4">
        <v>161</v>
      </c>
      <c r="F4" s="4">
        <v>8</v>
      </c>
      <c r="G4" s="4">
        <v>20.13</v>
      </c>
    </row>
    <row r="5" spans="1:7" x14ac:dyDescent="0.2">
      <c r="A5" s="4" t="s">
        <v>19</v>
      </c>
      <c r="B5" s="4">
        <v>6</v>
      </c>
      <c r="C5" s="4">
        <v>82</v>
      </c>
      <c r="D5" s="4">
        <v>25</v>
      </c>
      <c r="E5" s="4">
        <v>113</v>
      </c>
      <c r="F5" s="4">
        <v>5</v>
      </c>
      <c r="G5" s="4">
        <v>22.6</v>
      </c>
    </row>
    <row r="6" spans="1:7" x14ac:dyDescent="0.2">
      <c r="A6" s="4" t="s">
        <v>13</v>
      </c>
      <c r="B6" s="4">
        <v>150</v>
      </c>
      <c r="C6" s="4">
        <v>83</v>
      </c>
      <c r="D6" s="4">
        <v>25</v>
      </c>
      <c r="E6" s="4">
        <v>258</v>
      </c>
      <c r="F6" s="4">
        <v>19</v>
      </c>
      <c r="G6" s="4">
        <v>13.58</v>
      </c>
    </row>
    <row r="7" spans="1:7" x14ac:dyDescent="0.2">
      <c r="A7" s="4" t="s">
        <v>43</v>
      </c>
      <c r="B7" s="4">
        <v>22</v>
      </c>
      <c r="C7" s="4">
        <v>114</v>
      </c>
      <c r="D7" s="4">
        <v>60</v>
      </c>
      <c r="E7" s="4">
        <v>196</v>
      </c>
      <c r="F7" s="4">
        <v>9.5</v>
      </c>
      <c r="G7" s="4">
        <v>20.63</v>
      </c>
    </row>
    <row r="8" spans="1:7" x14ac:dyDescent="0.2">
      <c r="A8" s="4" t="s">
        <v>15</v>
      </c>
      <c r="B8" s="4">
        <v>177</v>
      </c>
      <c r="C8" s="4">
        <v>82</v>
      </c>
      <c r="D8" s="4">
        <v>60</v>
      </c>
      <c r="E8" s="4">
        <v>319</v>
      </c>
      <c r="F8" s="4">
        <v>18.5</v>
      </c>
      <c r="G8" s="4">
        <v>17.239999999999998</v>
      </c>
    </row>
    <row r="9" spans="1:7" x14ac:dyDescent="0.2">
      <c r="A9" s="4" t="s">
        <v>45</v>
      </c>
      <c r="B9" s="4">
        <v>5</v>
      </c>
      <c r="C9" s="4">
        <v>96</v>
      </c>
      <c r="D9" s="4">
        <v>25</v>
      </c>
      <c r="E9" s="4">
        <v>126</v>
      </c>
      <c r="F9" s="4">
        <v>7.5</v>
      </c>
      <c r="G9" s="4">
        <v>16.8</v>
      </c>
    </row>
    <row r="10" spans="1:7" x14ac:dyDescent="0.2">
      <c r="A10" s="4" t="s">
        <v>23</v>
      </c>
      <c r="B10" s="4">
        <v>199</v>
      </c>
      <c r="C10" s="4">
        <v>66</v>
      </c>
      <c r="D10" s="4">
        <v>90</v>
      </c>
      <c r="E10" s="4">
        <v>355</v>
      </c>
      <c r="F10" s="4">
        <v>20</v>
      </c>
      <c r="G10" s="4">
        <v>17.75</v>
      </c>
    </row>
    <row r="11" spans="1:7" x14ac:dyDescent="0.2">
      <c r="A11" s="4" t="s">
        <v>21</v>
      </c>
      <c r="B11" s="4">
        <v>5</v>
      </c>
      <c r="C11" s="4">
        <v>107</v>
      </c>
      <c r="D11" s="4">
        <v>60</v>
      </c>
      <c r="E11" s="4">
        <v>172</v>
      </c>
      <c r="F11" s="4">
        <v>9</v>
      </c>
      <c r="G11" s="4">
        <v>19.11</v>
      </c>
    </row>
    <row r="12" spans="1:7" x14ac:dyDescent="0.2">
      <c r="A12" s="4" t="s">
        <v>9</v>
      </c>
      <c r="B12" s="4">
        <v>131</v>
      </c>
      <c r="C12" s="4">
        <v>57</v>
      </c>
      <c r="D12" s="4">
        <v>5</v>
      </c>
      <c r="E12" s="4">
        <v>193</v>
      </c>
      <c r="F12" s="4">
        <v>14</v>
      </c>
      <c r="G12" s="4">
        <v>13.79</v>
      </c>
    </row>
    <row r="13" spans="1:7" x14ac:dyDescent="0.2">
      <c r="A13" s="4" t="s">
        <v>25</v>
      </c>
      <c r="B13" s="4">
        <v>167</v>
      </c>
      <c r="C13" s="4">
        <v>69</v>
      </c>
      <c r="D13" s="4">
        <v>15</v>
      </c>
      <c r="E13" s="4">
        <v>251</v>
      </c>
      <c r="F13" s="4">
        <v>17</v>
      </c>
      <c r="G13" s="4">
        <v>14.76</v>
      </c>
    </row>
    <row r="14" spans="1:7" x14ac:dyDescent="0.2">
      <c r="A14" s="4" t="s">
        <v>37</v>
      </c>
      <c r="B14" s="4">
        <v>12</v>
      </c>
      <c r="C14" s="4">
        <v>89</v>
      </c>
      <c r="D14" s="4">
        <v>35</v>
      </c>
      <c r="E14" s="4">
        <v>136</v>
      </c>
      <c r="F14" s="4">
        <v>7</v>
      </c>
      <c r="G14" s="4">
        <v>19.43</v>
      </c>
    </row>
    <row r="15" spans="1:7" x14ac:dyDescent="0.2">
      <c r="A15" s="4" t="s">
        <v>11</v>
      </c>
      <c r="B15" s="4">
        <v>116</v>
      </c>
      <c r="C15" s="4">
        <v>83</v>
      </c>
      <c r="D15" s="4">
        <v>80</v>
      </c>
      <c r="E15" s="4">
        <v>279</v>
      </c>
      <c r="F15" s="4">
        <v>16.5</v>
      </c>
      <c r="G15" s="4">
        <v>16.91</v>
      </c>
    </row>
    <row r="16" spans="1:7" x14ac:dyDescent="0.2">
      <c r="A16" s="4" t="s">
        <v>17</v>
      </c>
      <c r="B16" s="4">
        <v>168</v>
      </c>
      <c r="C16" s="4">
        <v>56</v>
      </c>
      <c r="D16" s="4">
        <v>35</v>
      </c>
      <c r="E16" s="4">
        <v>259</v>
      </c>
      <c r="F16" s="4">
        <v>16</v>
      </c>
      <c r="G16" s="4">
        <v>16.190000000000001</v>
      </c>
    </row>
    <row r="17" spans="1:7" x14ac:dyDescent="0.2">
      <c r="A17" s="4" t="s">
        <v>39</v>
      </c>
      <c r="B17" s="4">
        <v>0</v>
      </c>
      <c r="C17" s="4">
        <v>68</v>
      </c>
      <c r="D17" s="4">
        <v>15</v>
      </c>
      <c r="E17" s="4">
        <v>83</v>
      </c>
      <c r="F17" s="4">
        <v>3</v>
      </c>
      <c r="G17" s="4">
        <v>27.67</v>
      </c>
    </row>
    <row r="18" spans="1:7" x14ac:dyDescent="0.2">
      <c r="A18" s="4" t="s">
        <v>29</v>
      </c>
      <c r="B18" s="4">
        <v>24</v>
      </c>
      <c r="C18" s="4">
        <v>89</v>
      </c>
      <c r="D18" s="4">
        <v>35</v>
      </c>
      <c r="E18" s="4">
        <v>148</v>
      </c>
      <c r="F18" s="4">
        <v>8</v>
      </c>
      <c r="G18" s="4">
        <v>18.5</v>
      </c>
    </row>
    <row r="19" spans="1:7" x14ac:dyDescent="0.2">
      <c r="A19" s="4" t="s">
        <v>35</v>
      </c>
      <c r="B19" s="4">
        <v>22</v>
      </c>
      <c r="C19" s="4">
        <v>91</v>
      </c>
      <c r="D19" s="4">
        <v>50</v>
      </c>
      <c r="E19" s="4">
        <v>163</v>
      </c>
      <c r="F19" s="4">
        <v>7.5</v>
      </c>
      <c r="G19" s="4">
        <v>21.73</v>
      </c>
    </row>
    <row r="20" spans="1:7" x14ac:dyDescent="0.2">
      <c r="A20" s="4" t="s">
        <v>7</v>
      </c>
      <c r="B20" s="4">
        <v>277</v>
      </c>
      <c r="C20" s="4">
        <v>108</v>
      </c>
      <c r="D20" s="4">
        <v>170</v>
      </c>
      <c r="E20" s="4">
        <v>555</v>
      </c>
      <c r="F20" s="4">
        <v>30.5</v>
      </c>
      <c r="G20" s="4">
        <v>18.2</v>
      </c>
    </row>
    <row r="21" spans="1:7" x14ac:dyDescent="0.2">
      <c r="A21" s="4" t="s">
        <v>33</v>
      </c>
      <c r="B21" s="4">
        <v>0</v>
      </c>
      <c r="C21" s="4">
        <v>115</v>
      </c>
      <c r="D21" s="4">
        <v>10</v>
      </c>
      <c r="E21" s="4">
        <v>125</v>
      </c>
      <c r="F21" s="4">
        <v>4</v>
      </c>
      <c r="G21" s="4">
        <v>31.25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8F7A-4BC3-F846-8E49-AFB3581F12D0}">
  <dimension ref="A1:G11"/>
  <sheetViews>
    <sheetView workbookViewId="0">
      <selection activeCell="A2" sqref="A2:G11"/>
    </sheetView>
  </sheetViews>
  <sheetFormatPr baseColWidth="10" defaultRowHeight="16" x14ac:dyDescent="0.2"/>
  <sheetData>
    <row r="1" spans="1:7" x14ac:dyDescent="0.2">
      <c r="A1" s="3" t="s">
        <v>71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83</v>
      </c>
      <c r="G1" s="3" t="s">
        <v>6</v>
      </c>
    </row>
    <row r="2" spans="1:7" x14ac:dyDescent="0.2">
      <c r="A2" s="4" t="s">
        <v>52</v>
      </c>
      <c r="B2" s="4">
        <v>11</v>
      </c>
      <c r="C2" s="4">
        <v>125</v>
      </c>
      <c r="D2" s="4">
        <v>0</v>
      </c>
      <c r="E2" s="4">
        <v>136</v>
      </c>
      <c r="F2" s="4">
        <v>6.5</v>
      </c>
      <c r="G2" s="4">
        <v>20.92</v>
      </c>
    </row>
    <row r="3" spans="1:7" x14ac:dyDescent="0.2">
      <c r="A3" s="4" t="s">
        <v>53</v>
      </c>
      <c r="B3" s="4">
        <v>73</v>
      </c>
      <c r="C3" s="4">
        <v>117</v>
      </c>
      <c r="D3" s="4">
        <v>0</v>
      </c>
      <c r="E3" s="4">
        <v>190</v>
      </c>
      <c r="F3" s="4">
        <v>10</v>
      </c>
      <c r="G3" s="4">
        <v>19</v>
      </c>
    </row>
    <row r="4" spans="1:7" x14ac:dyDescent="0.2">
      <c r="A4" s="4" t="s">
        <v>51</v>
      </c>
      <c r="B4" s="4">
        <v>345</v>
      </c>
      <c r="C4" s="4">
        <v>109</v>
      </c>
      <c r="D4" s="4">
        <v>0</v>
      </c>
      <c r="E4" s="4">
        <v>454</v>
      </c>
      <c r="F4" s="4">
        <v>21</v>
      </c>
      <c r="G4" s="4">
        <v>21.62</v>
      </c>
    </row>
    <row r="5" spans="1:7" x14ac:dyDescent="0.2">
      <c r="A5" s="4" t="s">
        <v>57</v>
      </c>
      <c r="B5" s="4">
        <v>27</v>
      </c>
      <c r="C5" s="4">
        <v>145</v>
      </c>
      <c r="D5" s="4">
        <v>0</v>
      </c>
      <c r="E5" s="4">
        <v>172</v>
      </c>
      <c r="F5" s="4">
        <v>8</v>
      </c>
      <c r="G5" s="4">
        <v>21.5</v>
      </c>
    </row>
    <row r="6" spans="1:7" x14ac:dyDescent="0.2">
      <c r="A6" s="4" t="s">
        <v>58</v>
      </c>
      <c r="B6" s="4">
        <v>366</v>
      </c>
      <c r="C6" s="4">
        <v>107</v>
      </c>
      <c r="D6" s="4">
        <v>0</v>
      </c>
      <c r="E6" s="4">
        <v>473</v>
      </c>
      <c r="F6" s="4">
        <v>23.5</v>
      </c>
      <c r="G6" s="4">
        <v>20.13</v>
      </c>
    </row>
    <row r="7" spans="1:7" x14ac:dyDescent="0.2">
      <c r="A7" s="4" t="s">
        <v>50</v>
      </c>
      <c r="B7" s="4">
        <v>266</v>
      </c>
      <c r="C7" s="4">
        <v>120</v>
      </c>
      <c r="D7" s="4">
        <v>0</v>
      </c>
      <c r="E7" s="4">
        <v>386</v>
      </c>
      <c r="F7" s="4">
        <v>22</v>
      </c>
      <c r="G7" s="4">
        <v>17.55</v>
      </c>
    </row>
    <row r="8" spans="1:7" x14ac:dyDescent="0.2">
      <c r="A8" s="4" t="s">
        <v>49</v>
      </c>
      <c r="B8" s="4">
        <v>408</v>
      </c>
      <c r="C8" s="4">
        <v>116</v>
      </c>
      <c r="D8" s="4">
        <v>0</v>
      </c>
      <c r="E8" s="4">
        <v>524</v>
      </c>
      <c r="F8" s="4">
        <v>25</v>
      </c>
      <c r="G8" s="4">
        <v>20.96</v>
      </c>
    </row>
    <row r="9" spans="1:7" x14ac:dyDescent="0.2">
      <c r="A9" s="4" t="s">
        <v>84</v>
      </c>
      <c r="B9" s="4">
        <v>0</v>
      </c>
      <c r="C9" s="4">
        <v>137</v>
      </c>
      <c r="D9" s="4">
        <v>0</v>
      </c>
      <c r="E9" s="4">
        <v>137</v>
      </c>
      <c r="F9" s="4">
        <v>6</v>
      </c>
      <c r="G9" s="4">
        <v>22.83</v>
      </c>
    </row>
    <row r="10" spans="1:7" x14ac:dyDescent="0.2">
      <c r="A10" s="4" t="s">
        <v>85</v>
      </c>
      <c r="B10" s="4">
        <v>34</v>
      </c>
      <c r="C10" s="4">
        <v>127</v>
      </c>
      <c r="D10" s="4">
        <v>0</v>
      </c>
      <c r="E10" s="4">
        <v>161</v>
      </c>
      <c r="F10" s="4">
        <v>8</v>
      </c>
      <c r="G10" s="4">
        <v>20.13</v>
      </c>
    </row>
    <row r="11" spans="1:7" x14ac:dyDescent="0.2">
      <c r="A11" s="4" t="s">
        <v>56</v>
      </c>
      <c r="B11" s="4">
        <v>4</v>
      </c>
      <c r="C11" s="4">
        <v>110</v>
      </c>
      <c r="D11" s="4">
        <v>0</v>
      </c>
      <c r="E11" s="4">
        <v>114</v>
      </c>
      <c r="F11" s="4">
        <v>6</v>
      </c>
      <c r="G11" s="4">
        <v>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4C4F-3D19-D745-89D7-6AEBA3943534}">
  <dimension ref="A1:I21"/>
  <sheetViews>
    <sheetView topLeftCell="B1" workbookViewId="0">
      <selection activeCell="F15" sqref="F15"/>
    </sheetView>
  </sheetViews>
  <sheetFormatPr baseColWidth="10" defaultRowHeight="16" x14ac:dyDescent="0.2"/>
  <cols>
    <col min="1" max="1" width="15.33203125" bestFit="1" customWidth="1"/>
    <col min="2" max="2" width="16.83203125" customWidth="1"/>
    <col min="8" max="8" width="12" customWidth="1"/>
  </cols>
  <sheetData>
    <row r="1" spans="1:9" x14ac:dyDescent="0.2">
      <c r="A1" s="3" t="s">
        <v>0</v>
      </c>
      <c r="B1" s="3" t="s">
        <v>48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47</v>
      </c>
    </row>
    <row r="2" spans="1:9" x14ac:dyDescent="0.2">
      <c r="A2" s="4" t="s">
        <v>31</v>
      </c>
      <c r="B2" s="4" t="s">
        <v>54</v>
      </c>
      <c r="C2" s="4">
        <v>10</v>
      </c>
      <c r="D2" s="4">
        <v>90</v>
      </c>
      <c r="E2" s="4">
        <v>172</v>
      </c>
      <c r="F2" s="4">
        <v>272</v>
      </c>
      <c r="G2" s="4">
        <v>7.5</v>
      </c>
      <c r="H2" s="4">
        <v>36.299999999999997</v>
      </c>
      <c r="I2" s="4" t="s">
        <v>32</v>
      </c>
    </row>
    <row r="3" spans="1:9" x14ac:dyDescent="0.2">
      <c r="A3" s="4" t="s">
        <v>35</v>
      </c>
      <c r="B3" s="4" t="s">
        <v>55</v>
      </c>
      <c r="C3" s="4">
        <v>17</v>
      </c>
      <c r="D3" s="4">
        <v>85</v>
      </c>
      <c r="E3" s="4">
        <v>190</v>
      </c>
      <c r="F3" s="4">
        <v>292</v>
      </c>
      <c r="G3" s="4">
        <v>8.5</v>
      </c>
      <c r="H3" s="4">
        <v>34.4</v>
      </c>
      <c r="I3" s="4" t="s">
        <v>36</v>
      </c>
    </row>
    <row r="4" spans="1:9" x14ac:dyDescent="0.2">
      <c r="A4" s="4" t="s">
        <v>33</v>
      </c>
      <c r="B4" t="s">
        <v>84</v>
      </c>
      <c r="C4" s="4">
        <v>6</v>
      </c>
      <c r="D4" s="4">
        <v>50</v>
      </c>
      <c r="E4" s="4">
        <v>191</v>
      </c>
      <c r="F4" s="4">
        <v>247</v>
      </c>
      <c r="G4" s="4">
        <v>7.5</v>
      </c>
      <c r="H4" s="4">
        <v>32.9</v>
      </c>
      <c r="I4" s="4" t="s">
        <v>34</v>
      </c>
    </row>
    <row r="5" spans="1:9" x14ac:dyDescent="0.2">
      <c r="A5" s="4" t="s">
        <v>45</v>
      </c>
      <c r="B5" s="4" t="s">
        <v>57</v>
      </c>
      <c r="C5" s="4">
        <v>3</v>
      </c>
      <c r="D5" s="4">
        <v>50</v>
      </c>
      <c r="E5" s="4">
        <v>141</v>
      </c>
      <c r="F5" s="4">
        <v>194</v>
      </c>
      <c r="G5" s="4">
        <v>6</v>
      </c>
      <c r="H5" s="4">
        <v>32.299999999999997</v>
      </c>
      <c r="I5" s="4" t="s">
        <v>46</v>
      </c>
    </row>
    <row r="6" spans="1:9" x14ac:dyDescent="0.2">
      <c r="A6" s="4" t="s">
        <v>7</v>
      </c>
      <c r="B6" s="4" t="s">
        <v>49</v>
      </c>
      <c r="C6" s="4">
        <v>575</v>
      </c>
      <c r="D6" s="4">
        <v>250</v>
      </c>
      <c r="E6" s="4">
        <v>213</v>
      </c>
      <c r="F6" s="4">
        <v>1038</v>
      </c>
      <c r="G6" s="4">
        <v>33</v>
      </c>
      <c r="H6" s="4">
        <v>31.5</v>
      </c>
      <c r="I6" s="4" t="s">
        <v>8</v>
      </c>
    </row>
    <row r="7" spans="1:9" x14ac:dyDescent="0.2">
      <c r="A7" s="4" t="s">
        <v>41</v>
      </c>
      <c r="B7" s="4" t="s">
        <v>56</v>
      </c>
      <c r="C7" s="4">
        <v>27</v>
      </c>
      <c r="D7" s="4">
        <v>140</v>
      </c>
      <c r="E7" s="4">
        <v>206</v>
      </c>
      <c r="F7" s="4">
        <v>373</v>
      </c>
      <c r="G7" s="4">
        <v>12</v>
      </c>
      <c r="H7" s="4">
        <v>31.1</v>
      </c>
      <c r="I7" s="4" t="s">
        <v>42</v>
      </c>
    </row>
    <row r="8" spans="1:9" x14ac:dyDescent="0.2">
      <c r="A8" s="4" t="s">
        <v>19</v>
      </c>
      <c r="B8" s="4" t="s">
        <v>52</v>
      </c>
      <c r="C8" s="4">
        <v>62</v>
      </c>
      <c r="D8" s="4">
        <v>85</v>
      </c>
      <c r="E8" s="4">
        <v>180</v>
      </c>
      <c r="F8" s="4">
        <v>327</v>
      </c>
      <c r="G8" s="4">
        <v>10.5</v>
      </c>
      <c r="H8" s="4">
        <v>31.1</v>
      </c>
      <c r="I8" s="4" t="s">
        <v>20</v>
      </c>
    </row>
    <row r="9" spans="1:9" x14ac:dyDescent="0.2">
      <c r="A9" s="4" t="s">
        <v>43</v>
      </c>
      <c r="B9" s="4" t="s">
        <v>57</v>
      </c>
      <c r="C9" s="4">
        <v>9</v>
      </c>
      <c r="D9" s="4">
        <v>90</v>
      </c>
      <c r="E9" s="4">
        <v>127</v>
      </c>
      <c r="F9" s="4">
        <v>226</v>
      </c>
      <c r="G9" s="4">
        <v>7.5</v>
      </c>
      <c r="H9" s="4">
        <v>30.1</v>
      </c>
      <c r="I9" s="4" t="s">
        <v>44</v>
      </c>
    </row>
    <row r="10" spans="1:9" x14ac:dyDescent="0.2">
      <c r="A10" s="4" t="s">
        <v>27</v>
      </c>
      <c r="B10" s="4" t="s">
        <v>53</v>
      </c>
      <c r="C10" s="4">
        <v>206</v>
      </c>
      <c r="D10" s="4">
        <v>120</v>
      </c>
      <c r="E10" s="4">
        <v>166</v>
      </c>
      <c r="F10" s="4">
        <v>492</v>
      </c>
      <c r="G10" s="4">
        <v>16.5</v>
      </c>
      <c r="H10" s="4">
        <v>29.8</v>
      </c>
      <c r="I10" s="4" t="s">
        <v>28</v>
      </c>
    </row>
    <row r="11" spans="1:9" x14ac:dyDescent="0.2">
      <c r="A11" s="4" t="s">
        <v>37</v>
      </c>
      <c r="B11" t="s">
        <v>85</v>
      </c>
      <c r="C11" s="4">
        <v>8</v>
      </c>
      <c r="D11" s="4">
        <v>55</v>
      </c>
      <c r="E11" s="4">
        <v>130</v>
      </c>
      <c r="F11" s="4">
        <v>193</v>
      </c>
      <c r="G11" s="4">
        <v>6.5</v>
      </c>
      <c r="H11" s="4">
        <v>29.7</v>
      </c>
      <c r="I11" s="4" t="s">
        <v>38</v>
      </c>
    </row>
    <row r="12" spans="1:9" x14ac:dyDescent="0.2">
      <c r="A12" s="4" t="s">
        <v>9</v>
      </c>
      <c r="B12" s="4" t="s">
        <v>49</v>
      </c>
      <c r="C12" s="4">
        <v>285</v>
      </c>
      <c r="D12" s="4">
        <v>40</v>
      </c>
      <c r="E12" s="4">
        <v>227</v>
      </c>
      <c r="F12" s="4">
        <v>552</v>
      </c>
      <c r="G12" s="4">
        <v>19.5</v>
      </c>
      <c r="H12" s="4">
        <v>28.3</v>
      </c>
      <c r="I12" s="4" t="s">
        <v>10</v>
      </c>
    </row>
    <row r="13" spans="1:9" x14ac:dyDescent="0.2">
      <c r="A13" s="4" t="s">
        <v>13</v>
      </c>
      <c r="B13" s="4" t="s">
        <v>50</v>
      </c>
      <c r="C13" s="4">
        <v>234</v>
      </c>
      <c r="D13" s="4">
        <v>75</v>
      </c>
      <c r="E13" s="4">
        <v>199</v>
      </c>
      <c r="F13" s="4">
        <v>508</v>
      </c>
      <c r="G13" s="4">
        <v>19</v>
      </c>
      <c r="H13" s="4">
        <v>26.7</v>
      </c>
      <c r="I13" s="4" t="s">
        <v>14</v>
      </c>
    </row>
    <row r="14" spans="1:9" x14ac:dyDescent="0.2">
      <c r="A14" s="4" t="s">
        <v>29</v>
      </c>
      <c r="B14" s="4" t="s">
        <v>53</v>
      </c>
      <c r="C14" s="4">
        <v>74</v>
      </c>
      <c r="D14" s="4">
        <v>20</v>
      </c>
      <c r="E14" s="4">
        <v>173</v>
      </c>
      <c r="F14" s="4">
        <v>267</v>
      </c>
      <c r="G14" s="4">
        <v>10</v>
      </c>
      <c r="H14" s="4">
        <v>26.7</v>
      </c>
      <c r="I14" s="4" t="s">
        <v>30</v>
      </c>
    </row>
    <row r="15" spans="1:9" x14ac:dyDescent="0.2">
      <c r="A15" s="4" t="s">
        <v>23</v>
      </c>
      <c r="B15" s="4" t="s">
        <v>58</v>
      </c>
      <c r="C15" s="4">
        <v>205</v>
      </c>
      <c r="D15" s="4">
        <v>95</v>
      </c>
      <c r="E15" s="4">
        <v>174</v>
      </c>
      <c r="F15" s="4">
        <v>474</v>
      </c>
      <c r="G15" s="4">
        <v>18.5</v>
      </c>
      <c r="H15" s="4">
        <v>25.6</v>
      </c>
      <c r="I15" s="4" t="s">
        <v>24</v>
      </c>
    </row>
    <row r="16" spans="1:9" x14ac:dyDescent="0.2">
      <c r="A16" s="4" t="s">
        <v>11</v>
      </c>
      <c r="B16" s="4" t="s">
        <v>50</v>
      </c>
      <c r="C16" s="4">
        <v>175</v>
      </c>
      <c r="D16" s="4">
        <v>75</v>
      </c>
      <c r="E16" s="4">
        <v>159</v>
      </c>
      <c r="F16" s="4">
        <v>409</v>
      </c>
      <c r="G16" s="4">
        <v>16</v>
      </c>
      <c r="H16" s="4">
        <v>25.6</v>
      </c>
      <c r="I16" s="4" t="s">
        <v>12</v>
      </c>
    </row>
    <row r="17" spans="1:9" x14ac:dyDescent="0.2">
      <c r="A17" s="4" t="s">
        <v>21</v>
      </c>
      <c r="B17" s="4" t="s">
        <v>52</v>
      </c>
      <c r="C17" s="4">
        <v>58</v>
      </c>
      <c r="D17" s="4">
        <v>55</v>
      </c>
      <c r="E17" s="4">
        <v>151</v>
      </c>
      <c r="F17" s="4">
        <v>264</v>
      </c>
      <c r="G17" s="4">
        <v>10.5</v>
      </c>
      <c r="H17" s="4">
        <v>25.1</v>
      </c>
      <c r="I17" s="4" t="s">
        <v>22</v>
      </c>
    </row>
    <row r="18" spans="1:9" x14ac:dyDescent="0.2">
      <c r="A18" s="4" t="s">
        <v>39</v>
      </c>
      <c r="B18" s="4" t="s">
        <v>56</v>
      </c>
      <c r="C18" s="4">
        <v>1</v>
      </c>
      <c r="D18" s="4">
        <v>0</v>
      </c>
      <c r="E18" s="4">
        <v>94</v>
      </c>
      <c r="F18" s="4">
        <v>95</v>
      </c>
      <c r="G18" s="4">
        <v>4</v>
      </c>
      <c r="H18" s="4">
        <v>23.8</v>
      </c>
      <c r="I18" s="4" t="s">
        <v>40</v>
      </c>
    </row>
    <row r="19" spans="1:9" x14ac:dyDescent="0.2">
      <c r="A19" s="4" t="s">
        <v>15</v>
      </c>
      <c r="B19" s="4" t="s">
        <v>51</v>
      </c>
      <c r="C19" s="4">
        <v>206</v>
      </c>
      <c r="D19" s="4">
        <v>120</v>
      </c>
      <c r="E19" s="4">
        <v>117</v>
      </c>
      <c r="F19" s="4">
        <v>443</v>
      </c>
      <c r="G19" s="4">
        <v>19.5</v>
      </c>
      <c r="H19" s="4">
        <v>22.7</v>
      </c>
      <c r="I19" s="4" t="s">
        <v>16</v>
      </c>
    </row>
    <row r="20" spans="1:9" x14ac:dyDescent="0.2">
      <c r="A20" s="4" t="s">
        <v>17</v>
      </c>
      <c r="B20" s="4" t="s">
        <v>51</v>
      </c>
      <c r="C20" s="4">
        <v>200</v>
      </c>
      <c r="D20" s="4">
        <v>80</v>
      </c>
      <c r="E20" s="4">
        <v>105</v>
      </c>
      <c r="F20" s="4">
        <v>385</v>
      </c>
      <c r="G20" s="4">
        <v>17.5</v>
      </c>
      <c r="H20" s="4">
        <v>22</v>
      </c>
      <c r="I20" s="4" t="s">
        <v>18</v>
      </c>
    </row>
    <row r="21" spans="1:9" x14ac:dyDescent="0.2">
      <c r="A21" s="4" t="s">
        <v>25</v>
      </c>
      <c r="B21" s="4" t="s">
        <v>58</v>
      </c>
      <c r="C21" s="4">
        <v>97</v>
      </c>
      <c r="D21" s="4">
        <v>45</v>
      </c>
      <c r="E21" s="4">
        <v>116</v>
      </c>
      <c r="F21" s="4">
        <v>258</v>
      </c>
      <c r="G21" s="4">
        <v>13</v>
      </c>
      <c r="H21" s="4">
        <v>19.8</v>
      </c>
      <c r="I21" s="4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Conditions</vt:lpstr>
      <vt:lpstr>Scoring</vt:lpstr>
      <vt:lpstr>Price</vt:lpstr>
      <vt:lpstr>Master Data</vt:lpstr>
      <vt:lpstr>2024 Master</vt:lpstr>
      <vt:lpstr>2023 Master</vt:lpstr>
      <vt:lpstr>2024 Drivers</vt:lpstr>
      <vt:lpstr>2024 Cars</vt:lpstr>
      <vt:lpstr>2023 Drivers</vt:lpstr>
      <vt:lpstr>2023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2024-02-28T09:59:49Z</dcterms:created>
  <dcterms:modified xsi:type="dcterms:W3CDTF">2025-03-12T19:58:34Z</dcterms:modified>
</cp:coreProperties>
</file>