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unwon\Desktop\multi\TIL\퐈날프로젝트\"/>
    </mc:Choice>
  </mc:AlternateContent>
  <xr:revisionPtr revIDLastSave="0" documentId="13_ncr:1_{B30D72B3-BB48-46AE-8E22-31933F13CA8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결과 정리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4" i="1" l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C29" i="1"/>
  <c r="AB29" i="1"/>
  <c r="AA29" i="1"/>
  <c r="Z29" i="1"/>
  <c r="Y29" i="1"/>
  <c r="X29" i="1"/>
  <c r="W29" i="1"/>
  <c r="V29" i="1"/>
  <c r="U29" i="1"/>
  <c r="T29" i="1"/>
  <c r="S29" i="1"/>
  <c r="R29" i="1"/>
  <c r="C38" i="1" s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5" i="1"/>
  <c r="AB25" i="1"/>
  <c r="AA25" i="1"/>
  <c r="Z25" i="1"/>
  <c r="Y25" i="1"/>
  <c r="X25" i="1"/>
  <c r="D37" i="1" s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C11" i="1"/>
  <c r="AB11" i="1"/>
  <c r="AA11" i="1"/>
  <c r="Z11" i="1"/>
  <c r="Y11" i="1"/>
  <c r="X11" i="1"/>
  <c r="D35" i="1" s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D38" i="1" l="1"/>
  <c r="B37" i="1"/>
  <c r="C37" i="1"/>
  <c r="B38" i="1"/>
  <c r="C36" i="1"/>
  <c r="D36" i="1"/>
  <c r="B35" i="1"/>
  <c r="C35" i="1"/>
  <c r="B36" i="1"/>
</calcChain>
</file>

<file path=xl/sharedStrings.xml><?xml version="1.0" encoding="utf-8"?>
<sst xmlns="http://schemas.openxmlformats.org/spreadsheetml/2006/main" count="233" uniqueCount="51">
  <si>
    <t>수원시</t>
  </si>
  <si>
    <t>성남시</t>
  </si>
  <si>
    <t>의정부시</t>
  </si>
  <si>
    <t>안양시</t>
  </si>
  <si>
    <t>부천시</t>
  </si>
  <si>
    <t>광명시</t>
  </si>
  <si>
    <t>평택시</t>
  </si>
  <si>
    <t>동두천시</t>
  </si>
  <si>
    <t>안산시</t>
  </si>
  <si>
    <t>고양시</t>
  </si>
  <si>
    <t>과천시</t>
  </si>
  <si>
    <t>구리시</t>
  </si>
  <si>
    <t>남양주시</t>
  </si>
  <si>
    <t>시흥시</t>
  </si>
  <si>
    <t>군포시</t>
  </si>
  <si>
    <t>하남시</t>
  </si>
  <si>
    <t>용인시</t>
  </si>
  <si>
    <t>파주시</t>
  </si>
  <si>
    <t>이천시</t>
  </si>
  <si>
    <t>안성시</t>
  </si>
  <si>
    <t>김포시</t>
  </si>
  <si>
    <t>화성시</t>
  </si>
  <si>
    <t>광주시</t>
  </si>
  <si>
    <t>양주시</t>
  </si>
  <si>
    <t>여주시</t>
  </si>
  <si>
    <t>포천시</t>
  </si>
  <si>
    <t>의왕시</t>
  </si>
  <si>
    <t>오산시</t>
  </si>
  <si>
    <t>실제값</t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</si>
  <si>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맑은 고딕"/>
        <family val="2"/>
        <charset val="129"/>
        <scheme val="minor"/>
      </rPr>
      <t>MAPE</t>
    </r>
    <phoneticPr fontId="18" type="noConversion"/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</si>
  <si>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맑은 고딕"/>
        <family val="2"/>
        <charset val="129"/>
        <scheme val="minor"/>
      </rPr>
      <t>RMSE</t>
    </r>
    <phoneticPr fontId="18" type="noConversion"/>
  </si>
  <si>
    <t>가격 추세 (기준)</t>
    <phoneticPr fontId="18" type="noConversion"/>
  </si>
  <si>
    <t>단방향</t>
    <phoneticPr fontId="18" type="noConversion"/>
  </si>
  <si>
    <t>양방향</t>
    <phoneticPr fontId="18" type="noConversion"/>
  </si>
  <si>
    <t>예측값(단방향)</t>
    <phoneticPr fontId="18" type="noConversion"/>
  </si>
  <si>
    <t>예측값(양방향)</t>
    <phoneticPr fontId="18" type="noConversion"/>
  </si>
  <si>
    <t>▼하락</t>
  </si>
  <si>
    <t>▲상승</t>
  </si>
  <si>
    <t>보합</t>
  </si>
  <si>
    <t>증감</t>
    <phoneticPr fontId="18" type="noConversion"/>
  </si>
  <si>
    <t>군집별 평가지표</t>
    <phoneticPr fontId="18" type="noConversion"/>
  </si>
  <si>
    <t>Cluster1</t>
    <phoneticPr fontId="18" type="noConversion"/>
  </si>
  <si>
    <t>Cluster2</t>
    <phoneticPr fontId="18" type="noConversion"/>
  </si>
  <si>
    <t>Cluster3</t>
    <phoneticPr fontId="18" type="noConversion"/>
  </si>
  <si>
    <t>단방향_RMSE</t>
    <phoneticPr fontId="18" type="noConversion"/>
  </si>
  <si>
    <t>단방향_MAPE</t>
    <phoneticPr fontId="18" type="noConversion"/>
  </si>
  <si>
    <t>양방향_RMSE</t>
    <phoneticPr fontId="18" type="noConversion"/>
  </si>
  <si>
    <t>양방향_MAPE</t>
    <phoneticPr fontId="18" type="noConversion"/>
  </si>
  <si>
    <t>`</t>
    <phoneticPr fontId="18" type="noConversion"/>
  </si>
  <si>
    <t>RMSE</t>
    <phoneticPr fontId="18" type="noConversion"/>
  </si>
  <si>
    <t>MAPE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</si>
</sst>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yyyy&quot;년&quot;\ m&quot;월&quot;;@"/>
    <numFmt numFmtId="178" formatCode="0.00000"/>
    <numFmt numFmtId="179" formatCode="0.0000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  <charset val="161"/>
    </font>
    <font>
      <sz val="11"/>
      <color theme="1"/>
      <name val="맑은 고딕"/>
      <family val="2"/>
      <charset val="161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2DAFFF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22" fontId="0" fillId="0" borderId="10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22" fontId="0" fillId="37" borderId="10" xfId="0" applyNumberForma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22" fontId="20" fillId="35" borderId="10" xfId="0" applyNumberFormat="1" applyFont="1" applyFill="1" applyBorder="1" applyAlignment="1">
      <alignment horizontal="center" vertical="center"/>
    </xf>
    <xf numFmtId="22" fontId="20" fillId="38" borderId="10" xfId="0" applyNumberFormat="1" applyFont="1" applyFill="1" applyBorder="1" applyAlignment="1">
      <alignment horizontal="center" vertical="center"/>
    </xf>
    <xf numFmtId="0" fontId="0" fillId="39" borderId="10" xfId="0" applyFill="1" applyBorder="1" applyAlignment="1">
      <alignment horizontal="center" vertical="center"/>
    </xf>
    <xf numFmtId="22" fontId="20" fillId="40" borderId="10" xfId="0" applyNumberFormat="1" applyFont="1" applyFill="1" applyBorder="1" applyAlignment="1">
      <alignment horizontal="center" vertical="center"/>
    </xf>
    <xf numFmtId="22" fontId="20" fillId="41" borderId="10" xfId="0" applyNumberFormat="1" applyFont="1" applyFill="1" applyBorder="1" applyAlignment="1">
      <alignment horizontal="center" vertical="center"/>
    </xf>
    <xf numFmtId="177" fontId="0" fillId="37" borderId="10" xfId="0" applyNumberFormat="1" applyFill="1" applyBorder="1" applyAlignment="1">
      <alignment horizontal="center" vertical="center"/>
    </xf>
    <xf numFmtId="177" fontId="0" fillId="33" borderId="10" xfId="0" applyNumberFormat="1" applyFill="1" applyBorder="1" applyAlignment="1">
      <alignment horizontal="center" vertical="center"/>
    </xf>
    <xf numFmtId="177" fontId="0" fillId="35" borderId="10" xfId="0" applyNumberFormat="1" applyFill="1" applyBorder="1" applyAlignment="1">
      <alignment horizontal="center" vertical="center"/>
    </xf>
    <xf numFmtId="177" fontId="0" fillId="38" borderId="10" xfId="0" applyNumberFormat="1" applyFill="1" applyBorder="1" applyAlignment="1">
      <alignment horizontal="center" vertical="center"/>
    </xf>
    <xf numFmtId="177" fontId="0" fillId="39" borderId="10" xfId="0" applyNumberFormat="1" applyFill="1" applyBorder="1" applyAlignment="1">
      <alignment horizontal="center" vertical="center"/>
    </xf>
    <xf numFmtId="177" fontId="0" fillId="40" borderId="10" xfId="0" applyNumberFormat="1" applyFill="1" applyBorder="1" applyAlignment="1">
      <alignment horizontal="center" vertical="center"/>
    </xf>
    <xf numFmtId="177" fontId="0" fillId="41" borderId="10" xfId="0" applyNumberFormat="1" applyFill="1" applyBorder="1" applyAlignment="1">
      <alignment horizontal="center" vertical="center"/>
    </xf>
    <xf numFmtId="0" fontId="0" fillId="42" borderId="10" xfId="0" applyFill="1" applyBorder="1" applyAlignment="1">
      <alignment horizontal="center" vertical="center"/>
    </xf>
    <xf numFmtId="22" fontId="0" fillId="37" borderId="11" xfId="0" applyNumberFormat="1" applyFill="1" applyBorder="1" applyAlignment="1">
      <alignment horizontal="center" vertical="center"/>
    </xf>
    <xf numFmtId="178" fontId="0" fillId="34" borderId="10" xfId="0" applyNumberFormat="1" applyFill="1" applyBorder="1" applyAlignment="1">
      <alignment horizontal="center" vertical="center"/>
    </xf>
    <xf numFmtId="178" fontId="0" fillId="35" borderId="10" xfId="0" applyNumberFormat="1" applyFill="1" applyBorder="1" applyAlignment="1">
      <alignment horizontal="center" vertical="center"/>
    </xf>
    <xf numFmtId="178" fontId="0" fillId="36" borderId="10" xfId="0" applyNumberFormat="1" applyFill="1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179" fontId="0" fillId="34" borderId="10" xfId="0" applyNumberFormat="1" applyFill="1" applyBorder="1" applyAlignment="1">
      <alignment horizontal="center" vertical="center"/>
    </xf>
    <xf numFmtId="179" fontId="0" fillId="35" borderId="10" xfId="0" applyNumberFormat="1" applyFill="1" applyBorder="1" applyAlignment="1">
      <alignment horizontal="center" vertical="center"/>
    </xf>
    <xf numFmtId="179" fontId="0" fillId="36" borderId="10" xfId="0" applyNumberFormat="1" applyFill="1" applyBorder="1" applyAlignment="1">
      <alignment horizontal="center" vertical="center"/>
    </xf>
    <xf numFmtId="179" fontId="0" fillId="0" borderId="10" xfId="0" applyNumberFormat="1" applyBorder="1" applyAlignment="1">
      <alignment horizontal="center"/>
    </xf>
    <xf numFmtId="176" fontId="0" fillId="0" borderId="0" xfId="0" applyNumberFormat="1" applyAlignment="1"/>
    <xf numFmtId="176" fontId="0" fillId="36" borderId="10" xfId="0" applyNumberFormat="1" applyFill="1" applyBorder="1" applyAlignment="1">
      <alignment horizontal="center" vertical="center"/>
    </xf>
    <xf numFmtId="176" fontId="0" fillId="43" borderId="10" xfId="0" applyNumberFormat="1" applyFill="1" applyBorder="1" applyAlignment="1">
      <alignment horizontal="center" vertical="center"/>
    </xf>
    <xf numFmtId="176" fontId="0" fillId="44" borderId="10" xfId="0" applyNumberFormat="1" applyFill="1" applyBorder="1" applyAlignment="1">
      <alignment horizontal="center" vertical="center"/>
    </xf>
    <xf numFmtId="179" fontId="0" fillId="37" borderId="10" xfId="0" applyNumberForma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35" borderId="0" xfId="0" applyFill="1" applyBorder="1" applyAlignment="1">
      <alignment horizontal="center" vertical="center"/>
    </xf>
    <xf numFmtId="0" fontId="0" fillId="45" borderId="0" xfId="0" applyFill="1" applyBorder="1">
      <alignment vertical="center"/>
    </xf>
    <xf numFmtId="0" fontId="0" fillId="37" borderId="0" xfId="0" applyFill="1" applyBorder="1">
      <alignment vertical="center"/>
    </xf>
    <xf numFmtId="0" fontId="0" fillId="40" borderId="0" xfId="0" applyFill="1" applyBorder="1" applyAlignment="1">
      <alignment horizontal="center" vertical="center"/>
    </xf>
    <xf numFmtId="0" fontId="0" fillId="40" borderId="0" xfId="0" applyFill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2DAFFF"/>
      <color rgb="FFFF5353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4"/>
  <sheetViews>
    <sheetView topLeftCell="P1" zoomScale="85" zoomScaleNormal="85" workbookViewId="0">
      <selection activeCell="T20" sqref="T20"/>
    </sheetView>
  </sheetViews>
  <sheetFormatPr defaultColWidth="9" defaultRowHeight="17" x14ac:dyDescent="0.45"/>
  <cols>
    <col min="1" max="1" width="19.08203125" style="1" customWidth="1"/>
    <col min="2" max="2" width="16.08203125" style="2" bestFit="1" customWidth="1"/>
    <col min="3" max="3" width="12.33203125" style="2" bestFit="1" customWidth="1"/>
    <col min="4" max="6" width="12.08203125" style="2" bestFit="1" customWidth="1"/>
    <col min="7" max="7" width="13.08203125" style="2" bestFit="1" customWidth="1"/>
    <col min="8" max="9" width="12.08203125" style="2" bestFit="1" customWidth="1"/>
    <col min="10" max="10" width="13.08203125" style="2" bestFit="1" customWidth="1"/>
    <col min="11" max="11" width="12.08203125" style="2" bestFit="1" customWidth="1"/>
    <col min="12" max="12" width="12.33203125" style="2" bestFit="1" customWidth="1"/>
    <col min="13" max="16" width="13.08203125" style="2" bestFit="1" customWidth="1"/>
    <col min="17" max="18" width="12.08203125" style="2" bestFit="1" customWidth="1"/>
    <col min="19" max="19" width="13.08203125" style="2" bestFit="1" customWidth="1"/>
    <col min="20" max="20" width="12.08203125" style="2" bestFit="1" customWidth="1"/>
    <col min="21" max="21" width="12.33203125" style="2" bestFit="1" customWidth="1"/>
    <col min="22" max="23" width="12.08203125" style="2" bestFit="1" customWidth="1"/>
    <col min="24" max="24" width="12.33203125" style="2" bestFit="1" customWidth="1"/>
    <col min="25" max="25" width="13.08203125" style="2" bestFit="1" customWidth="1"/>
    <col min="26" max="29" width="12.08203125" style="2" bestFit="1" customWidth="1"/>
    <col min="30" max="16384" width="9" style="1"/>
  </cols>
  <sheetData>
    <row r="1" spans="1:29" x14ac:dyDescent="0.45">
      <c r="A1" s="8" t="s">
        <v>28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26</v>
      </c>
      <c r="O1" s="3" t="s">
        <v>15</v>
      </c>
      <c r="P1" s="3" t="s">
        <v>16</v>
      </c>
      <c r="Q1" s="3" t="s">
        <v>20</v>
      </c>
      <c r="R1" s="4" t="s">
        <v>6</v>
      </c>
      <c r="S1" s="4" t="s">
        <v>7</v>
      </c>
      <c r="T1" s="4" t="s">
        <v>18</v>
      </c>
      <c r="U1" s="4" t="s">
        <v>19</v>
      </c>
      <c r="V1" s="4" t="s">
        <v>25</v>
      </c>
      <c r="W1" s="4" t="s">
        <v>24</v>
      </c>
      <c r="X1" s="5" t="s">
        <v>2</v>
      </c>
      <c r="Y1" s="5" t="s">
        <v>27</v>
      </c>
      <c r="Z1" s="5" t="s">
        <v>17</v>
      </c>
      <c r="AA1" s="5" t="s">
        <v>21</v>
      </c>
      <c r="AB1" s="5" t="s">
        <v>22</v>
      </c>
      <c r="AC1" s="5" t="s">
        <v>23</v>
      </c>
    </row>
    <row r="2" spans="1:29" x14ac:dyDescent="0.45">
      <c r="A2" s="16">
        <v>44562</v>
      </c>
      <c r="B2" s="7">
        <v>109.8</v>
      </c>
      <c r="C2" s="7">
        <v>105.1</v>
      </c>
      <c r="D2" s="7">
        <v>111.8</v>
      </c>
      <c r="E2" s="7">
        <v>110.8</v>
      </c>
      <c r="F2" s="7">
        <v>107.3</v>
      </c>
      <c r="G2" s="7">
        <v>111.3</v>
      </c>
      <c r="H2" s="7">
        <v>108.1</v>
      </c>
      <c r="I2" s="7">
        <v>103.4</v>
      </c>
      <c r="J2" s="7">
        <v>106.3</v>
      </c>
      <c r="K2" s="7">
        <v>109.3</v>
      </c>
      <c r="L2" s="7">
        <v>112.9</v>
      </c>
      <c r="M2" s="7">
        <v>114.7</v>
      </c>
      <c r="N2" s="7">
        <v>113</v>
      </c>
      <c r="O2" s="7">
        <v>103</v>
      </c>
      <c r="P2" s="7">
        <v>107.6</v>
      </c>
      <c r="Q2" s="7">
        <v>105.6</v>
      </c>
      <c r="R2" s="7">
        <v>114.3</v>
      </c>
      <c r="S2" s="7">
        <v>107.5</v>
      </c>
      <c r="T2" s="7">
        <v>113.3</v>
      </c>
      <c r="U2" s="7">
        <v>116.9</v>
      </c>
      <c r="V2" s="7">
        <v>109.2</v>
      </c>
      <c r="W2" s="7">
        <v>107.1</v>
      </c>
      <c r="X2" s="7">
        <v>107.4</v>
      </c>
      <c r="Y2" s="7">
        <v>116.8</v>
      </c>
      <c r="Z2" s="7">
        <v>107.5</v>
      </c>
      <c r="AA2" s="7">
        <v>111.5</v>
      </c>
      <c r="AB2" s="7">
        <v>108.7</v>
      </c>
      <c r="AC2" s="7">
        <v>109.8</v>
      </c>
    </row>
    <row r="3" spans="1:29" x14ac:dyDescent="0.45">
      <c r="A3" s="16">
        <v>44593</v>
      </c>
      <c r="B3" s="7">
        <v>109.6</v>
      </c>
      <c r="C3" s="7">
        <v>105</v>
      </c>
      <c r="D3" s="7">
        <v>111.6</v>
      </c>
      <c r="E3" s="7">
        <v>110.7</v>
      </c>
      <c r="F3" s="7">
        <v>107.3</v>
      </c>
      <c r="G3" s="7">
        <v>111.3</v>
      </c>
      <c r="H3" s="7">
        <v>108</v>
      </c>
      <c r="I3" s="7">
        <v>103.4</v>
      </c>
      <c r="J3" s="7">
        <v>106.3</v>
      </c>
      <c r="K3" s="7">
        <v>109.3</v>
      </c>
      <c r="L3" s="7">
        <v>112.6</v>
      </c>
      <c r="M3" s="7">
        <v>114.6</v>
      </c>
      <c r="N3" s="7">
        <v>112.9</v>
      </c>
      <c r="O3" s="7">
        <v>102.8</v>
      </c>
      <c r="P3" s="7">
        <v>107.4</v>
      </c>
      <c r="Q3" s="7">
        <v>105.6</v>
      </c>
      <c r="R3" s="7">
        <v>114.3</v>
      </c>
      <c r="S3" s="7">
        <v>107.4</v>
      </c>
      <c r="T3" s="7">
        <v>114.2</v>
      </c>
      <c r="U3" s="7">
        <v>117</v>
      </c>
      <c r="V3" s="7">
        <v>109.3</v>
      </c>
      <c r="W3" s="7">
        <v>107.1</v>
      </c>
      <c r="X3" s="7">
        <v>107.3</v>
      </c>
      <c r="Y3" s="7">
        <v>116.6</v>
      </c>
      <c r="Z3" s="7">
        <v>107.8</v>
      </c>
      <c r="AA3" s="7">
        <v>111</v>
      </c>
      <c r="AB3" s="7">
        <v>108.7</v>
      </c>
      <c r="AC3" s="7">
        <v>109.7</v>
      </c>
    </row>
    <row r="4" spans="1:29" x14ac:dyDescent="0.45">
      <c r="A4" s="16">
        <v>44621</v>
      </c>
      <c r="B4" s="7">
        <v>109.4</v>
      </c>
      <c r="C4" s="7">
        <v>105</v>
      </c>
      <c r="D4" s="7">
        <v>111.2</v>
      </c>
      <c r="E4" s="7">
        <v>110.6</v>
      </c>
      <c r="F4" s="7">
        <v>107.2</v>
      </c>
      <c r="G4" s="7">
        <v>111.2</v>
      </c>
      <c r="H4" s="7">
        <v>107.9</v>
      </c>
      <c r="I4" s="7">
        <v>103.1</v>
      </c>
      <c r="J4" s="7">
        <v>106.3</v>
      </c>
      <c r="K4" s="7">
        <v>109.2</v>
      </c>
      <c r="L4" s="7">
        <v>111.7</v>
      </c>
      <c r="M4" s="7">
        <v>114.5</v>
      </c>
      <c r="N4" s="7">
        <v>112.8</v>
      </c>
      <c r="O4" s="7">
        <v>102.5</v>
      </c>
      <c r="P4" s="7">
        <v>107.1</v>
      </c>
      <c r="Q4" s="7">
        <v>105.6</v>
      </c>
      <c r="R4" s="7">
        <v>114.4</v>
      </c>
      <c r="S4" s="7">
        <v>107.4</v>
      </c>
      <c r="T4" s="7">
        <v>115.5</v>
      </c>
      <c r="U4" s="7">
        <v>117.5</v>
      </c>
      <c r="V4" s="7">
        <v>109.3</v>
      </c>
      <c r="W4" s="7">
        <v>107.1</v>
      </c>
      <c r="X4" s="7">
        <v>107.3</v>
      </c>
      <c r="Y4" s="7">
        <v>115.9</v>
      </c>
      <c r="Z4" s="7">
        <v>108</v>
      </c>
      <c r="AA4" s="7">
        <v>110.4</v>
      </c>
      <c r="AB4" s="7">
        <v>108.5</v>
      </c>
      <c r="AC4" s="7">
        <v>109.8</v>
      </c>
    </row>
    <row r="5" spans="1:29" hidden="1" x14ac:dyDescent="0.45">
      <c r="A5" s="9" t="s">
        <v>39</v>
      </c>
      <c r="B5" s="7">
        <f>+(B4-B2)</f>
        <v>-0.39999999999999147</v>
      </c>
      <c r="C5" s="7">
        <f t="shared" ref="C5:AC5" si="0">+(C4-C2)</f>
        <v>-9.9999999999994316E-2</v>
      </c>
      <c r="D5" s="7">
        <f t="shared" si="0"/>
        <v>-0.59999999999999432</v>
      </c>
      <c r="E5" s="7">
        <f t="shared" si="0"/>
        <v>-0.20000000000000284</v>
      </c>
      <c r="F5" s="7">
        <f t="shared" si="0"/>
        <v>-9.9999999999994316E-2</v>
      </c>
      <c r="G5" s="7">
        <f t="shared" si="0"/>
        <v>-9.9999999999994316E-2</v>
      </c>
      <c r="H5" s="7">
        <f t="shared" si="0"/>
        <v>-0.19999999999998863</v>
      </c>
      <c r="I5" s="7">
        <f t="shared" si="0"/>
        <v>-0.30000000000001137</v>
      </c>
      <c r="J5" s="7">
        <f t="shared" si="0"/>
        <v>0</v>
      </c>
      <c r="K5" s="7">
        <f t="shared" si="0"/>
        <v>-9.9999999999994316E-2</v>
      </c>
      <c r="L5" s="7">
        <f t="shared" si="0"/>
        <v>-1.2000000000000028</v>
      </c>
      <c r="M5" s="7">
        <f t="shared" si="0"/>
        <v>-0.20000000000000284</v>
      </c>
      <c r="N5" s="7">
        <f t="shared" si="0"/>
        <v>-0.20000000000000284</v>
      </c>
      <c r="O5" s="7">
        <f t="shared" si="0"/>
        <v>-0.5</v>
      </c>
      <c r="P5" s="7">
        <f t="shared" si="0"/>
        <v>-0.5</v>
      </c>
      <c r="Q5" s="7">
        <f t="shared" si="0"/>
        <v>0</v>
      </c>
      <c r="R5" s="7">
        <f t="shared" si="0"/>
        <v>0.10000000000000853</v>
      </c>
      <c r="S5" s="7">
        <f t="shared" si="0"/>
        <v>-9.9999999999994316E-2</v>
      </c>
      <c r="T5" s="7">
        <f t="shared" si="0"/>
        <v>2.2000000000000028</v>
      </c>
      <c r="U5" s="7">
        <f t="shared" si="0"/>
        <v>0.59999999999999432</v>
      </c>
      <c r="V5" s="7">
        <f t="shared" si="0"/>
        <v>9.9999999999994316E-2</v>
      </c>
      <c r="W5" s="7">
        <f t="shared" si="0"/>
        <v>0</v>
      </c>
      <c r="X5" s="7">
        <f t="shared" si="0"/>
        <v>-0.10000000000000853</v>
      </c>
      <c r="Y5" s="7">
        <f t="shared" si="0"/>
        <v>-0.89999999999999147</v>
      </c>
      <c r="Z5" s="7">
        <f t="shared" si="0"/>
        <v>0.5</v>
      </c>
      <c r="AA5" s="7">
        <f t="shared" si="0"/>
        <v>-1.0999999999999943</v>
      </c>
      <c r="AB5" s="7">
        <f t="shared" si="0"/>
        <v>-0.20000000000000284</v>
      </c>
      <c r="AC5" s="7">
        <f t="shared" si="0"/>
        <v>0</v>
      </c>
    </row>
    <row r="6" spans="1:29" x14ac:dyDescent="0.45">
      <c r="A6" s="10" t="s">
        <v>34</v>
      </c>
      <c r="B6" s="3" t="s">
        <v>0</v>
      </c>
      <c r="C6" s="3" t="s">
        <v>1</v>
      </c>
      <c r="D6" s="3" t="s">
        <v>3</v>
      </c>
      <c r="E6" s="3" t="s">
        <v>4</v>
      </c>
      <c r="F6" s="3" t="s">
        <v>5</v>
      </c>
      <c r="G6" s="3" t="s">
        <v>8</v>
      </c>
      <c r="H6" s="3" t="s">
        <v>9</v>
      </c>
      <c r="I6" s="3" t="s">
        <v>10</v>
      </c>
      <c r="J6" s="3" t="s">
        <v>11</v>
      </c>
      <c r="K6" s="3" t="s">
        <v>12</v>
      </c>
      <c r="L6" s="3" t="s">
        <v>13</v>
      </c>
      <c r="M6" s="3" t="s">
        <v>14</v>
      </c>
      <c r="N6" s="3" t="s">
        <v>26</v>
      </c>
      <c r="O6" s="3" t="s">
        <v>15</v>
      </c>
      <c r="P6" s="3" t="s">
        <v>16</v>
      </c>
      <c r="Q6" s="3" t="s">
        <v>20</v>
      </c>
      <c r="R6" s="4" t="s">
        <v>6</v>
      </c>
      <c r="S6" s="4" t="s">
        <v>7</v>
      </c>
      <c r="T6" s="4" t="s">
        <v>18</v>
      </c>
      <c r="U6" s="4" t="s">
        <v>19</v>
      </c>
      <c r="V6" s="4" t="s">
        <v>25</v>
      </c>
      <c r="W6" s="4" t="s">
        <v>24</v>
      </c>
      <c r="X6" s="5" t="s">
        <v>2</v>
      </c>
      <c r="Y6" s="5" t="s">
        <v>27</v>
      </c>
      <c r="Z6" s="5" t="s">
        <v>17</v>
      </c>
      <c r="AA6" s="5" t="s">
        <v>21</v>
      </c>
      <c r="AB6" s="5" t="s">
        <v>22</v>
      </c>
      <c r="AC6" s="5" t="s">
        <v>23</v>
      </c>
    </row>
    <row r="7" spans="1:29" x14ac:dyDescent="0.45">
      <c r="A7" s="17">
        <v>44562</v>
      </c>
      <c r="B7" s="7">
        <v>105.82553900000001</v>
      </c>
      <c r="C7" s="7">
        <v>104.79707980000001</v>
      </c>
      <c r="D7" s="7">
        <v>111.9998032</v>
      </c>
      <c r="E7" s="7">
        <v>110.70116609999999</v>
      </c>
      <c r="F7" s="7">
        <v>106.8645539</v>
      </c>
      <c r="G7" s="7">
        <v>102.4163164</v>
      </c>
      <c r="H7" s="7">
        <v>107.9049083</v>
      </c>
      <c r="I7" s="7">
        <v>103.5914602</v>
      </c>
      <c r="J7" s="7">
        <v>86.303130199999998</v>
      </c>
      <c r="K7" s="7">
        <v>108.1656022</v>
      </c>
      <c r="L7" s="7">
        <v>115.4969035</v>
      </c>
      <c r="M7" s="7">
        <v>115.0227718</v>
      </c>
      <c r="N7" s="7">
        <v>112.23780840000001</v>
      </c>
      <c r="O7" s="7">
        <v>101.9262318</v>
      </c>
      <c r="P7" s="7">
        <v>104.1486943</v>
      </c>
      <c r="Q7" s="7">
        <v>104.0431571</v>
      </c>
      <c r="R7" s="7">
        <v>112.0367804</v>
      </c>
      <c r="S7" s="7">
        <v>102.71945359999999</v>
      </c>
      <c r="T7" s="7">
        <v>106.5952216</v>
      </c>
      <c r="U7" s="7">
        <v>113.37063670000001</v>
      </c>
      <c r="V7" s="7">
        <v>107.55827600000001</v>
      </c>
      <c r="W7" s="7">
        <v>106.4047391</v>
      </c>
      <c r="X7" s="7">
        <v>106.9824337</v>
      </c>
      <c r="Y7" s="7">
        <v>91.892184040000004</v>
      </c>
      <c r="Z7" s="7">
        <v>97.083477529999996</v>
      </c>
      <c r="AA7" s="7">
        <v>109.8621175</v>
      </c>
      <c r="AB7" s="7">
        <v>103.42313559999999</v>
      </c>
      <c r="AC7" s="7">
        <v>109.5503415</v>
      </c>
    </row>
    <row r="8" spans="1:29" x14ac:dyDescent="0.45">
      <c r="A8" s="17">
        <v>44593</v>
      </c>
      <c r="B8" s="7">
        <v>103.734225</v>
      </c>
      <c r="C8" s="7">
        <v>101.8249211</v>
      </c>
      <c r="D8" s="7">
        <v>111.9998032</v>
      </c>
      <c r="E8" s="7">
        <v>110.169645</v>
      </c>
      <c r="F8" s="7">
        <v>105.2800182</v>
      </c>
      <c r="G8" s="7">
        <v>137.97525089999999</v>
      </c>
      <c r="H8" s="7">
        <v>108.036385</v>
      </c>
      <c r="I8" s="7">
        <v>100.00443540000001</v>
      </c>
      <c r="J8" s="7">
        <v>86.303130199999998</v>
      </c>
      <c r="K8" s="7">
        <v>108.1656022</v>
      </c>
      <c r="L8" s="7">
        <v>119.2741619</v>
      </c>
      <c r="M8" s="7">
        <v>80.530623050000003</v>
      </c>
      <c r="N8" s="7">
        <v>111.4296844</v>
      </c>
      <c r="O8" s="7">
        <v>103.6393954</v>
      </c>
      <c r="P8" s="7">
        <v>101.77032680000001</v>
      </c>
      <c r="Q8" s="7">
        <v>104.221729</v>
      </c>
      <c r="R8" s="7">
        <v>112.0367804</v>
      </c>
      <c r="S8" s="7">
        <v>98.814780780000007</v>
      </c>
      <c r="T8" s="7">
        <v>106.5952216</v>
      </c>
      <c r="U8" s="7">
        <v>113.37063670000001</v>
      </c>
      <c r="V8" s="7">
        <v>106.38902330000001</v>
      </c>
      <c r="W8" s="7">
        <v>105.95689900000001</v>
      </c>
      <c r="X8" s="7">
        <v>107.07262350000001</v>
      </c>
      <c r="Y8" s="7">
        <v>114.0776376</v>
      </c>
      <c r="Z8" s="7">
        <v>97.083477529999996</v>
      </c>
      <c r="AA8" s="7">
        <v>83.846990820000002</v>
      </c>
      <c r="AB8" s="7">
        <v>103.7241818</v>
      </c>
      <c r="AC8" s="7">
        <v>109.23649210000001</v>
      </c>
    </row>
    <row r="9" spans="1:29" x14ac:dyDescent="0.45">
      <c r="A9" s="17">
        <v>44621</v>
      </c>
      <c r="B9" s="7">
        <v>100.11946399999999</v>
      </c>
      <c r="C9" s="7">
        <v>90.691283690000006</v>
      </c>
      <c r="D9" s="7">
        <v>107.4553767</v>
      </c>
      <c r="E9" s="7">
        <v>109.8457294</v>
      </c>
      <c r="F9" s="7">
        <v>97.485542519999996</v>
      </c>
      <c r="G9" s="7">
        <v>62.594595499999997</v>
      </c>
      <c r="H9" s="7">
        <v>103.9150642</v>
      </c>
      <c r="I9" s="7">
        <v>101.9084622</v>
      </c>
      <c r="J9" s="7">
        <v>86.303130199999998</v>
      </c>
      <c r="K9" s="7">
        <v>108.1656022</v>
      </c>
      <c r="L9" s="7">
        <v>105.58237200000001</v>
      </c>
      <c r="M9" s="7">
        <v>103.9336649</v>
      </c>
      <c r="N9" s="7">
        <v>114.3254649</v>
      </c>
      <c r="O9" s="7">
        <v>99.301530189999994</v>
      </c>
      <c r="P9" s="7">
        <v>109.81262099999999</v>
      </c>
      <c r="Q9" s="7">
        <v>104.3607871</v>
      </c>
      <c r="R9" s="7">
        <v>112.0367804</v>
      </c>
      <c r="S9" s="7">
        <v>90.915547070000002</v>
      </c>
      <c r="T9" s="7">
        <v>106.5952216</v>
      </c>
      <c r="U9" s="7">
        <v>113.37063670000001</v>
      </c>
      <c r="V9" s="7">
        <v>104.2270573</v>
      </c>
      <c r="W9" s="7">
        <v>105.7044942</v>
      </c>
      <c r="X9" s="7">
        <v>107.0352168</v>
      </c>
      <c r="Y9" s="7">
        <v>76.975211119999997</v>
      </c>
      <c r="Z9" s="7">
        <v>97.083477529999996</v>
      </c>
      <c r="AA9" s="7">
        <v>113.5296754</v>
      </c>
      <c r="AB9" s="7">
        <v>102.94752920000001</v>
      </c>
      <c r="AC9" s="7">
        <v>109.3320417</v>
      </c>
    </row>
    <row r="10" spans="1:29" hidden="1" x14ac:dyDescent="0.45">
      <c r="A10" s="17" t="s">
        <v>39</v>
      </c>
      <c r="B10" s="7">
        <f>+(B9-B7)</f>
        <v>-5.7060750000000127</v>
      </c>
      <c r="C10" s="7">
        <f t="shared" ref="C10:AC10" si="1">+(C9-C7)</f>
        <v>-14.10579611</v>
      </c>
      <c r="D10" s="7">
        <f t="shared" si="1"/>
        <v>-4.5444265000000001</v>
      </c>
      <c r="E10" s="7">
        <f t="shared" si="1"/>
        <v>-0.8554366999999985</v>
      </c>
      <c r="F10" s="7">
        <f t="shared" si="1"/>
        <v>-9.3790113800000086</v>
      </c>
      <c r="G10" s="7">
        <f t="shared" si="1"/>
        <v>-39.821720900000003</v>
      </c>
      <c r="H10" s="7">
        <f t="shared" si="1"/>
        <v>-3.9898440999999991</v>
      </c>
      <c r="I10" s="7">
        <f t="shared" si="1"/>
        <v>-1.6829979999999978</v>
      </c>
      <c r="J10" s="7">
        <f t="shared" si="1"/>
        <v>0</v>
      </c>
      <c r="K10" s="7">
        <f t="shared" si="1"/>
        <v>0</v>
      </c>
      <c r="L10" s="7">
        <f t="shared" si="1"/>
        <v>-9.9145314999999954</v>
      </c>
      <c r="M10" s="7">
        <f t="shared" si="1"/>
        <v>-11.089106900000004</v>
      </c>
      <c r="N10" s="7">
        <f t="shared" si="1"/>
        <v>2.0876564999999943</v>
      </c>
      <c r="O10" s="7">
        <f t="shared" si="1"/>
        <v>-2.6247016100000025</v>
      </c>
      <c r="P10" s="7">
        <f t="shared" si="1"/>
        <v>5.6639266999999904</v>
      </c>
      <c r="Q10" s="7">
        <f t="shared" si="1"/>
        <v>0.31762999999999408</v>
      </c>
      <c r="R10" s="7">
        <f t="shared" si="1"/>
        <v>0</v>
      </c>
      <c r="S10" s="7">
        <f t="shared" si="1"/>
        <v>-11.803906529999992</v>
      </c>
      <c r="T10" s="7">
        <f t="shared" si="1"/>
        <v>0</v>
      </c>
      <c r="U10" s="7">
        <f t="shared" si="1"/>
        <v>0</v>
      </c>
      <c r="V10" s="7">
        <f t="shared" si="1"/>
        <v>-3.331218700000008</v>
      </c>
      <c r="W10" s="7">
        <f t="shared" si="1"/>
        <v>-0.70024490000000128</v>
      </c>
      <c r="X10" s="7">
        <f t="shared" si="1"/>
        <v>5.2783099999999195E-2</v>
      </c>
      <c r="Y10" s="7">
        <f t="shared" si="1"/>
        <v>-14.916972920000006</v>
      </c>
      <c r="Z10" s="7">
        <f t="shared" si="1"/>
        <v>0</v>
      </c>
      <c r="AA10" s="7">
        <f t="shared" si="1"/>
        <v>3.6675579000000056</v>
      </c>
      <c r="AB10" s="7">
        <f t="shared" si="1"/>
        <v>-0.47560639999998955</v>
      </c>
      <c r="AC10" s="7">
        <f t="shared" si="1"/>
        <v>-0.21829979999999694</v>
      </c>
    </row>
    <row r="11" spans="1:29" x14ac:dyDescent="0.45">
      <c r="A11" s="11" t="s">
        <v>30</v>
      </c>
      <c r="B11" s="29">
        <f>+AVERAGE(B12:B14)</f>
        <v>6.3735906666666677</v>
      </c>
      <c r="C11" s="29">
        <f t="shared" ref="C11:AC11" si="2">+AVERAGE(C12:C14)</f>
        <v>5.9289051366666605</v>
      </c>
      <c r="D11" s="29">
        <f t="shared" si="2"/>
        <v>3.8690402000000006</v>
      </c>
      <c r="E11" s="29">
        <f t="shared" si="2"/>
        <v>0.29942553333332472</v>
      </c>
      <c r="F11" s="29">
        <f t="shared" si="2"/>
        <v>2.2339574666666664</v>
      </c>
      <c r="G11" s="29">
        <f t="shared" si="2"/>
        <v>14.435992533333328</v>
      </c>
      <c r="H11" s="29">
        <f t="shared" si="2"/>
        <v>3.210233566666659</v>
      </c>
      <c r="I11" s="29">
        <f t="shared" si="2"/>
        <v>0.19752349999999788</v>
      </c>
      <c r="J11" s="29">
        <f t="shared" si="2"/>
        <v>8.209273456666665</v>
      </c>
      <c r="K11" s="29">
        <f t="shared" si="2"/>
        <v>2.0413488666666666</v>
      </c>
      <c r="L11" s="29">
        <f t="shared" si="2"/>
        <v>14.056543400000004</v>
      </c>
      <c r="M11" s="29">
        <f t="shared" si="2"/>
        <v>5.7149614833333358</v>
      </c>
      <c r="N11" s="29">
        <f t="shared" si="2"/>
        <v>6.7835664099999962</v>
      </c>
      <c r="O11" s="29">
        <f t="shared" si="2"/>
        <v>2.3172733133333359</v>
      </c>
      <c r="P11" s="29">
        <f t="shared" si="2"/>
        <v>4.0789594133333322</v>
      </c>
      <c r="Q11" s="29">
        <f t="shared" si="2"/>
        <v>0.91686616666666054</v>
      </c>
      <c r="R11" s="30">
        <f t="shared" si="2"/>
        <v>0.38119203333333002</v>
      </c>
      <c r="S11" s="30">
        <f t="shared" si="2"/>
        <v>8.9022349966666692</v>
      </c>
      <c r="T11" s="30">
        <f t="shared" si="2"/>
        <v>2.2721864333333364</v>
      </c>
      <c r="U11" s="30">
        <f t="shared" si="2"/>
        <v>11.319001233333333</v>
      </c>
      <c r="V11" s="30">
        <f t="shared" si="2"/>
        <v>3.6469461999999973</v>
      </c>
      <c r="W11" s="30">
        <f t="shared" si="2"/>
        <v>0.4211401666666556</v>
      </c>
      <c r="X11" s="31">
        <f t="shared" si="2"/>
        <v>11.352365713333333</v>
      </c>
      <c r="Y11" s="31">
        <f t="shared" si="2"/>
        <v>22.118322413333331</v>
      </c>
      <c r="Z11" s="31">
        <f t="shared" si="2"/>
        <v>0.82167006666666964</v>
      </c>
      <c r="AA11" s="31">
        <f t="shared" si="2"/>
        <v>1.7919652000000024</v>
      </c>
      <c r="AB11" s="31">
        <f t="shared" si="2"/>
        <v>0.76622813333333772</v>
      </c>
      <c r="AC11" s="31">
        <f t="shared" si="2"/>
        <v>0.97659156666666525</v>
      </c>
    </row>
    <row r="12" spans="1:29" x14ac:dyDescent="0.45">
      <c r="A12" s="18">
        <v>44562</v>
      </c>
      <c r="B12" s="32">
        <v>3.9744609999999909</v>
      </c>
      <c r="C12" s="32">
        <v>0.30292019999998843</v>
      </c>
      <c r="D12" s="32">
        <v>4.4557799999992653E-2</v>
      </c>
      <c r="E12" s="32">
        <v>0.27130339999999359</v>
      </c>
      <c r="F12" s="32">
        <v>1.0479928000000029</v>
      </c>
      <c r="G12" s="32">
        <v>12.778983119999991</v>
      </c>
      <c r="H12" s="32">
        <v>0.66108519999998805</v>
      </c>
      <c r="I12" s="32">
        <v>9.7523499999994101E-2</v>
      </c>
      <c r="J12" s="32">
        <v>7.3291309899999959</v>
      </c>
      <c r="K12" s="32">
        <v>3.284921999999995</v>
      </c>
      <c r="L12" s="32">
        <v>14.55654340000001</v>
      </c>
      <c r="M12" s="32">
        <v>8.8587200000006305E-2</v>
      </c>
      <c r="N12" s="32">
        <v>0.14278869999999699</v>
      </c>
      <c r="O12" s="32">
        <v>0.12882600000000369</v>
      </c>
      <c r="P12" s="32">
        <v>2.0549054999999901</v>
      </c>
      <c r="Q12" s="32">
        <v>1.11388989999999</v>
      </c>
      <c r="R12" s="32">
        <v>0.75701569999999663</v>
      </c>
      <c r="S12" s="32">
        <v>4.2041253999999952</v>
      </c>
      <c r="T12" s="32">
        <v>1.2388531</v>
      </c>
      <c r="U12" s="32">
        <v>11.085667900000001</v>
      </c>
      <c r="V12" s="32">
        <v>1.9370763000000011</v>
      </c>
      <c r="W12" s="32">
        <v>0.35407509999998871</v>
      </c>
      <c r="X12" s="32">
        <v>11.419032380000001</v>
      </c>
      <c r="Y12" s="32">
        <v>24.90781595999999</v>
      </c>
      <c r="Z12" s="32">
        <v>0.39947730000000092</v>
      </c>
      <c r="AA12" s="32">
        <v>0.1206585999999987</v>
      </c>
      <c r="AB12" s="32">
        <v>0.62518080000000964</v>
      </c>
      <c r="AC12" s="32">
        <v>1.0123674999999961</v>
      </c>
    </row>
    <row r="13" spans="1:29" x14ac:dyDescent="0.45">
      <c r="A13" s="18">
        <v>44593</v>
      </c>
      <c r="B13" s="32">
        <v>5.8657749999999993</v>
      </c>
      <c r="C13" s="32">
        <v>3.175078900000003</v>
      </c>
      <c r="D13" s="32">
        <v>5.3207503000000003</v>
      </c>
      <c r="E13" s="32">
        <v>0.48999739999999292</v>
      </c>
      <c r="F13" s="32">
        <v>1.401706199999992</v>
      </c>
      <c r="G13" s="32">
        <v>2.489284499999997</v>
      </c>
      <c r="H13" s="32">
        <v>5.411468499999998</v>
      </c>
      <c r="I13" s="32">
        <v>9.7523499999994101E-2</v>
      </c>
      <c r="J13" s="32">
        <v>10.79218648</v>
      </c>
      <c r="K13" s="32">
        <v>1.2408834000000011</v>
      </c>
      <c r="L13" s="32">
        <v>14.2565434</v>
      </c>
      <c r="M13" s="32">
        <v>1.585611200000002</v>
      </c>
      <c r="N13" s="32">
        <v>6.3060794000000024</v>
      </c>
      <c r="O13" s="32">
        <v>2.2075447000000001</v>
      </c>
      <c r="P13" s="32">
        <v>10.102269440000001</v>
      </c>
      <c r="Q13" s="32">
        <v>1.4322504000000009</v>
      </c>
      <c r="R13" s="32">
        <v>7.6734500000000594E-2</v>
      </c>
      <c r="S13" s="32">
        <v>10.609697770000009</v>
      </c>
      <c r="T13" s="32">
        <v>2.1388531000000062</v>
      </c>
      <c r="U13" s="32">
        <v>11.1856679</v>
      </c>
      <c r="V13" s="32">
        <v>3.634248700000001</v>
      </c>
      <c r="W13" s="32">
        <v>0.39403309999998731</v>
      </c>
      <c r="X13" s="32">
        <v>11.319032379999999</v>
      </c>
      <c r="Y13" s="32">
        <v>2.522362399999992</v>
      </c>
      <c r="Z13" s="32">
        <v>1.0861134000000019</v>
      </c>
      <c r="AA13" s="32">
        <v>0.37934140000000133</v>
      </c>
      <c r="AB13" s="32">
        <v>1.061118300000004</v>
      </c>
      <c r="AC13" s="32">
        <v>0.4126158999999916</v>
      </c>
    </row>
    <row r="14" spans="1:29" x14ac:dyDescent="0.45">
      <c r="A14" s="18">
        <v>44621</v>
      </c>
      <c r="B14" s="32">
        <v>9.2805360000000121</v>
      </c>
      <c r="C14" s="32">
        <v>14.308716309999991</v>
      </c>
      <c r="D14" s="32">
        <v>6.2418125000000089</v>
      </c>
      <c r="E14" s="32">
        <v>0.13697579999998771</v>
      </c>
      <c r="F14" s="32">
        <v>4.2521734000000038</v>
      </c>
      <c r="G14" s="32">
        <v>28.039709980000001</v>
      </c>
      <c r="H14" s="32">
        <v>3.5581469999999911</v>
      </c>
      <c r="I14" s="32">
        <v>0.39752350000000553</v>
      </c>
      <c r="J14" s="32">
        <v>6.506502900000001</v>
      </c>
      <c r="K14" s="32">
        <v>1.5982412000000039</v>
      </c>
      <c r="L14" s="32">
        <v>13.35654340000001</v>
      </c>
      <c r="M14" s="32">
        <v>15.470686049999999</v>
      </c>
      <c r="N14" s="32">
        <v>13.901831129999991</v>
      </c>
      <c r="O14" s="32">
        <v>4.6154492400000038</v>
      </c>
      <c r="P14" s="32">
        <v>7.9703300000005584E-2</v>
      </c>
      <c r="Q14" s="32">
        <v>0.2044581999999906</v>
      </c>
      <c r="R14" s="32">
        <v>0.30982589999999283</v>
      </c>
      <c r="S14" s="32">
        <v>11.892881819999999</v>
      </c>
      <c r="T14" s="32">
        <v>3.4388531000000029</v>
      </c>
      <c r="U14" s="32">
        <v>11.6856679</v>
      </c>
      <c r="V14" s="32">
        <v>5.3695135999999906</v>
      </c>
      <c r="W14" s="32">
        <v>0.51531229999999084</v>
      </c>
      <c r="X14" s="32">
        <v>11.319032379999999</v>
      </c>
      <c r="Y14" s="32">
        <v>38.924788880000008</v>
      </c>
      <c r="Z14" s="32">
        <v>0.97941950000000588</v>
      </c>
      <c r="AA14" s="32">
        <v>4.8758956000000069</v>
      </c>
      <c r="AB14" s="32">
        <v>0.61238529999999969</v>
      </c>
      <c r="AC14" s="32">
        <v>1.5047913000000079</v>
      </c>
    </row>
    <row r="15" spans="1:29" x14ac:dyDescent="0.45">
      <c r="A15" s="12" t="s">
        <v>29</v>
      </c>
      <c r="B15" s="29">
        <f>+AVERAGE(B16:B18)</f>
        <v>5.8182782206810148E-2</v>
      </c>
      <c r="C15" s="29">
        <f t="shared" ref="C15:AC15" si="3">+AVERAGE(C16:C18)</f>
        <v>5.646484821926203E-2</v>
      </c>
      <c r="D15" s="29">
        <f t="shared" si="3"/>
        <v>1.3014761464425746E-2</v>
      </c>
      <c r="E15" s="29">
        <f t="shared" si="3"/>
        <v>4.1675768755803592E-3</v>
      </c>
      <c r="F15" s="29">
        <f t="shared" si="3"/>
        <v>3.7834567797197599E-2</v>
      </c>
      <c r="G15" s="29">
        <f t="shared" si="3"/>
        <v>0.25219541448377686</v>
      </c>
      <c r="H15" s="29">
        <f t="shared" si="3"/>
        <v>1.302446049882351E-2</v>
      </c>
      <c r="I15" s="29">
        <f t="shared" si="3"/>
        <v>1.5415956583812784E-2</v>
      </c>
      <c r="J15" s="29">
        <f t="shared" si="3"/>
        <v>0.18811730761994361</v>
      </c>
      <c r="K15" s="29">
        <f t="shared" si="3"/>
        <v>1.0076671700922879E-2</v>
      </c>
      <c r="L15" s="29">
        <f t="shared" si="3"/>
        <v>4.5681126112745225E-2</v>
      </c>
      <c r="M15" s="29">
        <f t="shared" si="3"/>
        <v>0.130795319037321</v>
      </c>
      <c r="N15" s="29">
        <f t="shared" si="3"/>
        <v>1.1097283603954225E-2</v>
      </c>
      <c r="O15" s="29">
        <f t="shared" si="3"/>
        <v>1.6598280798500495E-2</v>
      </c>
      <c r="P15" s="29">
        <f t="shared" si="3"/>
        <v>3.6607024245171864E-2</v>
      </c>
      <c r="Q15" s="29">
        <f t="shared" si="3"/>
        <v>1.3176536616161581E-2</v>
      </c>
      <c r="R15" s="30">
        <f t="shared" si="3"/>
        <v>2.0086302270636937E-2</v>
      </c>
      <c r="S15" s="30">
        <f t="shared" si="3"/>
        <v>9.2631196555223561E-2</v>
      </c>
      <c r="T15" s="30">
        <f t="shared" si="3"/>
        <v>6.7622205925268686E-2</v>
      </c>
      <c r="U15" s="30">
        <f t="shared" si="3"/>
        <v>3.2118339805011047E-2</v>
      </c>
      <c r="V15" s="30">
        <f t="shared" si="3"/>
        <v>2.9360008570467815E-2</v>
      </c>
      <c r="W15" s="30">
        <f t="shared" si="3"/>
        <v>1.0064947712418228E-2</v>
      </c>
      <c r="X15" s="31">
        <f t="shared" si="3"/>
        <v>2.8249058855619002E-3</v>
      </c>
      <c r="Y15" s="31">
        <f t="shared" si="3"/>
        <v>0.19024416953833878</v>
      </c>
      <c r="Z15" s="31">
        <f t="shared" si="3"/>
        <v>9.9129316613112917E-2</v>
      </c>
      <c r="AA15" s="31">
        <f t="shared" si="3"/>
        <v>9.5886580843425787E-2</v>
      </c>
      <c r="AB15" s="31">
        <f t="shared" si="3"/>
        <v>4.8498584388888683E-2</v>
      </c>
      <c r="AC15" s="31">
        <f t="shared" si="3"/>
        <v>3.5869678905708579E-3</v>
      </c>
    </row>
    <row r="16" spans="1:29" x14ac:dyDescent="0.45">
      <c r="A16" s="19">
        <v>44562</v>
      </c>
      <c r="B16" s="32">
        <v>3.6197276867030892E-2</v>
      </c>
      <c r="C16" s="32">
        <v>2.882209324452792E-3</v>
      </c>
      <c r="D16" s="32">
        <v>1.7871484794275961E-3</v>
      </c>
      <c r="E16" s="32">
        <v>8.9200270758124981E-4</v>
      </c>
      <c r="F16" s="32">
        <v>4.058211556383905E-3</v>
      </c>
      <c r="G16" s="32">
        <v>7.9817462713387216E-2</v>
      </c>
      <c r="H16" s="32">
        <v>1.8047335800184261E-3</v>
      </c>
      <c r="I16" s="32">
        <v>1.851646034816195E-3</v>
      </c>
      <c r="J16" s="32">
        <v>0.18811730761994361</v>
      </c>
      <c r="K16" s="32">
        <v>1.037875388838062E-2</v>
      </c>
      <c r="L16" s="32">
        <v>2.3001802480070829E-2</v>
      </c>
      <c r="M16" s="32">
        <v>2.8140523103748752E-3</v>
      </c>
      <c r="N16" s="32">
        <v>6.7450584070795948E-3</v>
      </c>
      <c r="O16" s="32">
        <v>1.042493398058256E-2</v>
      </c>
      <c r="P16" s="32">
        <v>3.207533178438654E-2</v>
      </c>
      <c r="Q16" s="32">
        <v>1.4742830492424169E-2</v>
      </c>
      <c r="R16" s="32">
        <v>1.980069641294838E-2</v>
      </c>
      <c r="S16" s="32">
        <v>4.4470199069767492E-2</v>
      </c>
      <c r="T16" s="32">
        <v>5.9177214474845502E-2</v>
      </c>
      <c r="U16" s="32">
        <v>3.0191302822925571E-2</v>
      </c>
      <c r="V16" s="32">
        <v>1.5034102564102529E-2</v>
      </c>
      <c r="W16" s="32">
        <v>6.4916984126983553E-3</v>
      </c>
      <c r="X16" s="32">
        <v>3.8879543761639128E-3</v>
      </c>
      <c r="Y16" s="32">
        <v>0.21325184897260269</v>
      </c>
      <c r="Z16" s="32">
        <v>9.6897883441860497E-2</v>
      </c>
      <c r="AA16" s="32">
        <v>1.468952914798209E-2</v>
      </c>
      <c r="AB16" s="32">
        <v>4.8545210671573212E-2</v>
      </c>
      <c r="AC16" s="32">
        <v>2.2737568306010511E-3</v>
      </c>
    </row>
    <row r="17" spans="1:29" x14ac:dyDescent="0.45">
      <c r="A17" s="19">
        <v>44593</v>
      </c>
      <c r="B17" s="32">
        <v>5.3519844890510947E-2</v>
      </c>
      <c r="C17" s="32">
        <v>3.023884666666669E-2</v>
      </c>
      <c r="D17" s="32">
        <v>3.5824659498208599E-3</v>
      </c>
      <c r="E17" s="32">
        <v>4.7909214092140932E-3</v>
      </c>
      <c r="F17" s="32">
        <v>1.882555265610435E-2</v>
      </c>
      <c r="G17" s="32">
        <v>0.23966981940700799</v>
      </c>
      <c r="H17" s="32">
        <v>3.3689814814810812E-4</v>
      </c>
      <c r="I17" s="32">
        <v>3.283911605415861E-2</v>
      </c>
      <c r="J17" s="32">
        <v>0.18811730761994361</v>
      </c>
      <c r="K17" s="32">
        <v>1.037875388838062E-2</v>
      </c>
      <c r="L17" s="32">
        <v>5.9273196269982252E-2</v>
      </c>
      <c r="M17" s="32">
        <v>0.2972895021815008</v>
      </c>
      <c r="N17" s="32">
        <v>1.302316740478305E-2</v>
      </c>
      <c r="O17" s="32">
        <v>8.1653249027237428E-3</v>
      </c>
      <c r="P17" s="32">
        <v>5.2417813780260697E-2</v>
      </c>
      <c r="Q17" s="32">
        <v>1.305180871212119E-2</v>
      </c>
      <c r="R17" s="32">
        <v>1.980069641294838E-2</v>
      </c>
      <c r="S17" s="32">
        <v>7.9936864245810049E-2</v>
      </c>
      <c r="T17" s="32">
        <v>6.6591754816112084E-2</v>
      </c>
      <c r="U17" s="32">
        <v>3.1020199145299101E-2</v>
      </c>
      <c r="V17" s="32">
        <v>2.663290667886543E-2</v>
      </c>
      <c r="W17" s="32">
        <v>1.067321195144713E-2</v>
      </c>
      <c r="X17" s="32">
        <v>2.1190726933829561E-3</v>
      </c>
      <c r="Y17" s="32">
        <v>2.1632610634648299E-2</v>
      </c>
      <c r="Z17" s="32">
        <v>9.9411154638218938E-2</v>
      </c>
      <c r="AA17" s="32">
        <v>0.24462170432432431</v>
      </c>
      <c r="AB17" s="32">
        <v>4.5775696412143567E-2</v>
      </c>
      <c r="AC17" s="32">
        <v>4.2252315405651433E-3</v>
      </c>
    </row>
    <row r="18" spans="1:29" x14ac:dyDescent="0.45">
      <c r="A18" s="19">
        <v>44621</v>
      </c>
      <c r="B18" s="32">
        <v>8.4831224862888591E-2</v>
      </c>
      <c r="C18" s="32">
        <v>0.13627348866666661</v>
      </c>
      <c r="D18" s="32">
        <v>3.3674669964028778E-2</v>
      </c>
      <c r="E18" s="32">
        <v>6.8198065099457344E-3</v>
      </c>
      <c r="F18" s="32">
        <v>9.0619939179104547E-2</v>
      </c>
      <c r="G18" s="32">
        <v>0.43709896133093529</v>
      </c>
      <c r="H18" s="32">
        <v>3.6931749768303997E-2</v>
      </c>
      <c r="I18" s="32">
        <v>1.155710766246355E-2</v>
      </c>
      <c r="J18" s="32">
        <v>0.18811730761994361</v>
      </c>
      <c r="K18" s="32">
        <v>9.472507326007398E-3</v>
      </c>
      <c r="L18" s="32">
        <v>5.4768379588182599E-2</v>
      </c>
      <c r="M18" s="32">
        <v>9.228240262008737E-2</v>
      </c>
      <c r="N18" s="32">
        <v>1.352362500000003E-2</v>
      </c>
      <c r="O18" s="32">
        <v>3.120458351219518E-2</v>
      </c>
      <c r="P18" s="32">
        <v>2.532792717086834E-2</v>
      </c>
      <c r="Q18" s="32">
        <v>1.173497064393938E-2</v>
      </c>
      <c r="R18" s="32">
        <v>2.0657513986014051E-2</v>
      </c>
      <c r="S18" s="32">
        <v>0.15348652635009311</v>
      </c>
      <c r="T18" s="32">
        <v>7.7097648484848472E-2</v>
      </c>
      <c r="U18" s="32">
        <v>3.5143517446808457E-2</v>
      </c>
      <c r="V18" s="32">
        <v>4.6413016468435493E-2</v>
      </c>
      <c r="W18" s="32">
        <v>1.3029932773109199E-2</v>
      </c>
      <c r="X18" s="32">
        <v>2.4676905871388309E-3</v>
      </c>
      <c r="Y18" s="32">
        <v>0.33584804900776538</v>
      </c>
      <c r="Z18" s="32">
        <v>0.1010789117592593</v>
      </c>
      <c r="AA18" s="32">
        <v>2.834850905797098E-2</v>
      </c>
      <c r="AB18" s="32">
        <v>5.1174846082949262E-2</v>
      </c>
      <c r="AC18" s="32">
        <v>4.2619153005463784E-3</v>
      </c>
    </row>
    <row r="19" spans="1:29" x14ac:dyDescent="0.45">
      <c r="A19" s="24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 x14ac:dyDescent="0.45">
      <c r="A20" s="13" t="s">
        <v>35</v>
      </c>
      <c r="B20" s="3" t="s">
        <v>0</v>
      </c>
      <c r="C20" s="3" t="s">
        <v>1</v>
      </c>
      <c r="D20" s="3" t="s">
        <v>3</v>
      </c>
      <c r="E20" s="3" t="s">
        <v>4</v>
      </c>
      <c r="F20" s="3" t="s">
        <v>5</v>
      </c>
      <c r="G20" s="3" t="s">
        <v>8</v>
      </c>
      <c r="H20" s="3" t="s">
        <v>9</v>
      </c>
      <c r="I20" s="3" t="s">
        <v>10</v>
      </c>
      <c r="J20" s="3" t="s">
        <v>11</v>
      </c>
      <c r="K20" s="3" t="s">
        <v>12</v>
      </c>
      <c r="L20" s="3" t="s">
        <v>13</v>
      </c>
      <c r="M20" s="3" t="s">
        <v>14</v>
      </c>
      <c r="N20" s="3" t="s">
        <v>26</v>
      </c>
      <c r="O20" s="3" t="s">
        <v>15</v>
      </c>
      <c r="P20" s="3" t="s">
        <v>16</v>
      </c>
      <c r="Q20" s="3" t="s">
        <v>20</v>
      </c>
      <c r="R20" s="4" t="s">
        <v>6</v>
      </c>
      <c r="S20" s="4" t="s">
        <v>7</v>
      </c>
      <c r="T20" s="4" t="s">
        <v>18</v>
      </c>
      <c r="U20" s="4" t="s">
        <v>19</v>
      </c>
      <c r="V20" s="4" t="s">
        <v>25</v>
      </c>
      <c r="W20" s="4" t="s">
        <v>24</v>
      </c>
      <c r="X20" s="5" t="s">
        <v>2</v>
      </c>
      <c r="Y20" s="5" t="s">
        <v>27</v>
      </c>
      <c r="Z20" s="5" t="s">
        <v>17</v>
      </c>
      <c r="AA20" s="5" t="s">
        <v>21</v>
      </c>
      <c r="AB20" s="5" t="s">
        <v>22</v>
      </c>
      <c r="AC20" s="5" t="s">
        <v>23</v>
      </c>
    </row>
    <row r="21" spans="1:29" x14ac:dyDescent="0.45">
      <c r="A21" s="20">
        <v>44562</v>
      </c>
      <c r="B21" s="7">
        <v>108.0409737</v>
      </c>
      <c r="C21" s="7">
        <v>104.8988129</v>
      </c>
      <c r="D21" s="7">
        <v>111.9215978</v>
      </c>
      <c r="E21" s="7">
        <v>106.4832131</v>
      </c>
      <c r="F21" s="7">
        <v>105.2925472</v>
      </c>
      <c r="G21" s="7">
        <v>96.448799379999997</v>
      </c>
      <c r="H21" s="7">
        <v>106.3761463</v>
      </c>
      <c r="I21" s="7">
        <v>102.2250215</v>
      </c>
      <c r="J21" s="7">
        <v>95.051969830000004</v>
      </c>
      <c r="K21" s="7">
        <v>106.7239945</v>
      </c>
      <c r="L21" s="7">
        <v>114.25140690000001</v>
      </c>
      <c r="M21" s="7">
        <v>114.8855183</v>
      </c>
      <c r="N21" s="7">
        <v>108.503056</v>
      </c>
      <c r="O21" s="7">
        <v>103.27266640000001</v>
      </c>
      <c r="P21" s="7">
        <v>95.364177760000004</v>
      </c>
      <c r="Q21" s="7">
        <v>106.1226008</v>
      </c>
      <c r="R21" s="7">
        <v>112.0514067</v>
      </c>
      <c r="S21" s="7">
        <v>103.11613</v>
      </c>
      <c r="T21" s="7">
        <v>111.96467130000001</v>
      </c>
      <c r="U21" s="7">
        <v>114.0262863</v>
      </c>
      <c r="V21" s="7">
        <v>107.3301416</v>
      </c>
      <c r="W21" s="7">
        <v>106.1721785</v>
      </c>
      <c r="X21" s="7">
        <v>107.7221689</v>
      </c>
      <c r="Y21" s="7">
        <v>91.436691740000001</v>
      </c>
      <c r="Z21" s="7">
        <v>104.8465021</v>
      </c>
      <c r="AA21" s="7">
        <v>108.6478937</v>
      </c>
      <c r="AB21" s="7">
        <v>107.85462579999999</v>
      </c>
      <c r="AC21" s="7">
        <v>108.7292313</v>
      </c>
    </row>
    <row r="22" spans="1:29" x14ac:dyDescent="0.45">
      <c r="A22" s="20">
        <v>44593</v>
      </c>
      <c r="B22" s="7">
        <v>100.98355669999999</v>
      </c>
      <c r="C22" s="7">
        <v>102.2846468</v>
      </c>
      <c r="D22" s="7">
        <v>87.460445590000006</v>
      </c>
      <c r="E22" s="7">
        <v>91.656314080000001</v>
      </c>
      <c r="F22" s="7">
        <v>98.782954169999996</v>
      </c>
      <c r="G22" s="7">
        <v>106.3207602</v>
      </c>
      <c r="H22" s="7">
        <v>108.2118476</v>
      </c>
      <c r="I22" s="7">
        <v>104.8689916</v>
      </c>
      <c r="J22" s="7">
        <v>94.053570910000005</v>
      </c>
      <c r="K22" s="7">
        <v>112.1937319</v>
      </c>
      <c r="L22" s="7">
        <v>117.54056370000001</v>
      </c>
      <c r="M22" s="7">
        <v>100.5761203</v>
      </c>
      <c r="N22" s="7">
        <v>110.291228</v>
      </c>
      <c r="O22" s="7">
        <v>102.9652483</v>
      </c>
      <c r="P22" s="7">
        <v>96.645558890000004</v>
      </c>
      <c r="Q22" s="7">
        <v>107.07615199999999</v>
      </c>
      <c r="R22" s="7">
        <v>112.34347270000001</v>
      </c>
      <c r="S22" s="7">
        <v>97.459405860000004</v>
      </c>
      <c r="T22" s="7">
        <v>112.16021979999999</v>
      </c>
      <c r="U22" s="7">
        <v>113.8006352</v>
      </c>
      <c r="V22" s="7">
        <v>107.3301416</v>
      </c>
      <c r="W22" s="7">
        <v>105.4902105</v>
      </c>
      <c r="X22" s="7">
        <v>107.83857980000001</v>
      </c>
      <c r="Y22" s="7">
        <v>108.7476727</v>
      </c>
      <c r="Z22" s="7">
        <v>105.0277193</v>
      </c>
      <c r="AA22" s="7">
        <v>106.68633800000001</v>
      </c>
      <c r="AB22" s="7">
        <v>106.0315337</v>
      </c>
      <c r="AC22" s="7">
        <v>108.6506294</v>
      </c>
    </row>
    <row r="23" spans="1:29" x14ac:dyDescent="0.45">
      <c r="A23" s="20">
        <v>44621</v>
      </c>
      <c r="B23" s="7">
        <v>85.158929459999996</v>
      </c>
      <c r="C23" s="7">
        <v>106.0991033</v>
      </c>
      <c r="D23" s="7">
        <v>96.805260680000004</v>
      </c>
      <c r="E23" s="7">
        <v>85.067930820000001</v>
      </c>
      <c r="F23" s="7">
        <v>98.473719639999999</v>
      </c>
      <c r="G23" s="7">
        <v>91.084185950000006</v>
      </c>
      <c r="H23" s="7">
        <v>103.7739727</v>
      </c>
      <c r="I23" s="7">
        <v>100.1711877</v>
      </c>
      <c r="J23" s="7">
        <v>107.30553190000001</v>
      </c>
      <c r="K23" s="7">
        <v>109.8571116</v>
      </c>
      <c r="L23" s="7">
        <v>107.53554320000001</v>
      </c>
      <c r="M23" s="7">
        <v>95.744964030000006</v>
      </c>
      <c r="N23" s="7">
        <v>109.449139</v>
      </c>
      <c r="O23" s="7">
        <v>98.156816550000002</v>
      </c>
      <c r="P23" s="7">
        <v>106.580102</v>
      </c>
      <c r="Q23" s="7">
        <v>91.692189549999995</v>
      </c>
      <c r="R23" s="7">
        <v>112.54189909999999</v>
      </c>
      <c r="S23" s="7">
        <v>95.337069850000006</v>
      </c>
      <c r="T23" s="7">
        <v>112.2371241</v>
      </c>
      <c r="U23" s="7">
        <v>113.47479610000001</v>
      </c>
      <c r="V23" s="7">
        <v>107.3301416</v>
      </c>
      <c r="W23" s="7">
        <v>104.17489279999999</v>
      </c>
      <c r="X23" s="7">
        <v>107.9263018</v>
      </c>
      <c r="Y23" s="7">
        <v>88.208011089999999</v>
      </c>
      <c r="Z23" s="7">
        <v>105.125721</v>
      </c>
      <c r="AA23" s="7">
        <v>105.4012214</v>
      </c>
      <c r="AB23" s="7">
        <v>107.8736206</v>
      </c>
      <c r="AC23" s="7">
        <v>108.7903941</v>
      </c>
    </row>
    <row r="24" spans="1:29" hidden="1" x14ac:dyDescent="0.45">
      <c r="A24" s="20" t="s">
        <v>39</v>
      </c>
      <c r="B24" s="7">
        <f>+(B23-B21)</f>
        <v>-22.882044239999999</v>
      </c>
      <c r="C24" s="7">
        <f t="shared" ref="C24:AC24" si="4">+(C23-C21)</f>
        <v>1.2002904000000001</v>
      </c>
      <c r="D24" s="7">
        <f t="shared" si="4"/>
        <v>-15.116337119999997</v>
      </c>
      <c r="E24" s="7">
        <f t="shared" si="4"/>
        <v>-21.41528228</v>
      </c>
      <c r="F24" s="7">
        <f t="shared" si="4"/>
        <v>-6.8188275600000026</v>
      </c>
      <c r="G24" s="7">
        <f t="shared" si="4"/>
        <v>-5.3646134299999915</v>
      </c>
      <c r="H24" s="7">
        <f t="shared" si="4"/>
        <v>-2.6021736000000004</v>
      </c>
      <c r="I24" s="7">
        <f t="shared" si="4"/>
        <v>-2.0538337999999925</v>
      </c>
      <c r="J24" s="7">
        <f t="shared" si="4"/>
        <v>12.253562070000001</v>
      </c>
      <c r="K24" s="7">
        <f t="shared" si="4"/>
        <v>3.1331170999999927</v>
      </c>
      <c r="L24" s="7">
        <f t="shared" si="4"/>
        <v>-6.7158636999999999</v>
      </c>
      <c r="M24" s="7">
        <f t="shared" si="4"/>
        <v>-19.140554269999996</v>
      </c>
      <c r="N24" s="7">
        <f t="shared" si="4"/>
        <v>0.94608300000000156</v>
      </c>
      <c r="O24" s="7">
        <f t="shared" si="4"/>
        <v>-5.1158498500000036</v>
      </c>
      <c r="P24" s="7">
        <f t="shared" si="4"/>
        <v>11.215924239999993</v>
      </c>
      <c r="Q24" s="7">
        <f t="shared" si="4"/>
        <v>-14.430411250000006</v>
      </c>
      <c r="R24" s="7">
        <f t="shared" si="4"/>
        <v>0.49049239999999372</v>
      </c>
      <c r="S24" s="7">
        <f t="shared" si="4"/>
        <v>-7.7790601499999923</v>
      </c>
      <c r="T24" s="7">
        <f t="shared" si="4"/>
        <v>0.27245279999999639</v>
      </c>
      <c r="U24" s="7">
        <f t="shared" si="4"/>
        <v>-0.55149019999998927</v>
      </c>
      <c r="V24" s="7">
        <f t="shared" si="4"/>
        <v>0</v>
      </c>
      <c r="W24" s="7">
        <f t="shared" si="4"/>
        <v>-1.9972857000000062</v>
      </c>
      <c r="X24" s="7">
        <f t="shared" si="4"/>
        <v>0.20413290000000472</v>
      </c>
      <c r="Y24" s="7">
        <f t="shared" si="4"/>
        <v>-3.2286806500000012</v>
      </c>
      <c r="Z24" s="7">
        <f t="shared" si="4"/>
        <v>0.2792189000000036</v>
      </c>
      <c r="AA24" s="7">
        <f t="shared" si="4"/>
        <v>-3.2466723000000002</v>
      </c>
      <c r="AB24" s="7">
        <f t="shared" si="4"/>
        <v>1.8994800000001533E-2</v>
      </c>
      <c r="AC24" s="7">
        <f t="shared" si="4"/>
        <v>6.1162800000005291E-2</v>
      </c>
    </row>
    <row r="25" spans="1:29" x14ac:dyDescent="0.45">
      <c r="A25" s="14" t="s">
        <v>30</v>
      </c>
      <c r="B25" s="25">
        <f>+AVERAGE(B26:B28)</f>
        <v>11.538846713333337</v>
      </c>
      <c r="C25" s="25">
        <f t="shared" ref="C25:AC25" si="5">+AVERAGE(C26:C28)</f>
        <v>1.3385478666666633</v>
      </c>
      <c r="D25" s="25">
        <f t="shared" si="5"/>
        <v>12.885297176666663</v>
      </c>
      <c r="E25" s="25">
        <f t="shared" si="5"/>
        <v>16.297513999999996</v>
      </c>
      <c r="F25" s="25">
        <f t="shared" si="5"/>
        <v>6.4169263299999999</v>
      </c>
      <c r="G25" s="25">
        <f t="shared" si="5"/>
        <v>13.315418156666667</v>
      </c>
      <c r="H25" s="25">
        <f t="shared" si="5"/>
        <v>2.0205761999999985</v>
      </c>
      <c r="I25" s="25">
        <f t="shared" si="5"/>
        <v>1.8575941333333315</v>
      </c>
      <c r="J25" s="25">
        <f t="shared" si="5"/>
        <v>8.1666637199999954</v>
      </c>
      <c r="K25" s="25">
        <f t="shared" si="5"/>
        <v>2.0422829999999976</v>
      </c>
      <c r="L25" s="25">
        <f t="shared" si="5"/>
        <v>3.4854758000000032</v>
      </c>
      <c r="M25" s="25">
        <f t="shared" si="5"/>
        <v>10.988144656666661</v>
      </c>
      <c r="N25" s="25">
        <f t="shared" si="5"/>
        <v>3.4855256666666654</v>
      </c>
      <c r="O25" s="25">
        <f t="shared" si="5"/>
        <v>1.5936993833333351</v>
      </c>
      <c r="P25" s="25">
        <f t="shared" si="5"/>
        <v>7.836720449999997</v>
      </c>
      <c r="Q25" s="25">
        <f t="shared" si="5"/>
        <v>5.3021877500000016</v>
      </c>
      <c r="R25" s="26">
        <f t="shared" si="5"/>
        <v>2.0210738333333325</v>
      </c>
      <c r="S25" s="26">
        <f t="shared" si="5"/>
        <v>8.7957980966666671</v>
      </c>
      <c r="T25" s="26">
        <f t="shared" si="5"/>
        <v>2.2126615999999992</v>
      </c>
      <c r="U25" s="26">
        <f t="shared" si="5"/>
        <v>3.3660941333333341</v>
      </c>
      <c r="V25" s="26">
        <f t="shared" si="5"/>
        <v>1.9365250666666611</v>
      </c>
      <c r="W25" s="26">
        <f t="shared" si="5"/>
        <v>1.8209060666666612</v>
      </c>
      <c r="X25" s="27">
        <f t="shared" si="5"/>
        <v>0.49568350000000311</v>
      </c>
      <c r="Y25" s="27">
        <f t="shared" si="5"/>
        <v>20.302541489999999</v>
      </c>
      <c r="Z25" s="27">
        <f t="shared" si="5"/>
        <v>2.7666858666666676</v>
      </c>
      <c r="AA25" s="27">
        <f t="shared" si="5"/>
        <v>4.0548489666666683</v>
      </c>
      <c r="AB25" s="27">
        <f t="shared" si="5"/>
        <v>1.3800733000000065</v>
      </c>
      <c r="AC25" s="27">
        <f t="shared" si="5"/>
        <v>1.0432484000000006</v>
      </c>
    </row>
    <row r="26" spans="1:29" x14ac:dyDescent="0.45">
      <c r="A26" s="21">
        <v>44562</v>
      </c>
      <c r="B26" s="28">
        <v>1.7590263000000019</v>
      </c>
      <c r="C26" s="28">
        <v>0.20118709999999851</v>
      </c>
      <c r="D26" s="28">
        <v>0.1215978000000035</v>
      </c>
      <c r="E26" s="28">
        <v>4.3167868999999968</v>
      </c>
      <c r="F26" s="28">
        <v>2.0074527999999958</v>
      </c>
      <c r="G26" s="28">
        <v>14.85120062</v>
      </c>
      <c r="H26" s="28">
        <v>1.7238536999999921</v>
      </c>
      <c r="I26" s="28">
        <v>1.174978500000009</v>
      </c>
      <c r="J26" s="28">
        <v>11.248030169999989</v>
      </c>
      <c r="K26" s="28">
        <v>2.5760054999999942</v>
      </c>
      <c r="L26" s="28">
        <v>1.3514069000000011</v>
      </c>
      <c r="M26" s="28">
        <v>0.18551829999999819</v>
      </c>
      <c r="N26" s="28">
        <v>4.4969439999999992</v>
      </c>
      <c r="O26" s="28">
        <v>0.27266640000000558</v>
      </c>
      <c r="P26" s="28">
        <v>12.23582223999999</v>
      </c>
      <c r="Q26" s="28">
        <v>0.52260080000000642</v>
      </c>
      <c r="R26" s="28">
        <v>2.248593299999996</v>
      </c>
      <c r="S26" s="28">
        <v>4.3838700000000017</v>
      </c>
      <c r="T26" s="28">
        <v>1.3353286999999909</v>
      </c>
      <c r="U26" s="28">
        <v>2.8737137000000099</v>
      </c>
      <c r="V26" s="28">
        <v>1.869858399999998</v>
      </c>
      <c r="W26" s="28">
        <v>0.92782149999999319</v>
      </c>
      <c r="X26" s="28">
        <v>0.3221688999999941</v>
      </c>
      <c r="Y26" s="28">
        <v>25.36330826</v>
      </c>
      <c r="Z26" s="28">
        <v>2.653497900000005</v>
      </c>
      <c r="AA26" s="28">
        <v>2.8521063000000031</v>
      </c>
      <c r="AB26" s="28">
        <v>0.84537420000000907</v>
      </c>
      <c r="AC26" s="28">
        <v>1.0707687000000019</v>
      </c>
    </row>
    <row r="27" spans="1:29" x14ac:dyDescent="0.45">
      <c r="A27" s="21">
        <v>44593</v>
      </c>
      <c r="B27" s="28">
        <v>8.6164433000000002</v>
      </c>
      <c r="C27" s="28">
        <v>2.715353199999996</v>
      </c>
      <c r="D27" s="28">
        <v>24.139554409999992</v>
      </c>
      <c r="E27" s="28">
        <v>19.043685920000001</v>
      </c>
      <c r="F27" s="28">
        <v>8.5170458300000007</v>
      </c>
      <c r="G27" s="28">
        <v>4.979239800000002</v>
      </c>
      <c r="H27" s="28">
        <v>0.21184759999999869</v>
      </c>
      <c r="I27" s="28">
        <v>1.468991599999995</v>
      </c>
      <c r="J27" s="28">
        <v>12.246429089999991</v>
      </c>
      <c r="K27" s="28">
        <v>2.8937319000000059</v>
      </c>
      <c r="L27" s="28">
        <v>4.9405637000000127</v>
      </c>
      <c r="M27" s="28">
        <v>14.02387969999999</v>
      </c>
      <c r="N27" s="28">
        <v>2.6087720000000019</v>
      </c>
      <c r="O27" s="28">
        <v>0.16524830000000179</v>
      </c>
      <c r="P27" s="28">
        <v>10.75444111</v>
      </c>
      <c r="Q27" s="28">
        <v>1.476151999999999</v>
      </c>
      <c r="R27" s="28">
        <v>1.956527299999991</v>
      </c>
      <c r="S27" s="28">
        <v>9.9405941400000017</v>
      </c>
      <c r="T27" s="28">
        <v>2.0397802000000098</v>
      </c>
      <c r="U27" s="28">
        <v>3.1993647999999979</v>
      </c>
      <c r="V27" s="28">
        <v>1.969858399999993</v>
      </c>
      <c r="W27" s="28">
        <v>1.6097894999999911</v>
      </c>
      <c r="X27" s="28">
        <v>0.53857980000000794</v>
      </c>
      <c r="Y27" s="28">
        <v>7.8523272999999989</v>
      </c>
      <c r="Z27" s="28">
        <v>2.772280699999996</v>
      </c>
      <c r="AA27" s="28">
        <v>4.3136619999999937</v>
      </c>
      <c r="AB27" s="28">
        <v>2.6684663000000062</v>
      </c>
      <c r="AC27" s="28">
        <v>1.0493706000000029</v>
      </c>
    </row>
    <row r="28" spans="1:29" x14ac:dyDescent="0.45">
      <c r="A28" s="21">
        <v>44621</v>
      </c>
      <c r="B28" s="28">
        <v>24.24107054000001</v>
      </c>
      <c r="C28" s="28">
        <v>1.0991032999999959</v>
      </c>
      <c r="D28" s="28">
        <v>14.394739319999999</v>
      </c>
      <c r="E28" s="28">
        <v>25.53206917999999</v>
      </c>
      <c r="F28" s="28">
        <v>8.7262803600000041</v>
      </c>
      <c r="G28" s="28">
        <v>20.115814050000001</v>
      </c>
      <c r="H28" s="28">
        <v>4.1260273000000041</v>
      </c>
      <c r="I28" s="28">
        <v>2.9288122999999899</v>
      </c>
      <c r="J28" s="28">
        <v>1.005531900000008</v>
      </c>
      <c r="K28" s="28">
        <v>0.65711159999999325</v>
      </c>
      <c r="L28" s="28">
        <v>4.1644567999999964</v>
      </c>
      <c r="M28" s="28">
        <v>18.755035969999991</v>
      </c>
      <c r="N28" s="28">
        <v>3.3508609999999952</v>
      </c>
      <c r="O28" s="28">
        <v>4.3431834499999979</v>
      </c>
      <c r="P28" s="28">
        <v>0.51989799999999775</v>
      </c>
      <c r="Q28" s="28">
        <v>13.907810449999999</v>
      </c>
      <c r="R28" s="28">
        <v>1.858100900000011</v>
      </c>
      <c r="S28" s="28">
        <v>12.06293015</v>
      </c>
      <c r="T28" s="28">
        <v>3.2628758999999969</v>
      </c>
      <c r="U28" s="28">
        <v>4.025203899999994</v>
      </c>
      <c r="V28" s="28">
        <v>1.969858399999993</v>
      </c>
      <c r="W28" s="28">
        <v>2.9251071999999989</v>
      </c>
      <c r="X28" s="28">
        <v>0.62630180000000735</v>
      </c>
      <c r="Y28" s="28">
        <v>27.69198891000001</v>
      </c>
      <c r="Z28" s="28">
        <v>2.8742790000000009</v>
      </c>
      <c r="AA28" s="28">
        <v>4.9987786000000094</v>
      </c>
      <c r="AB28" s="28">
        <v>0.62637940000000469</v>
      </c>
      <c r="AC28" s="28">
        <v>1.0096058999999971</v>
      </c>
    </row>
    <row r="29" spans="1:29" x14ac:dyDescent="0.45">
      <c r="A29" s="15" t="s">
        <v>29</v>
      </c>
      <c r="B29" s="25">
        <f>+AVERAGE(B30:B32)</f>
        <v>0.10540648565794837</v>
      </c>
      <c r="C29" s="25">
        <f t="shared" ref="C29:AC29" si="6">+AVERAGE(C30:C32)</f>
        <v>1.2747467223959008E-2</v>
      </c>
      <c r="D29" s="25">
        <f t="shared" si="6"/>
        <v>0.11561366081383335</v>
      </c>
      <c r="E29" s="25">
        <f t="shared" si="6"/>
        <v>0.14728012958882977</v>
      </c>
      <c r="F29" s="25">
        <f t="shared" si="6"/>
        <v>5.9828888402929437E-2</v>
      </c>
      <c r="G29" s="25">
        <f t="shared" si="6"/>
        <v>0.11968956043976138</v>
      </c>
      <c r="H29" s="25">
        <f t="shared" si="6"/>
        <v>1.8715919296469475E-2</v>
      </c>
      <c r="I29" s="25">
        <f t="shared" si="6"/>
        <v>1.7992600410173074E-2</v>
      </c>
      <c r="J29" s="25">
        <f t="shared" si="6"/>
        <v>7.6826563687676389E-2</v>
      </c>
      <c r="K29" s="25">
        <f t="shared" si="6"/>
        <v>1.8686949528970553E-2</v>
      </c>
      <c r="L29" s="25">
        <f t="shared" si="6"/>
        <v>3.1043193246589263E-2</v>
      </c>
      <c r="M29" s="25">
        <f t="shared" si="6"/>
        <v>9.5929761989184278E-2</v>
      </c>
      <c r="N29" s="25">
        <f t="shared" si="6"/>
        <v>3.0869701874796929E-2</v>
      </c>
      <c r="O29" s="25">
        <f t="shared" si="6"/>
        <v>1.5542413933588335E-2</v>
      </c>
      <c r="P29" s="25">
        <f t="shared" si="6"/>
        <v>7.2901534707957447E-2</v>
      </c>
      <c r="Q29" s="25">
        <f t="shared" si="6"/>
        <v>5.0210111268939393E-2</v>
      </c>
      <c r="R29" s="26">
        <f t="shared" si="6"/>
        <v>1.7677449069485481E-2</v>
      </c>
      <c r="S29" s="26">
        <f t="shared" si="6"/>
        <v>8.1884904628787572E-2</v>
      </c>
      <c r="T29" s="26">
        <f t="shared" si="6"/>
        <v>1.929908637036765E-2</v>
      </c>
      <c r="U29" s="26">
        <f t="shared" si="6"/>
        <v>2.8728239713402031E-2</v>
      </c>
      <c r="V29" s="26">
        <f t="shared" si="6"/>
        <v>1.772274328924095E-2</v>
      </c>
      <c r="W29" s="26">
        <f t="shared" si="6"/>
        <v>1.7001924058512242E-2</v>
      </c>
      <c r="X29" s="27">
        <f t="shared" si="6"/>
        <v>4.6186720377669422E-3</v>
      </c>
      <c r="Y29" s="27">
        <f t="shared" si="6"/>
        <v>0.17447525774491943</v>
      </c>
      <c r="Z29" s="27">
        <f t="shared" si="6"/>
        <v>2.5671428483394307E-2</v>
      </c>
      <c r="AA29" s="27">
        <f t="shared" si="6"/>
        <v>3.6573346728679366E-2</v>
      </c>
      <c r="AB29" s="27">
        <f t="shared" si="6"/>
        <v>1.269970719535587E-2</v>
      </c>
      <c r="AC29" s="27">
        <f t="shared" si="6"/>
        <v>9.5042555620312458E-3</v>
      </c>
    </row>
    <row r="30" spans="1:29" x14ac:dyDescent="0.45">
      <c r="A30" s="22">
        <v>44562</v>
      </c>
      <c r="B30" s="28">
        <v>1.602027595628417E-2</v>
      </c>
      <c r="C30" s="28">
        <v>1.914244529019967E-3</v>
      </c>
      <c r="D30" s="28">
        <v>1.0876368515206039E-3</v>
      </c>
      <c r="E30" s="28">
        <v>3.8960170577617297E-2</v>
      </c>
      <c r="F30" s="28">
        <v>1.8708786579683091E-2</v>
      </c>
      <c r="G30" s="28">
        <v>0.13343396783468109</v>
      </c>
      <c r="H30" s="28">
        <v>1.5946842738205291E-2</v>
      </c>
      <c r="I30" s="28">
        <v>1.136342843326894E-2</v>
      </c>
      <c r="J30" s="28">
        <v>0.1058140185324553</v>
      </c>
      <c r="K30" s="28">
        <v>2.356821134492218E-2</v>
      </c>
      <c r="L30" s="28">
        <v>1.1969945969884861E-2</v>
      </c>
      <c r="M30" s="28">
        <v>1.6174219703574389E-3</v>
      </c>
      <c r="N30" s="28">
        <v>3.9795964601769901E-2</v>
      </c>
      <c r="O30" s="28">
        <v>2.6472466019418022E-3</v>
      </c>
      <c r="P30" s="28">
        <v>0.1137158200743494</v>
      </c>
      <c r="Q30" s="28">
        <v>4.9488712121212733E-3</v>
      </c>
      <c r="R30" s="28">
        <v>1.9672732283464531E-2</v>
      </c>
      <c r="S30" s="28">
        <v>4.0780186046511638E-2</v>
      </c>
      <c r="T30" s="28">
        <v>1.1785778464254109E-2</v>
      </c>
      <c r="U30" s="28">
        <v>2.4582666381522761E-2</v>
      </c>
      <c r="V30" s="28">
        <v>1.7123245421245409E-2</v>
      </c>
      <c r="W30" s="28">
        <v>8.6631325863678176E-3</v>
      </c>
      <c r="X30" s="28">
        <v>2.9997104283053448E-3</v>
      </c>
      <c r="Y30" s="28">
        <v>0.21715161181506851</v>
      </c>
      <c r="Z30" s="28">
        <v>2.4683701395348881E-2</v>
      </c>
      <c r="AA30" s="28">
        <v>2.5579428699551592E-2</v>
      </c>
      <c r="AB30" s="28">
        <v>7.7771315547378941E-3</v>
      </c>
      <c r="AC30" s="28">
        <v>9.751991803278709E-3</v>
      </c>
    </row>
    <row r="31" spans="1:29" x14ac:dyDescent="0.45">
      <c r="A31" s="22">
        <v>44593</v>
      </c>
      <c r="B31" s="28">
        <v>7.8617183394160586E-2</v>
      </c>
      <c r="C31" s="28">
        <v>2.586050666666662E-2</v>
      </c>
      <c r="D31" s="28">
        <v>0.216304250985663</v>
      </c>
      <c r="E31" s="28">
        <v>0.17202968310749769</v>
      </c>
      <c r="F31" s="28">
        <v>7.9376009599254435E-2</v>
      </c>
      <c r="G31" s="28">
        <v>4.4737105121293821E-2</v>
      </c>
      <c r="H31" s="28">
        <v>1.9615518518518401E-3</v>
      </c>
      <c r="I31" s="28">
        <v>1.420688201160537E-2</v>
      </c>
      <c r="J31" s="28">
        <v>0.1152062943555973</v>
      </c>
      <c r="K31" s="28">
        <v>2.6475131747484039E-2</v>
      </c>
      <c r="L31" s="28">
        <v>4.3877119893428178E-2</v>
      </c>
      <c r="M31" s="28">
        <v>0.1223724232111692</v>
      </c>
      <c r="N31" s="28">
        <v>2.3106926483613829E-2</v>
      </c>
      <c r="O31" s="28">
        <v>1.6074737354085781E-3</v>
      </c>
      <c r="P31" s="28">
        <v>0.1001344609869646</v>
      </c>
      <c r="Q31" s="28">
        <v>1.3978712121212111E-2</v>
      </c>
      <c r="R31" s="28">
        <v>1.7117474190726081E-2</v>
      </c>
      <c r="S31" s="28">
        <v>9.2556742458100569E-2</v>
      </c>
      <c r="T31" s="28">
        <v>1.7861472854641069E-2</v>
      </c>
      <c r="U31" s="28">
        <v>2.734499829059827E-2</v>
      </c>
      <c r="V31" s="28">
        <v>1.802249222323872E-2</v>
      </c>
      <c r="W31" s="28">
        <v>1.5030714285714199E-2</v>
      </c>
      <c r="X31" s="28">
        <v>5.0193830382106982E-3</v>
      </c>
      <c r="Y31" s="28">
        <v>6.7344144939965683E-2</v>
      </c>
      <c r="Z31" s="28">
        <v>2.5716889610389579E-2</v>
      </c>
      <c r="AA31" s="28">
        <v>3.886181981981976E-2</v>
      </c>
      <c r="AB31" s="28">
        <v>2.4548908003679901E-2</v>
      </c>
      <c r="AC31" s="28">
        <v>9.5658213309024898E-3</v>
      </c>
    </row>
    <row r="32" spans="1:29" x14ac:dyDescent="0.45">
      <c r="A32" s="22">
        <v>44621</v>
      </c>
      <c r="B32" s="28">
        <v>0.22158199762340039</v>
      </c>
      <c r="C32" s="28">
        <v>1.046765047619044E-2</v>
      </c>
      <c r="D32" s="28">
        <v>0.1294490946043165</v>
      </c>
      <c r="E32" s="28">
        <v>0.23085053508137429</v>
      </c>
      <c r="F32" s="28">
        <v>8.1401869029850776E-2</v>
      </c>
      <c r="G32" s="28">
        <v>0.18089760836330929</v>
      </c>
      <c r="H32" s="28">
        <v>3.8239363299351292E-2</v>
      </c>
      <c r="I32" s="28">
        <v>2.8407490785644911E-2</v>
      </c>
      <c r="J32" s="28">
        <v>9.4593781749765602E-3</v>
      </c>
      <c r="K32" s="28">
        <v>6.0175054945054334E-3</v>
      </c>
      <c r="L32" s="28">
        <v>3.7282513876454759E-2</v>
      </c>
      <c r="M32" s="28">
        <v>0.16379944078602621</v>
      </c>
      <c r="N32" s="28">
        <v>2.9706214539007049E-2</v>
      </c>
      <c r="O32" s="28">
        <v>4.2372521463414622E-2</v>
      </c>
      <c r="P32" s="28">
        <v>4.8543230625583359E-3</v>
      </c>
      <c r="Q32" s="28">
        <v>0.13170275047348479</v>
      </c>
      <c r="R32" s="28">
        <v>1.6242140734265831E-2</v>
      </c>
      <c r="S32" s="28">
        <v>0.1123177853817505</v>
      </c>
      <c r="T32" s="28">
        <v>2.8250007792207769E-2</v>
      </c>
      <c r="U32" s="28">
        <v>3.4257054468085052E-2</v>
      </c>
      <c r="V32" s="28">
        <v>1.802249222323872E-2</v>
      </c>
      <c r="W32" s="28">
        <v>2.731192530345471E-2</v>
      </c>
      <c r="X32" s="28">
        <v>5.8369226467847842E-3</v>
      </c>
      <c r="Y32" s="28">
        <v>0.23893001647972401</v>
      </c>
      <c r="Z32" s="28">
        <v>2.6613694444444461E-2</v>
      </c>
      <c r="AA32" s="28">
        <v>4.5278791666666741E-2</v>
      </c>
      <c r="AB32" s="28">
        <v>5.7730820276498127E-3</v>
      </c>
      <c r="AC32" s="28">
        <v>9.1949535519125405E-3</v>
      </c>
    </row>
    <row r="33" spans="1:29" x14ac:dyDescent="0.45">
      <c r="A33" s="6"/>
      <c r="B33" s="7"/>
      <c r="C33" s="7"/>
      <c r="D33" s="7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45">
      <c r="A34" s="6" t="s">
        <v>40</v>
      </c>
      <c r="B34" s="29" t="s">
        <v>41</v>
      </c>
      <c r="C34" s="26" t="s">
        <v>42</v>
      </c>
      <c r="D34" s="27" t="s">
        <v>43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45">
      <c r="A35" s="10" t="s">
        <v>44</v>
      </c>
      <c r="B35" s="37">
        <f>+AVERAGE(B11:Q11)</f>
        <v>5.0417163195833314</v>
      </c>
      <c r="C35" s="37">
        <f>+AVERAGE(R11:W11)</f>
        <v>4.490450177222221</v>
      </c>
      <c r="D35" s="37">
        <f>+AVERAGE(X11:AC11)</f>
        <v>6.3045238488888886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45">
      <c r="A36" s="10" t="s">
        <v>45</v>
      </c>
      <c r="B36" s="37">
        <f>+AVERAGE(B15:Q15)</f>
        <v>5.6403119866525617E-2</v>
      </c>
      <c r="C36" s="37">
        <f>+AVERAGE(R15:W15)</f>
        <v>4.1980500139837708E-2</v>
      </c>
      <c r="D36" s="37">
        <f>+AVERAGE(X15:AC15)</f>
        <v>7.3361754193316489E-2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45">
      <c r="A37" s="13" t="s">
        <v>46</v>
      </c>
      <c r="B37" s="37">
        <f>+AVERAGE(B25:Q25)</f>
        <v>6.785713812708333</v>
      </c>
      <c r="C37" s="37">
        <f>+AVERAGE(R25:W25)</f>
        <v>3.3588431327777761</v>
      </c>
      <c r="D37" s="37">
        <f>+AVERAGE(X25:AC25)</f>
        <v>5.0071802538888903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45">
      <c r="A38" s="13" t="s">
        <v>47</v>
      </c>
      <c r="B38" s="37">
        <f>+AVERAGE(B29:Q29)</f>
        <v>6.1830308879475389E-2</v>
      </c>
      <c r="C38" s="37">
        <f>+AVERAGE(R29:W29)</f>
        <v>3.0385724521632657E-2</v>
      </c>
      <c r="D38" s="37">
        <f>+AVERAGE(X29:AC29)</f>
        <v>4.39237779586912E-2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4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4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45">
      <c r="A41" s="23" t="s">
        <v>31</v>
      </c>
      <c r="B41" s="3" t="s">
        <v>0</v>
      </c>
      <c r="C41" s="3" t="s">
        <v>1</v>
      </c>
      <c r="D41" s="3" t="s">
        <v>3</v>
      </c>
      <c r="E41" s="3" t="s">
        <v>4</v>
      </c>
      <c r="F41" s="3" t="s">
        <v>5</v>
      </c>
      <c r="G41" s="3" t="s">
        <v>8</v>
      </c>
      <c r="H41" s="3" t="s">
        <v>9</v>
      </c>
      <c r="I41" s="3" t="s">
        <v>10</v>
      </c>
      <c r="J41" s="3" t="s">
        <v>11</v>
      </c>
      <c r="K41" s="3" t="s">
        <v>12</v>
      </c>
      <c r="L41" s="3" t="s">
        <v>13</v>
      </c>
      <c r="M41" s="3" t="s">
        <v>14</v>
      </c>
      <c r="N41" s="3" t="s">
        <v>26</v>
      </c>
      <c r="O41" s="3" t="s">
        <v>15</v>
      </c>
      <c r="P41" s="3" t="s">
        <v>16</v>
      </c>
      <c r="Q41" s="3" t="s">
        <v>20</v>
      </c>
      <c r="R41" s="4" t="s">
        <v>6</v>
      </c>
      <c r="S41" s="4" t="s">
        <v>7</v>
      </c>
      <c r="T41" s="4" t="s">
        <v>18</v>
      </c>
      <c r="U41" s="4" t="s">
        <v>19</v>
      </c>
      <c r="V41" s="4" t="s">
        <v>25</v>
      </c>
      <c r="W41" s="4" t="s">
        <v>24</v>
      </c>
      <c r="X41" s="5" t="s">
        <v>2</v>
      </c>
      <c r="Y41" s="5" t="s">
        <v>27</v>
      </c>
      <c r="Z41" s="5" t="s">
        <v>17</v>
      </c>
      <c r="AA41" s="5" t="s">
        <v>21</v>
      </c>
      <c r="AB41" s="5" t="s">
        <v>22</v>
      </c>
      <c r="AC41" s="5" t="s">
        <v>23</v>
      </c>
    </row>
    <row r="42" spans="1:29" x14ac:dyDescent="0.45">
      <c r="A42" s="23" t="s">
        <v>28</v>
      </c>
      <c r="B42" s="36" t="s">
        <v>36</v>
      </c>
      <c r="C42" s="36" t="s">
        <v>36</v>
      </c>
      <c r="D42" s="36" t="s">
        <v>36</v>
      </c>
      <c r="E42" s="36" t="s">
        <v>36</v>
      </c>
      <c r="F42" s="36" t="s">
        <v>36</v>
      </c>
      <c r="G42" s="36" t="s">
        <v>36</v>
      </c>
      <c r="H42" s="36" t="s">
        <v>36</v>
      </c>
      <c r="I42" s="36" t="s">
        <v>36</v>
      </c>
      <c r="J42" s="34" t="s">
        <v>38</v>
      </c>
      <c r="K42" s="36" t="s">
        <v>36</v>
      </c>
      <c r="L42" s="36" t="s">
        <v>36</v>
      </c>
      <c r="M42" s="36" t="s">
        <v>36</v>
      </c>
      <c r="N42" s="36" t="s">
        <v>36</v>
      </c>
      <c r="O42" s="36" t="s">
        <v>36</v>
      </c>
      <c r="P42" s="36" t="s">
        <v>36</v>
      </c>
      <c r="Q42" s="34" t="s">
        <v>38</v>
      </c>
      <c r="R42" s="35" t="s">
        <v>37</v>
      </c>
      <c r="S42" s="36" t="s">
        <v>36</v>
      </c>
      <c r="T42" s="35" t="s">
        <v>37</v>
      </c>
      <c r="U42" s="35" t="s">
        <v>37</v>
      </c>
      <c r="V42" s="35" t="s">
        <v>37</v>
      </c>
      <c r="W42" s="34" t="s">
        <v>38</v>
      </c>
      <c r="X42" s="36" t="s">
        <v>36</v>
      </c>
      <c r="Y42" s="36" t="s">
        <v>36</v>
      </c>
      <c r="Z42" s="35" t="s">
        <v>37</v>
      </c>
      <c r="AA42" s="36" t="s">
        <v>36</v>
      </c>
      <c r="AB42" s="36" t="s">
        <v>36</v>
      </c>
      <c r="AC42" s="34" t="s">
        <v>38</v>
      </c>
    </row>
    <row r="43" spans="1:29" x14ac:dyDescent="0.45">
      <c r="A43" s="23" t="s">
        <v>32</v>
      </c>
      <c r="B43" s="36" t="s">
        <v>36</v>
      </c>
      <c r="C43" s="36" t="s">
        <v>36</v>
      </c>
      <c r="D43" s="36" t="s">
        <v>36</v>
      </c>
      <c r="E43" s="36" t="s">
        <v>36</v>
      </c>
      <c r="F43" s="36" t="s">
        <v>36</v>
      </c>
      <c r="G43" s="36" t="s">
        <v>36</v>
      </c>
      <c r="H43" s="36" t="s">
        <v>36</v>
      </c>
      <c r="I43" s="36" t="s">
        <v>36</v>
      </c>
      <c r="J43" s="34" t="s">
        <v>38</v>
      </c>
      <c r="K43" s="34" t="s">
        <v>38</v>
      </c>
      <c r="L43" s="36" t="s">
        <v>36</v>
      </c>
      <c r="M43" s="36" t="s">
        <v>36</v>
      </c>
      <c r="N43" s="35" t="s">
        <v>37</v>
      </c>
      <c r="O43" s="36" t="s">
        <v>36</v>
      </c>
      <c r="P43" s="35" t="s">
        <v>37</v>
      </c>
      <c r="Q43" s="35" t="s">
        <v>37</v>
      </c>
      <c r="R43" s="34" t="s">
        <v>38</v>
      </c>
      <c r="S43" s="36" t="s">
        <v>36</v>
      </c>
      <c r="T43" s="34" t="s">
        <v>38</v>
      </c>
      <c r="U43" s="34" t="s">
        <v>38</v>
      </c>
      <c r="V43" s="36" t="s">
        <v>36</v>
      </c>
      <c r="W43" s="36" t="s">
        <v>36</v>
      </c>
      <c r="X43" s="35" t="s">
        <v>37</v>
      </c>
      <c r="Y43" s="36" t="s">
        <v>36</v>
      </c>
      <c r="Z43" s="34" t="s">
        <v>38</v>
      </c>
      <c r="AA43" s="35" t="s">
        <v>37</v>
      </c>
      <c r="AB43" s="36" t="s">
        <v>36</v>
      </c>
      <c r="AC43" s="36" t="s">
        <v>36</v>
      </c>
    </row>
    <row r="44" spans="1:29" x14ac:dyDescent="0.45">
      <c r="A44" s="23" t="s">
        <v>33</v>
      </c>
      <c r="B44" s="36" t="s">
        <v>36</v>
      </c>
      <c r="C44" s="35" t="s">
        <v>37</v>
      </c>
      <c r="D44" s="36" t="s">
        <v>36</v>
      </c>
      <c r="E44" s="36" t="s">
        <v>36</v>
      </c>
      <c r="F44" s="36" t="s">
        <v>36</v>
      </c>
      <c r="G44" s="36" t="s">
        <v>36</v>
      </c>
      <c r="H44" s="36" t="s">
        <v>36</v>
      </c>
      <c r="I44" s="36" t="s">
        <v>36</v>
      </c>
      <c r="J44" s="35" t="s">
        <v>37</v>
      </c>
      <c r="K44" s="35" t="s">
        <v>37</v>
      </c>
      <c r="L44" s="36" t="s">
        <v>36</v>
      </c>
      <c r="M44" s="36" t="s">
        <v>36</v>
      </c>
      <c r="N44" s="35" t="s">
        <v>37</v>
      </c>
      <c r="O44" s="36" t="s">
        <v>36</v>
      </c>
      <c r="P44" s="35" t="s">
        <v>37</v>
      </c>
      <c r="Q44" s="36" t="s">
        <v>36</v>
      </c>
      <c r="R44" s="35" t="s">
        <v>37</v>
      </c>
      <c r="S44" s="36" t="s">
        <v>36</v>
      </c>
      <c r="T44" s="35" t="s">
        <v>37</v>
      </c>
      <c r="U44" s="36" t="s">
        <v>36</v>
      </c>
      <c r="V44" s="34" t="s">
        <v>38</v>
      </c>
      <c r="W44" s="36" t="s">
        <v>36</v>
      </c>
      <c r="X44" s="35" t="s">
        <v>37</v>
      </c>
      <c r="Y44" s="36" t="s">
        <v>36</v>
      </c>
      <c r="Z44" s="35" t="s">
        <v>37</v>
      </c>
      <c r="AA44" s="36" t="s">
        <v>36</v>
      </c>
      <c r="AB44" s="35" t="s">
        <v>37</v>
      </c>
      <c r="AC44" s="35" t="s">
        <v>37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309E3-A104-4711-A902-36B1E289D95A}">
  <dimension ref="A1:H8"/>
  <sheetViews>
    <sheetView tabSelected="1" zoomScale="120" zoomScaleNormal="120" workbookViewId="0">
      <selection activeCell="A6" sqref="A6:F8"/>
    </sheetView>
  </sheetViews>
  <sheetFormatPr defaultRowHeight="17" x14ac:dyDescent="0.45"/>
  <sheetData>
    <row r="1" spans="1:8" x14ac:dyDescent="0.45">
      <c r="B1" s="39" t="s">
        <v>6</v>
      </c>
      <c r="C1" s="39" t="s">
        <v>7</v>
      </c>
      <c r="D1" s="39" t="s">
        <v>18</v>
      </c>
      <c r="E1" s="42" t="s">
        <v>19</v>
      </c>
      <c r="F1" s="39" t="s">
        <v>25</v>
      </c>
    </row>
    <row r="2" spans="1:8" x14ac:dyDescent="0.45">
      <c r="A2" t="s">
        <v>49</v>
      </c>
      <c r="B2" s="38">
        <v>0.38119203333333002</v>
      </c>
      <c r="C2" s="38">
        <v>8.9022349966666692</v>
      </c>
      <c r="D2" s="38">
        <v>2.2721864333333364</v>
      </c>
      <c r="E2" s="43">
        <v>11.319001233333333</v>
      </c>
      <c r="F2" s="38">
        <v>3.6469461999999973</v>
      </c>
    </row>
    <row r="3" spans="1:8" x14ac:dyDescent="0.45">
      <c r="A3" t="s">
        <v>50</v>
      </c>
      <c r="B3" s="40">
        <v>2.0086302270636899E-2</v>
      </c>
      <c r="C3" s="40">
        <v>9.2631196555223561E-2</v>
      </c>
      <c r="D3" s="40">
        <v>6.7622205925268686E-2</v>
      </c>
      <c r="E3" s="43">
        <v>3.2118339805011047E-2</v>
      </c>
      <c r="F3" s="40">
        <v>2.9360008570467815E-2</v>
      </c>
      <c r="H3" t="s">
        <v>48</v>
      </c>
    </row>
    <row r="6" spans="1:8" x14ac:dyDescent="0.45">
      <c r="B6" s="39" t="s">
        <v>6</v>
      </c>
      <c r="C6" s="39" t="s">
        <v>7</v>
      </c>
      <c r="D6" s="39" t="s">
        <v>18</v>
      </c>
      <c r="E6" s="42" t="s">
        <v>19</v>
      </c>
      <c r="F6" s="39" t="s">
        <v>25</v>
      </c>
    </row>
    <row r="7" spans="1:8" x14ac:dyDescent="0.45">
      <c r="A7" t="s">
        <v>49</v>
      </c>
      <c r="B7" s="41">
        <v>2.0210738333333325</v>
      </c>
      <c r="C7" s="41">
        <v>8.7957980966666671</v>
      </c>
      <c r="D7" s="41">
        <v>2.2126615999999992</v>
      </c>
      <c r="E7" s="43">
        <v>3.3660941333333341</v>
      </c>
      <c r="F7" s="41">
        <v>1.9365250666666611</v>
      </c>
    </row>
    <row r="8" spans="1:8" x14ac:dyDescent="0.45">
      <c r="A8" t="s">
        <v>50</v>
      </c>
      <c r="B8" s="40">
        <v>1.7677449069485481E-2</v>
      </c>
      <c r="C8" s="40">
        <v>8.1884904628787572E-2</v>
      </c>
      <c r="D8" s="40">
        <v>1.929908637036765E-2</v>
      </c>
      <c r="E8" s="43">
        <v>2.8728239713402031E-2</v>
      </c>
      <c r="F8" s="40">
        <v>1.772274328924095E-2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결과 정리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DAMIRO AN</dc:creator>
  <cp:lastModifiedBy>Windows User</cp:lastModifiedBy>
  <dcterms:created xsi:type="dcterms:W3CDTF">2022-05-14T01:13:52Z</dcterms:created>
  <dcterms:modified xsi:type="dcterms:W3CDTF">2022-05-18T07:19:32Z</dcterms:modified>
</cp:coreProperties>
</file>